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个人文章_TXS\节水灌溉氮损失\#JIA\"/>
    </mc:Choice>
  </mc:AlternateContent>
  <xr:revisionPtr revIDLastSave="0" documentId="13_ncr:1_{4B03639E-D39A-4031-A37A-F3AAD5A30F3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7" i="2" l="1"/>
  <c r="M165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K37" i="2"/>
  <c r="K36" i="2"/>
  <c r="K35" i="2"/>
</calcChain>
</file>

<file path=xl/sharedStrings.xml><?xml version="1.0" encoding="utf-8"?>
<sst xmlns="http://schemas.openxmlformats.org/spreadsheetml/2006/main" count="3303" uniqueCount="238">
  <si>
    <t>Alternate Wetting and Drying of Rice Reduced CH4 Emissions but Triggered N3O Peaks in a Clayey Soil of Central Italy</t>
  </si>
  <si>
    <t>Greenhouse gas emission from direct seeded paddy fields under different soil water potentials in Eastern India</t>
  </si>
  <si>
    <t>Mitigating CH4 and N2O emissions from intensive rice production systems in northern Vietnam: Efficiency of drainage patterns in combination with rice residue incorporation</t>
  </si>
  <si>
    <t>Mitigating Global Warming Potentials of Methane and Nitrous Oxide Gases from Rice Paddies under different irrigation regimes</t>
  </si>
  <si>
    <t>Mitigation of methane and nitrous oxide emissions from drained irrigated rice fields</t>
  </si>
  <si>
    <t>Mitigation of yield-scaled greenhouse gas emissions in subtropical paddy rice under alternative irrigation systems</t>
  </si>
  <si>
    <t>Organic matter and water management strategies to reduce methane and nitrous oxide emissions from rice paddies in Vietnam</t>
  </si>
  <si>
    <t>Reduction of Global Warming Potential from rice under alternate wetting and drying practice in a sandy soil of northern Italy</t>
  </si>
  <si>
    <t>Timing of midseason aeration to reduce CH4 and N2O emissions from double rice cultivation in China</t>
  </si>
  <si>
    <t>Alternate wetting and drying in high yielding direct-seeded rice systems accomplishes multiple environmental and agronomic objectives</t>
    <phoneticPr fontId="2" type="noConversion"/>
  </si>
  <si>
    <t>Comparison of net global warming potential between continuous flooding and midseason drainage in monsoon region paddy during rice cropping</t>
    <phoneticPr fontId="2" type="noConversion"/>
  </si>
  <si>
    <t>Effect of Intermittent Drainage on Methane and Nitrous Oxide Emissions under Different Fertilization in a Temperate Paddy Soil During Rice Cultivation</t>
    <phoneticPr fontId="2" type="noConversion"/>
  </si>
  <si>
    <t>Alternate Wetting and Drying of Rice Reduced CH4 Emissions but Triggered N2O Peaks in a Clayey Soil of Central Italy</t>
    <phoneticPr fontId="2" type="noConversion"/>
  </si>
  <si>
    <t>Effect of tillage and water management on GHG emissions from Mediterranean rice growing ecosystems</t>
    <phoneticPr fontId="2" type="noConversion"/>
  </si>
  <si>
    <t>Effects of water saving irrigation and rice variety on greenhouse gas emissions and water use efficiency in a paddy field fertilized with anaerobically digested pig slurry</t>
    <phoneticPr fontId="2" type="noConversion"/>
  </si>
  <si>
    <t>Effects of Water-Saving Irrigation on Emissions of Greenhouse Gases and Prokaryotic Communities in Rice Paddy Soil</t>
    <phoneticPr fontId="2" type="noConversion"/>
  </si>
  <si>
    <t>Effects of water-saving irrigation practices and drought resistant rice variety on greenhouse gas emissions from a no-till paddy in the central lowlands of China</t>
    <phoneticPr fontId="2" type="noConversion"/>
  </si>
  <si>
    <t>Improved water management to reduce greenhouse gas emissions in no-till rapeseed–rice rotations in Central China</t>
    <phoneticPr fontId="2" type="noConversion"/>
  </si>
  <si>
    <t>Suppressing methane emission and global warming potential from rice fields through intermittent drainage and green biomass amendment</t>
    <phoneticPr fontId="2" type="noConversion"/>
  </si>
  <si>
    <t>Reducing greenhouse gas emissions, water use, and grain arsenic levels in rice systems</t>
    <phoneticPr fontId="2" type="noConversion"/>
  </si>
  <si>
    <t>Methane and nitrous oxide emissions from organic and conventional rice cropping systems in Southeast China</t>
    <phoneticPr fontId="2" type="noConversion"/>
  </si>
  <si>
    <t>Methane and nitrous oxide emissions from paddy field as affected by water-saving irrigation</t>
    <phoneticPr fontId="2" type="noConversion"/>
  </si>
  <si>
    <t>Yield-scaled global warming potential of two irrigation management systems in a highly productive rice system</t>
    <phoneticPr fontId="2" type="noConversion"/>
  </si>
  <si>
    <t>Mitigation of greenhouse gas emission from rice–wheat system of the Indo-Gangetic plains: Through tillage, irrigation and fertilizer management</t>
    <phoneticPr fontId="2" type="noConversion"/>
  </si>
  <si>
    <t>Automated Chamber Measurements of Methane and Nitrous Oxide Flux in a Flooded Rice Soil: I. Residue, Nitrogen, and Water Management</t>
    <phoneticPr fontId="2" type="noConversion"/>
  </si>
  <si>
    <t>Experimental comparison of continuous and intermittent flooding of rice in relation to methane, nitrous oxide and ammonia emissions and the implications for nitrogen use efficiency and yield</t>
    <phoneticPr fontId="2" type="noConversion"/>
  </si>
  <si>
    <t>Agro-environmental sustainability of different water management practices in temperate rice agro-ecosystems</t>
    <phoneticPr fontId="2" type="noConversion"/>
  </si>
  <si>
    <t>Water-saving irrigation is a ‘win-win’ management strategy in rice paddies –With both reduced greenhouse gas emissions and enhanced water use efficiency</t>
    <phoneticPr fontId="2" type="noConversion"/>
  </si>
  <si>
    <t>Effect of Intermittent Drainage on Nitrous Oxide Emission and Global Warming Potential in Rice Paddy Soil</t>
    <phoneticPr fontId="2" type="noConversion"/>
  </si>
  <si>
    <t>Combination of modified nitrogen fertilizers and water saving irrigation can reduce greenhouse gas emissions and increase rice yield</t>
    <phoneticPr fontId="2" type="noConversion"/>
  </si>
  <si>
    <t>Greenhouse gas emissions, grain yield and water productivity: a paddy rice field case study based in Myanmar</t>
    <phoneticPr fontId="2" type="noConversion"/>
  </si>
  <si>
    <t>Impacts of alternate wetting and drying on greenhouse gas emission from paddy field in Central Vietnam</t>
    <phoneticPr fontId="2" type="noConversion"/>
  </si>
  <si>
    <t>Effect of deficit irrigation on soil CO2 and N2O emissions and winter wheat yield</t>
    <phoneticPr fontId="2" type="noConversion"/>
  </si>
  <si>
    <t>Effects of irrigation, fertilization and crop straw management on nitrous oxide and nitric oxide emissions from a wheat–maize rotation field in northern China</t>
    <phoneticPr fontId="2" type="noConversion"/>
  </si>
  <si>
    <t>Deficit irrigation combined with reduced N-fertilizer rate can mitigate the high nitrous oxide emissions from Chinese dripfertigated maize field</t>
    <phoneticPr fontId="2" type="noConversion"/>
  </si>
  <si>
    <t>Farming practices and deficit irrigation management improve winter wheat crop water productivity and biomass through mitigated greenhouse gas intensity under semi-arid regions</t>
    <phoneticPr fontId="2" type="noConversion"/>
  </si>
  <si>
    <t>Nitrous oxide emission from winter wheat field as responded to irrigation scheduling and irrigation methods in the North China Plain</t>
    <phoneticPr fontId="2" type="noConversion"/>
  </si>
  <si>
    <t>Nitrous oxide emissions as affected by fertilizer and water table management under a corn-soybean rotation</t>
    <phoneticPr fontId="2" type="noConversion"/>
  </si>
  <si>
    <t>Nitrous oxide emissions from irrigated wheat in Australia:
impact of irrigation management</t>
    <phoneticPr fontId="2" type="noConversion"/>
  </si>
  <si>
    <t>Soil N2O and CO2 emissions from cotton in Australia under varying irrigation management</t>
    <phoneticPr fontId="2" type="noConversion"/>
  </si>
  <si>
    <t>Year</t>
    <phoneticPr fontId="2" type="noConversion"/>
  </si>
  <si>
    <t>site</t>
    <phoneticPr fontId="2" type="noConversion"/>
  </si>
  <si>
    <t>number of replicates</t>
  </si>
  <si>
    <t>Crop</t>
    <phoneticPr fontId="2" type="noConversion"/>
  </si>
  <si>
    <t>Citation</t>
  </si>
  <si>
    <t>Published</t>
    <phoneticPr fontId="2" type="noConversion"/>
  </si>
  <si>
    <t>Reference</t>
    <phoneticPr fontId="2" type="noConversion"/>
  </si>
  <si>
    <t>lon</t>
    <phoneticPr fontId="2" type="noConversion"/>
  </si>
  <si>
    <t>lat</t>
    <phoneticPr fontId="2" type="noConversion"/>
  </si>
  <si>
    <t>country</t>
  </si>
  <si>
    <t>control</t>
  </si>
  <si>
    <t>treatment</t>
  </si>
  <si>
    <t>Banerjee et al.</t>
    <phoneticPr fontId="2" type="noConversion"/>
  </si>
  <si>
    <t>Effects of dicyandiamide, farmyard manure and irrigation on crop yields and ammonia volatilization from an alluvial soil under a rice (Oryza sativa L.)-wheat (Triticum aestivum L.) cropping system</t>
    <phoneticPr fontId="2" type="noConversion"/>
  </si>
  <si>
    <t>India</t>
  </si>
  <si>
    <t>Rice</t>
    <phoneticPr fontId="2" type="noConversion"/>
  </si>
  <si>
    <t>Wheat</t>
    <phoneticPr fontId="2" type="noConversion"/>
  </si>
  <si>
    <t>Han et al.</t>
    <phoneticPr fontId="2" type="noConversion"/>
  </si>
  <si>
    <t>Reducing Ammonia Volatilization from Maize Fields with Separation of Nitrogen Fertilizer and Water in an Alternating Furrow Irrigation System</t>
    <phoneticPr fontId="2" type="noConversion"/>
  </si>
  <si>
    <t>China</t>
  </si>
  <si>
    <t>Maize</t>
    <phoneticPr fontId="2" type="noConversion"/>
  </si>
  <si>
    <t>Holcomb III et al., 2011</t>
    <phoneticPr fontId="2" type="noConversion"/>
  </si>
  <si>
    <t>Effect of Irrigation Rate on Ammonia Volatilization</t>
  </si>
  <si>
    <t>USA</t>
  </si>
  <si>
    <t>Holcomb III et al., 2011</t>
  </si>
  <si>
    <t>Huang et al.</t>
    <phoneticPr fontId="2" type="noConversion"/>
  </si>
  <si>
    <t>Coupled water and nitrogen (N) management as a key strategy for the mitigation of gaseous N losses in the Huang-Huai-Hai Plain</t>
    <phoneticPr fontId="2" type="noConversion"/>
  </si>
  <si>
    <t>Peng et al</t>
    <phoneticPr fontId="2" type="noConversion"/>
  </si>
  <si>
    <t>Field experiments on greenhouse gas emissions and nitrogen and phosphorus losses from rice paddy with efficient irrigation and drainage management</t>
    <phoneticPr fontId="2" type="noConversion"/>
  </si>
  <si>
    <t>Upland</t>
    <phoneticPr fontId="2" type="noConversion"/>
  </si>
  <si>
    <t>China</t>
    <phoneticPr fontId="2" type="noConversion"/>
  </si>
  <si>
    <t>Potato</t>
    <phoneticPr fontId="2" type="noConversion"/>
  </si>
  <si>
    <t>Liao et al.</t>
    <phoneticPr fontId="2" type="noConversion"/>
  </si>
  <si>
    <t>Ammonia Volatilization from Direct Seeded Later-rice Fields as Affected by Irrigation and Nitrogen Managements</t>
    <phoneticPr fontId="2" type="noConversion"/>
  </si>
  <si>
    <t>Xu et al.</t>
    <phoneticPr fontId="2" type="noConversion"/>
  </si>
  <si>
    <t>Ammonia volatilization losses from a rice paddy with different irrigation and nitrogen managements</t>
    <phoneticPr fontId="2" type="noConversion"/>
  </si>
  <si>
    <t>Gaseous losses of nitrogen by ammonia volatilization and nitrous oxide emissions from rice paddies with different irrigation management</t>
    <phoneticPr fontId="2" type="noConversion"/>
  </si>
  <si>
    <t>He et al.</t>
    <phoneticPr fontId="2" type="noConversion"/>
  </si>
  <si>
    <t>Effect of controlled drainage on nitrogen losses from controlled irrigation paddy fields through subsurface drainage and ammonia volatilization after fertilization</t>
  </si>
  <si>
    <t>Jia, et al.</t>
    <phoneticPr fontId="2" type="noConversion"/>
  </si>
  <si>
    <t>Effect of different nitrogen and irrigation treatments on yield andnitrate leaching of summer maize (Zea mays L.) under lysimeterconditions</t>
  </si>
  <si>
    <t>irrigation (mm)</t>
    <phoneticPr fontId="2" type="noConversion"/>
  </si>
  <si>
    <t>contorl</t>
    <phoneticPr fontId="2" type="noConversion"/>
  </si>
  <si>
    <t>treatment</t>
    <phoneticPr fontId="2" type="noConversion"/>
  </si>
  <si>
    <t>SD</t>
    <phoneticPr fontId="2" type="noConversion"/>
  </si>
  <si>
    <t>unit</t>
    <phoneticPr fontId="2" type="noConversion"/>
  </si>
  <si>
    <t>kg ha-1</t>
    <phoneticPr fontId="2" type="noConversion"/>
  </si>
  <si>
    <t>Mean yield</t>
  </si>
  <si>
    <t>SD</t>
  </si>
  <si>
    <t>Mg ha-1</t>
    <phoneticPr fontId="2" type="noConversion"/>
  </si>
  <si>
    <t>t/ha</t>
    <phoneticPr fontId="2" type="noConversion"/>
  </si>
  <si>
    <t>N loss type</t>
    <phoneticPr fontId="2" type="noConversion"/>
  </si>
  <si>
    <t>Loss (kg N ha-1)</t>
    <phoneticPr fontId="2" type="noConversion"/>
  </si>
  <si>
    <t>NH3</t>
    <phoneticPr fontId="2" type="noConversion"/>
  </si>
  <si>
    <t>Gheysari, et al.</t>
    <phoneticPr fontId="2" type="noConversion"/>
  </si>
  <si>
    <t>Nitrate leaching in a silage maize field under different irrigation and nitrogen fertilizer rates</t>
    <phoneticPr fontId="2" type="noConversion"/>
  </si>
  <si>
    <t>Iran</t>
    <phoneticPr fontId="2" type="noConversion"/>
  </si>
  <si>
    <t>Diez, et al.</t>
    <phoneticPr fontId="2" type="noConversion"/>
  </si>
  <si>
    <t>Integrated Fertilizer and Irrigation Managementto Reduce Nitrate Leaching in Central Spain</t>
    <phoneticPr fontId="2" type="noConversion"/>
  </si>
  <si>
    <t>Spain</t>
    <phoneticPr fontId="2" type="noConversion"/>
  </si>
  <si>
    <t>Nitrate leaching from soils under a maize-wheat-maize sequence, two irrigation schedules and three types of fertilisers</t>
    <phoneticPr fontId="2" type="noConversion"/>
  </si>
  <si>
    <t>Fang, et al.</t>
    <phoneticPr fontId="2" type="noConversion"/>
  </si>
  <si>
    <t>Soil nitrate accumulation, leaching and crop nitrogen use as influenced by fertilization and irrigation in an intensive wheat–maize double cropping system in the North China Plain</t>
    <phoneticPr fontId="2" type="noConversion"/>
  </si>
  <si>
    <t>Hergert</t>
    <phoneticPr fontId="2" type="noConversion"/>
  </si>
  <si>
    <t>Nitrate Leaching Through Sandy Soil as Affected by Sprinkler Irrigation Management</t>
    <phoneticPr fontId="2" type="noConversion"/>
  </si>
  <si>
    <t>USA</t>
    <phoneticPr fontId="2" type="noConversion"/>
  </si>
  <si>
    <t>Sepaskhah, et al.</t>
    <phoneticPr fontId="2" type="noConversion"/>
  </si>
  <si>
    <t>Yield and nitrogen leaching in rapeseed field under different nitrogen rates and water saving irrigation</t>
    <phoneticPr fontId="2" type="noConversion"/>
  </si>
  <si>
    <t>Sexton, et al.</t>
    <phoneticPr fontId="2" type="noConversion"/>
  </si>
  <si>
    <t>Optimizing Nitrogen and Irrigation Inputs for Corn Based on Nitrate Leaching and Yield on a Coarse-Textured Soil</t>
    <phoneticPr fontId="2" type="noConversion"/>
  </si>
  <si>
    <t>TIMMON</t>
  </si>
  <si>
    <t>Nitrate Leaching as Influenced by Water Application Level and Nitrification Inhibitors</t>
    <phoneticPr fontId="2" type="noConversion"/>
  </si>
  <si>
    <t>Barzegari, et al.</t>
    <phoneticPr fontId="2" type="noConversion"/>
  </si>
  <si>
    <t>Irrigation and nitrogen managements affect nitrogen leaching and root yield of sugar beet</t>
    <phoneticPr fontId="2" type="noConversion"/>
  </si>
  <si>
    <t>Rapeseed</t>
    <phoneticPr fontId="2" type="noConversion"/>
  </si>
  <si>
    <t>Vegetable</t>
    <phoneticPr fontId="2" type="noConversion"/>
  </si>
  <si>
    <t>Others</t>
    <phoneticPr fontId="2" type="noConversion"/>
  </si>
  <si>
    <t>NO3- leaching</t>
  </si>
  <si>
    <t>NO3- leaching</t>
    <phoneticPr fontId="2" type="noConversion"/>
  </si>
  <si>
    <t>Korea</t>
  </si>
  <si>
    <t>Italy</t>
  </si>
  <si>
    <t>Spain</t>
  </si>
  <si>
    <t>Japan</t>
  </si>
  <si>
    <t>Vietnam</t>
  </si>
  <si>
    <t>Bangladesh</t>
  </si>
  <si>
    <t>Thailand</t>
  </si>
  <si>
    <t>Brazil</t>
  </si>
  <si>
    <t>Uruguay</t>
  </si>
  <si>
    <t>India</t>
    <phoneticPr fontId="2" type="noConversion"/>
  </si>
  <si>
    <t>Philippines</t>
  </si>
  <si>
    <t>Vietnam</t>
    <phoneticPr fontId="2" type="noConversion"/>
  </si>
  <si>
    <t>Thailand</t>
    <phoneticPr fontId="2" type="noConversion"/>
  </si>
  <si>
    <t>Indonesia</t>
  </si>
  <si>
    <t>Philippine</t>
  </si>
  <si>
    <t>South Korea</t>
  </si>
  <si>
    <t>Myanmar</t>
  </si>
  <si>
    <t>Canada</t>
    <phoneticPr fontId="2" type="noConversion"/>
  </si>
  <si>
    <t>Austrilia</t>
    <phoneticPr fontId="2" type="noConversion"/>
  </si>
  <si>
    <t>South Korea</t>
    <phoneticPr fontId="2" type="noConversion"/>
  </si>
  <si>
    <t>LaHue et al.</t>
  </si>
  <si>
    <t>Haque et al.</t>
  </si>
  <si>
    <t>Kim et al.</t>
  </si>
  <si>
    <t>Lagomarsino et al</t>
  </si>
  <si>
    <t>Fangueiro et al.</t>
  </si>
  <si>
    <t>Win et al.</t>
  </si>
  <si>
    <t>Ahn et al.</t>
  </si>
  <si>
    <t>Xu et al.</t>
  </si>
  <si>
    <t>Kumar et al.</t>
  </si>
  <si>
    <t>Wang et al.</t>
  </si>
  <si>
    <t>Linquist et al.</t>
  </si>
  <si>
    <t>Qin et al.</t>
  </si>
  <si>
    <t>Yang et al.</t>
  </si>
  <si>
    <t>Wang et al</t>
  </si>
  <si>
    <t>Tariq et al.</t>
  </si>
  <si>
    <t>Ali et al.</t>
  </si>
  <si>
    <t>Towprayoon et al.</t>
  </si>
  <si>
    <t>Itoh et al.</t>
  </si>
  <si>
    <t>Zschornack et al</t>
  </si>
  <si>
    <t>Pandey et al.</t>
  </si>
  <si>
    <t>Mazza et al.</t>
  </si>
  <si>
    <t>Ma et al.</t>
  </si>
  <si>
    <t>Tarlera et al.</t>
  </si>
  <si>
    <t>Pathak et al.</t>
  </si>
  <si>
    <t>Gupta et al.</t>
  </si>
  <si>
    <t>Chidthaisong et al.</t>
  </si>
  <si>
    <t>Dong et al.</t>
  </si>
  <si>
    <t>Bronson et al.</t>
  </si>
  <si>
    <t>Thu et al.</t>
  </si>
  <si>
    <t>Tirol-Padre et al.</t>
  </si>
  <si>
    <t>Setyanto et al.</t>
  </si>
  <si>
    <t>Sibayan et al.</t>
  </si>
  <si>
    <t>Tran et al.</t>
  </si>
  <si>
    <t>Cowan et al.</t>
  </si>
  <si>
    <t>Miniotti et al.</t>
  </si>
  <si>
    <t>Li et al.</t>
  </si>
  <si>
    <t>Zhong et al.,</t>
  </si>
  <si>
    <t>Liu et al.,</t>
  </si>
  <si>
    <t>Ning et al.,</t>
  </si>
  <si>
    <t>Mehmood et al.</t>
  </si>
  <si>
    <t>Abbasi et al.</t>
  </si>
  <si>
    <t>Scheer et al.</t>
  </si>
  <si>
    <t>rice</t>
  </si>
  <si>
    <t>rapessed</t>
  </si>
  <si>
    <t>wheat</t>
  </si>
  <si>
    <t>wheat-maize</t>
  </si>
  <si>
    <t>maize</t>
  </si>
  <si>
    <t>soybean</t>
  </si>
  <si>
    <t>cotton</t>
  </si>
  <si>
    <t>vegetable</t>
  </si>
  <si>
    <t>potato</t>
  </si>
  <si>
    <t>N2O</t>
  </si>
  <si>
    <t>N2O</t>
    <phoneticPr fontId="2" type="noConversion"/>
  </si>
  <si>
    <t>t/ha</t>
  </si>
  <si>
    <t>kg/ha</t>
  </si>
  <si>
    <t>Mg/ha</t>
  </si>
  <si>
    <t>g/m2</t>
  </si>
  <si>
    <t>Effect of alternative irrigation and fertilization on soil ammonia volatilization of summer maize</t>
  </si>
  <si>
    <r>
      <rPr>
        <sz val="12"/>
        <color theme="1"/>
        <rFont val="宋体"/>
        <family val="3"/>
        <charset val="134"/>
      </rPr>
      <t>黑麦草</t>
    </r>
    <phoneticPr fontId="2" type="noConversion"/>
  </si>
  <si>
    <t>Ammonia volatilization and its influence factors of paddy field under water-saving irrigation</t>
  </si>
  <si>
    <t>Influence of the Fertilization Depth,Irrigation and the Ammonia Volatilization Monitoring Method on Ammonia Volatilization Characters of Nitrogen Fertilizer</t>
  </si>
  <si>
    <t>Effects of Water and Nitrogen Coupling on Ammonia Volatility in Rice Fields</t>
  </si>
  <si>
    <t>Variation of Ammonia Volatilization in Paddy Field under Different Irrigation and Fertilization Systems</t>
  </si>
  <si>
    <t>Characteristics and simulation of ammonia volatilization from paddy fields under different water and nitrogen management</t>
  </si>
  <si>
    <t>Ammonia volatilization in soil and grain yield of the spring maize under different water-nitrogen management regimes</t>
  </si>
  <si>
    <t>The interactive effects of water and nitrogen addition on ammonia volatilization loss and yield of winter wheat</t>
  </si>
  <si>
    <t>Ammonia Volatilization Under Different Water Management and Nitrogen Schemes in a Paddy Field</t>
  </si>
  <si>
    <t>Effects of ammonia volatilization from farmland under sprinkler and furrow irrigation</t>
  </si>
  <si>
    <t>Effects of fertilizer acidification on ammonia volatilization from irrigated desert soil</t>
  </si>
  <si>
    <t>Ammonia volatilization loss in Huang Huai winter wheat cultivation areas under irrigated and rainfed conditions</t>
  </si>
  <si>
    <t>Research on the relationship of ammonia volatilization rate and fertilizer type with irrigation treaments for winter wheat in North China</t>
  </si>
  <si>
    <t>Study on the characteristics of water leakage and nitrate nitrogen leaching in vegetable field under different water and nitrogen management</t>
  </si>
  <si>
    <t>Influence of controlled irrigation on CH4 and N2O emissions from paddy fields and subsequent greenhouse effect</t>
  </si>
  <si>
    <t>Effects of water and fertilizer management on CH4 and N2O emissions from rice fields in Heilongjiang Province</t>
    <phoneticPr fontId="2" type="noConversion"/>
  </si>
  <si>
    <t>Optimal water-saving irrigation mode reducing N2O emission from rice paddy field in cold region and increasing rice yield</t>
  </si>
  <si>
    <t>Effects of water and fertilizer supply on soil N2O emissions in maize-wheat rotation system</t>
    <phoneticPr fontId="2" type="noConversion"/>
  </si>
  <si>
    <t>Effects of water deficit on greenhouse gas emission in wheat field in different periods</t>
    <phoneticPr fontId="2" type="noConversion"/>
  </si>
  <si>
    <t>Effects of soil water condition on N2O emission and its sources in vegetable farmland of North China Plain</t>
  </si>
  <si>
    <t>Influences of different irrigation amounts on carbon sequestration in wheat-maize rotation system</t>
  </si>
  <si>
    <t>Effects of irrigation amount on emission of N2O and CO2 from winter wheat field</t>
    <phoneticPr fontId="2" type="noConversion"/>
  </si>
  <si>
    <t>Lei et al.</t>
    <phoneticPr fontId="2" type="noConversion"/>
  </si>
  <si>
    <t>Peng et al.</t>
    <phoneticPr fontId="2" type="noConversion"/>
  </si>
  <si>
    <t>Xiao et al.</t>
    <phoneticPr fontId="2" type="noConversion"/>
  </si>
  <si>
    <t>Yu et al.</t>
    <phoneticPr fontId="2" type="noConversion"/>
  </si>
  <si>
    <t>Yang et al.</t>
    <phoneticPr fontId="2" type="noConversion"/>
  </si>
  <si>
    <t>Li et al.</t>
    <phoneticPr fontId="2" type="noConversion"/>
  </si>
  <si>
    <t>Wang et al.</t>
    <phoneticPr fontId="2" type="noConversion"/>
  </si>
  <si>
    <t>Wu et al.</t>
    <phoneticPr fontId="2" type="noConversion"/>
  </si>
  <si>
    <t>Chen et al.</t>
    <phoneticPr fontId="2" type="noConversion"/>
  </si>
  <si>
    <t>Zhai et al.</t>
    <phoneticPr fontId="2" type="noConversion"/>
  </si>
  <si>
    <t>Zhang et al.</t>
    <phoneticPr fontId="2" type="noConversion"/>
  </si>
  <si>
    <t>Yu</t>
    <phoneticPr fontId="2" type="noConversion"/>
  </si>
  <si>
    <t>Wang</t>
    <phoneticPr fontId="2" type="noConversion"/>
  </si>
  <si>
    <t>Zhang</t>
    <phoneticPr fontId="2" type="noConversion"/>
  </si>
  <si>
    <t>Ding et al.</t>
    <phoneticPr fontId="2" type="noConversion"/>
  </si>
  <si>
    <t>Liu et al.</t>
    <phoneticPr fontId="2" type="noConversion"/>
  </si>
  <si>
    <t>Xiong et al.</t>
    <phoneticPr fontId="2" type="noConversion"/>
  </si>
  <si>
    <r>
      <t>Effects of deficit irrigation on soil CO2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N2O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and CH4 emissions from winter wheat-summer maize rotation fields</t>
    </r>
    <phoneticPr fontId="2" type="noConversion"/>
  </si>
  <si>
    <t>kg ha-1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</si>
</sst>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4D70-413D-4001-9FA8-DB823F5AFE07}">
  <dimension ref="A1:U586"/>
  <sheetViews>
    <sheetView tabSelected="1" workbookViewId="0">
      <pane ySplit="2" topLeftCell="A3" activePane="bottomLeft" state="frozen"/>
      <selection pane="bottomLeft" activeCell="G24" sqref="G24"/>
    </sheetView>
  </sheetViews>
  <sheetFormatPr defaultRowHeight="15.5" x14ac:dyDescent="0.35"/>
  <cols>
    <col min="1" max="1" width="19.6640625" style="1" customWidth="1"/>
    <col min="2" max="2" width="11.08203125" style="2" customWidth="1"/>
    <col min="3" max="3" width="13.4140625" style="1" customWidth="1"/>
    <col min="4" max="8" width="11.08203125" style="1" customWidth="1"/>
    <col min="9" max="9" width="8.1640625" style="1" customWidth="1"/>
    <col min="10" max="12" width="7.4140625" style="1" customWidth="1"/>
    <col min="13" max="14" width="7.9140625" style="1" customWidth="1"/>
    <col min="15" max="16" width="7.4140625" style="1" customWidth="1"/>
    <col min="17" max="17" width="8.4140625" style="1" customWidth="1"/>
    <col min="18" max="18" width="7.1640625" style="1" customWidth="1"/>
    <col min="19" max="19" width="7.4140625" style="1" customWidth="1"/>
    <col min="20" max="16384" width="8.6640625" style="1"/>
  </cols>
  <sheetData>
    <row r="1" spans="1:21" x14ac:dyDescent="0.35">
      <c r="B1" s="3" t="s">
        <v>40</v>
      </c>
      <c r="D1" s="4" t="s">
        <v>41</v>
      </c>
      <c r="E1" s="4"/>
      <c r="G1" s="1" t="s">
        <v>42</v>
      </c>
      <c r="I1" s="1" t="s">
        <v>43</v>
      </c>
      <c r="J1" s="4" t="s">
        <v>81</v>
      </c>
      <c r="K1" s="4"/>
      <c r="L1" s="6" t="s">
        <v>91</v>
      </c>
      <c r="M1" s="5" t="s">
        <v>92</v>
      </c>
      <c r="N1" s="5"/>
      <c r="O1" s="1" t="s">
        <v>84</v>
      </c>
      <c r="P1" s="3"/>
      <c r="Q1" s="1" t="s">
        <v>87</v>
      </c>
      <c r="S1" s="1" t="s">
        <v>88</v>
      </c>
    </row>
    <row r="2" spans="1:21" x14ac:dyDescent="0.35">
      <c r="A2" s="1" t="s">
        <v>44</v>
      </c>
      <c r="B2" s="2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J2" s="1" t="s">
        <v>82</v>
      </c>
      <c r="K2" s="1" t="s">
        <v>83</v>
      </c>
      <c r="L2" s="6"/>
      <c r="M2" s="1" t="s">
        <v>50</v>
      </c>
      <c r="N2" s="1" t="s">
        <v>51</v>
      </c>
      <c r="O2" s="1" t="s">
        <v>50</v>
      </c>
      <c r="P2" s="1" t="s">
        <v>51</v>
      </c>
      <c r="Q2" s="1" t="s">
        <v>50</v>
      </c>
      <c r="R2" s="1" t="s">
        <v>51</v>
      </c>
      <c r="S2" s="1" t="s">
        <v>50</v>
      </c>
      <c r="T2" s="1" t="s">
        <v>51</v>
      </c>
      <c r="U2" s="1" t="s">
        <v>85</v>
      </c>
    </row>
    <row r="3" spans="1:21" x14ac:dyDescent="0.35">
      <c r="A3" s="1" t="s">
        <v>52</v>
      </c>
      <c r="B3" s="2">
        <v>2002</v>
      </c>
      <c r="C3" s="1" t="s">
        <v>53</v>
      </c>
      <c r="D3" s="1">
        <v>77.2</v>
      </c>
      <c r="E3" s="1">
        <v>28.07</v>
      </c>
      <c r="F3" s="1" t="s">
        <v>54</v>
      </c>
      <c r="G3" s="1">
        <v>3</v>
      </c>
      <c r="H3" s="1">
        <v>3</v>
      </c>
      <c r="I3" s="1" t="s">
        <v>55</v>
      </c>
      <c r="L3" s="1" t="s">
        <v>93</v>
      </c>
      <c r="M3" s="1">
        <v>29.3</v>
      </c>
      <c r="N3" s="1">
        <v>29.3</v>
      </c>
      <c r="O3" s="1">
        <v>0.69166690717092605</v>
      </c>
      <c r="P3" s="1">
        <v>0.64428082545209397</v>
      </c>
      <c r="Q3" s="1">
        <v>6.8</v>
      </c>
      <c r="R3" s="1">
        <v>4.5999999999999996</v>
      </c>
      <c r="S3" s="1">
        <v>0.14963232166936</v>
      </c>
      <c r="T3" s="1">
        <v>0.107384727643544</v>
      </c>
      <c r="U3" s="1" t="s">
        <v>89</v>
      </c>
    </row>
    <row r="4" spans="1:21" x14ac:dyDescent="0.35">
      <c r="A4" s="1" t="s">
        <v>52</v>
      </c>
      <c r="B4" s="2">
        <v>2002</v>
      </c>
      <c r="C4" s="1" t="s">
        <v>53</v>
      </c>
      <c r="D4" s="1">
        <v>77.2</v>
      </c>
      <c r="E4" s="1">
        <v>28.07</v>
      </c>
      <c r="F4" s="1" t="s">
        <v>54</v>
      </c>
      <c r="G4" s="1">
        <v>3</v>
      </c>
      <c r="H4" s="1">
        <v>3</v>
      </c>
      <c r="I4" s="1" t="s">
        <v>55</v>
      </c>
      <c r="L4" s="1" t="s">
        <v>93</v>
      </c>
      <c r="M4" s="1">
        <v>27.4</v>
      </c>
      <c r="N4" s="1">
        <v>25.6</v>
      </c>
      <c r="O4" s="1">
        <v>0.64681478691069505</v>
      </c>
      <c r="P4" s="1">
        <v>0.56292113077043004</v>
      </c>
      <c r="Q4" s="1">
        <v>6.1</v>
      </c>
      <c r="R4" s="1">
        <v>5</v>
      </c>
      <c r="S4" s="1">
        <v>0.13422899443868999</v>
      </c>
      <c r="T4" s="1">
        <v>0.11672253004733001</v>
      </c>
      <c r="U4" s="1" t="s">
        <v>89</v>
      </c>
    </row>
    <row r="5" spans="1:21" x14ac:dyDescent="0.35">
      <c r="A5" s="1" t="s">
        <v>52</v>
      </c>
      <c r="B5" s="2">
        <v>2002</v>
      </c>
      <c r="C5" s="1" t="s">
        <v>53</v>
      </c>
      <c r="D5" s="1">
        <v>77.2</v>
      </c>
      <c r="E5" s="1">
        <v>28.07</v>
      </c>
      <c r="F5" s="1" t="s">
        <v>54</v>
      </c>
      <c r="G5" s="1">
        <v>3</v>
      </c>
      <c r="H5" s="1">
        <v>3</v>
      </c>
      <c r="I5" s="1" t="s">
        <v>55</v>
      </c>
      <c r="L5" s="1" t="s">
        <v>93</v>
      </c>
      <c r="M5" s="1">
        <v>28.4</v>
      </c>
      <c r="N5" s="1">
        <v>28.2</v>
      </c>
      <c r="O5" s="1">
        <v>0.67042116599502699</v>
      </c>
      <c r="P5" s="1">
        <v>0.62009280811430201</v>
      </c>
      <c r="Q5" s="1">
        <v>6.8</v>
      </c>
      <c r="R5" s="1">
        <v>4.8</v>
      </c>
      <c r="S5" s="1">
        <v>0.14963232166936</v>
      </c>
      <c r="T5" s="1">
        <v>0.112053628845437</v>
      </c>
      <c r="U5" s="1" t="s">
        <v>89</v>
      </c>
    </row>
    <row r="6" spans="1:21" x14ac:dyDescent="0.35">
      <c r="A6" s="1" t="s">
        <v>52</v>
      </c>
      <c r="B6" s="2">
        <v>2002</v>
      </c>
      <c r="C6" s="1" t="s">
        <v>53</v>
      </c>
      <c r="D6" s="1">
        <v>77.2</v>
      </c>
      <c r="E6" s="1">
        <v>28.07</v>
      </c>
      <c r="F6" s="1" t="s">
        <v>54</v>
      </c>
      <c r="G6" s="1">
        <v>3</v>
      </c>
      <c r="H6" s="1">
        <v>3</v>
      </c>
      <c r="I6" s="1" t="s">
        <v>55</v>
      </c>
      <c r="L6" s="1" t="s">
        <v>93</v>
      </c>
      <c r="M6" s="1">
        <v>15.1</v>
      </c>
      <c r="N6" s="1">
        <v>13.8</v>
      </c>
      <c r="O6" s="1">
        <v>0.356456324173412</v>
      </c>
      <c r="P6" s="1">
        <v>0.30344967205593498</v>
      </c>
      <c r="Q6" s="1">
        <v>3.9</v>
      </c>
      <c r="R6" s="1">
        <v>3.3</v>
      </c>
      <c r="S6" s="1">
        <v>8.5818537428014999E-2</v>
      </c>
      <c r="T6" s="1">
        <v>7.70368698312381E-2</v>
      </c>
      <c r="U6" s="1" t="s">
        <v>89</v>
      </c>
    </row>
    <row r="7" spans="1:21" x14ac:dyDescent="0.35">
      <c r="A7" s="1" t="s">
        <v>52</v>
      </c>
      <c r="B7" s="2">
        <v>2002</v>
      </c>
      <c r="C7" s="1" t="s">
        <v>53</v>
      </c>
      <c r="D7" s="1">
        <v>77.2</v>
      </c>
      <c r="E7" s="1">
        <v>28.07</v>
      </c>
      <c r="F7" s="1" t="s">
        <v>54</v>
      </c>
      <c r="G7" s="1">
        <v>3</v>
      </c>
      <c r="H7" s="1">
        <v>3</v>
      </c>
      <c r="I7" s="1" t="s">
        <v>56</v>
      </c>
      <c r="L7" s="1" t="s">
        <v>93</v>
      </c>
      <c r="M7" s="1">
        <v>36.200000000000003</v>
      </c>
      <c r="N7" s="1">
        <v>39.5</v>
      </c>
      <c r="O7" s="1">
        <v>0.85455092285281598</v>
      </c>
      <c r="P7" s="1">
        <v>0.86856971349343703</v>
      </c>
      <c r="Q7" s="1">
        <v>5.2</v>
      </c>
      <c r="R7" s="1">
        <v>5</v>
      </c>
      <c r="S7" s="1">
        <v>0.11442471657068699</v>
      </c>
      <c r="T7" s="1">
        <v>0.11672253004733001</v>
      </c>
      <c r="U7" s="1" t="s">
        <v>89</v>
      </c>
    </row>
    <row r="8" spans="1:21" x14ac:dyDescent="0.35">
      <c r="A8" s="1" t="s">
        <v>52</v>
      </c>
      <c r="B8" s="2">
        <v>2002</v>
      </c>
      <c r="C8" s="1" t="s">
        <v>53</v>
      </c>
      <c r="D8" s="1">
        <v>77.2</v>
      </c>
      <c r="E8" s="1">
        <v>28.07</v>
      </c>
      <c r="F8" s="1" t="s">
        <v>54</v>
      </c>
      <c r="G8" s="1">
        <v>3</v>
      </c>
      <c r="H8" s="1">
        <v>3</v>
      </c>
      <c r="I8" s="1" t="s">
        <v>56</v>
      </c>
      <c r="L8" s="1" t="s">
        <v>93</v>
      </c>
      <c r="M8" s="1">
        <v>31.4</v>
      </c>
      <c r="N8" s="1">
        <v>36.9</v>
      </c>
      <c r="O8" s="1">
        <v>0.74124030324802304</v>
      </c>
      <c r="P8" s="1">
        <v>0.81139803614956496</v>
      </c>
      <c r="Q8" s="1">
        <v>5.3</v>
      </c>
      <c r="R8" s="1">
        <v>5.3</v>
      </c>
      <c r="S8" s="1">
        <v>0.116625191889354</v>
      </c>
      <c r="T8" s="1">
        <v>0.12372588185017</v>
      </c>
      <c r="U8" s="1" t="s">
        <v>89</v>
      </c>
    </row>
    <row r="9" spans="1:21" x14ac:dyDescent="0.35">
      <c r="A9" s="1" t="s">
        <v>52</v>
      </c>
      <c r="B9" s="2">
        <v>2002</v>
      </c>
      <c r="C9" s="1" t="s">
        <v>53</v>
      </c>
      <c r="D9" s="1">
        <v>77.2</v>
      </c>
      <c r="E9" s="1">
        <v>28.07</v>
      </c>
      <c r="F9" s="1" t="s">
        <v>54</v>
      </c>
      <c r="G9" s="1">
        <v>3</v>
      </c>
      <c r="H9" s="1">
        <v>3</v>
      </c>
      <c r="I9" s="1" t="s">
        <v>56</v>
      </c>
      <c r="L9" s="1" t="s">
        <v>93</v>
      </c>
      <c r="M9" s="1">
        <v>39.1</v>
      </c>
      <c r="N9" s="1">
        <v>42.3</v>
      </c>
      <c r="O9" s="1">
        <v>0.92300942219737903</v>
      </c>
      <c r="P9" s="1">
        <v>0.93013921217145301</v>
      </c>
      <c r="Q9" s="1">
        <v>5.3</v>
      </c>
      <c r="R9" s="1">
        <v>5.2</v>
      </c>
      <c r="S9" s="1">
        <v>0.116625191889354</v>
      </c>
      <c r="T9" s="1">
        <v>0.121391431249224</v>
      </c>
      <c r="U9" s="1" t="s">
        <v>89</v>
      </c>
    </row>
    <row r="10" spans="1:21" x14ac:dyDescent="0.35">
      <c r="A10" s="1" t="s">
        <v>52</v>
      </c>
      <c r="B10" s="2">
        <v>2002</v>
      </c>
      <c r="C10" s="1" t="s">
        <v>53</v>
      </c>
      <c r="D10" s="1">
        <v>77.2</v>
      </c>
      <c r="E10" s="1">
        <v>28.07</v>
      </c>
      <c r="F10" s="1" t="s">
        <v>54</v>
      </c>
      <c r="G10" s="1">
        <v>3</v>
      </c>
      <c r="H10" s="1">
        <v>3</v>
      </c>
      <c r="I10" s="1" t="s">
        <v>56</v>
      </c>
      <c r="L10" s="1" t="s">
        <v>93</v>
      </c>
      <c r="M10" s="1">
        <v>24.3</v>
      </c>
      <c r="N10" s="1">
        <v>23.9</v>
      </c>
      <c r="O10" s="1">
        <v>0.57363501174926601</v>
      </c>
      <c r="P10" s="1">
        <v>0.52553964943020604</v>
      </c>
      <c r="Q10" s="1">
        <v>3.5</v>
      </c>
      <c r="R10" s="1">
        <v>3.4</v>
      </c>
      <c r="S10" s="1">
        <v>7.7016636153346807E-2</v>
      </c>
      <c r="T10" s="1">
        <v>7.93713204321847E-2</v>
      </c>
      <c r="U10" s="1" t="s">
        <v>89</v>
      </c>
    </row>
    <row r="11" spans="1:21" x14ac:dyDescent="0.35">
      <c r="A11" s="1" t="s">
        <v>57</v>
      </c>
      <c r="B11" s="2">
        <v>2014</v>
      </c>
      <c r="C11" s="1" t="s">
        <v>58</v>
      </c>
      <c r="D11" s="1">
        <v>108.07</v>
      </c>
      <c r="E11" s="1">
        <v>34.29</v>
      </c>
      <c r="F11" s="1" t="s">
        <v>59</v>
      </c>
      <c r="G11" s="1">
        <v>3</v>
      </c>
      <c r="H11" s="1">
        <v>3</v>
      </c>
      <c r="I11" s="1" t="s">
        <v>60</v>
      </c>
      <c r="J11" s="1">
        <v>80</v>
      </c>
      <c r="K11" s="1">
        <v>0</v>
      </c>
      <c r="L11" s="1" t="s">
        <v>93</v>
      </c>
      <c r="M11" s="1">
        <v>4.8</v>
      </c>
      <c r="N11" s="1">
        <v>7.1</v>
      </c>
      <c r="O11" s="1">
        <v>0.11331061960479299</v>
      </c>
      <c r="P11" s="1">
        <v>0.15612265736211101</v>
      </c>
      <c r="Q11" s="1">
        <v>4163.2</v>
      </c>
      <c r="R11" s="1">
        <v>4002</v>
      </c>
      <c r="S11" s="1">
        <v>91.610188466746706</v>
      </c>
      <c r="T11" s="1">
        <v>93.424713049883295</v>
      </c>
      <c r="U11" s="1" t="s">
        <v>86</v>
      </c>
    </row>
    <row r="12" spans="1:21" x14ac:dyDescent="0.35">
      <c r="A12" s="1" t="s">
        <v>57</v>
      </c>
      <c r="B12" s="2">
        <v>2014</v>
      </c>
      <c r="C12" s="1" t="s">
        <v>58</v>
      </c>
      <c r="D12" s="1">
        <v>108.07</v>
      </c>
      <c r="E12" s="1">
        <v>34.29</v>
      </c>
      <c r="F12" s="1" t="s">
        <v>59</v>
      </c>
      <c r="G12" s="1">
        <v>3</v>
      </c>
      <c r="H12" s="1">
        <v>3</v>
      </c>
      <c r="I12" s="1" t="s">
        <v>60</v>
      </c>
      <c r="J12" s="1">
        <v>137</v>
      </c>
      <c r="K12" s="1">
        <v>23</v>
      </c>
      <c r="L12" s="1" t="s">
        <v>93</v>
      </c>
      <c r="M12" s="1">
        <v>10.6</v>
      </c>
      <c r="N12" s="1">
        <v>10.5</v>
      </c>
      <c r="O12" s="1">
        <v>0.25022761829391899</v>
      </c>
      <c r="P12" s="1">
        <v>0.230885620042559</v>
      </c>
      <c r="Q12" s="1">
        <v>6318</v>
      </c>
      <c r="R12" s="1">
        <v>4314</v>
      </c>
      <c r="S12" s="1">
        <v>139.02603063338401</v>
      </c>
      <c r="T12" s="1">
        <v>100.70819892483701</v>
      </c>
      <c r="U12" s="1" t="s">
        <v>86</v>
      </c>
    </row>
    <row r="13" spans="1:21" x14ac:dyDescent="0.35">
      <c r="A13" s="1" t="s">
        <v>57</v>
      </c>
      <c r="B13" s="2">
        <v>2014</v>
      </c>
      <c r="C13" s="1" t="s">
        <v>58</v>
      </c>
      <c r="D13" s="1">
        <v>108.07</v>
      </c>
      <c r="E13" s="1">
        <v>34.29</v>
      </c>
      <c r="F13" s="1" t="s">
        <v>59</v>
      </c>
      <c r="G13" s="1">
        <v>3</v>
      </c>
      <c r="H13" s="1">
        <v>3</v>
      </c>
      <c r="I13" s="1" t="s">
        <v>60</v>
      </c>
      <c r="J13" s="1">
        <v>160</v>
      </c>
      <c r="K13" s="1">
        <v>0</v>
      </c>
      <c r="L13" s="1" t="s">
        <v>93</v>
      </c>
      <c r="M13" s="1">
        <v>9</v>
      </c>
      <c r="N13" s="1">
        <v>10.3</v>
      </c>
      <c r="O13" s="1">
        <v>0.212457411758987</v>
      </c>
      <c r="P13" s="1">
        <v>0.22648779870841501</v>
      </c>
      <c r="Q13" s="1">
        <v>5887.4</v>
      </c>
      <c r="R13" s="1">
        <v>5016.6000000000004</v>
      </c>
      <c r="S13" s="1">
        <v>129.55078391120401</v>
      </c>
      <c r="T13" s="1">
        <v>117.110048847088</v>
      </c>
      <c r="U13" s="1" t="s">
        <v>86</v>
      </c>
    </row>
    <row r="14" spans="1:21" x14ac:dyDescent="0.35">
      <c r="A14" s="1" t="s">
        <v>57</v>
      </c>
      <c r="B14" s="2">
        <v>2014</v>
      </c>
      <c r="C14" s="1" t="s">
        <v>58</v>
      </c>
      <c r="D14" s="1">
        <v>108.07</v>
      </c>
      <c r="E14" s="1">
        <v>34.29</v>
      </c>
      <c r="F14" s="1" t="s">
        <v>59</v>
      </c>
      <c r="G14" s="1">
        <v>3</v>
      </c>
      <c r="H14" s="1">
        <v>3</v>
      </c>
      <c r="I14" s="1" t="s">
        <v>60</v>
      </c>
      <c r="J14" s="1">
        <v>160</v>
      </c>
      <c r="K14" s="1">
        <v>80</v>
      </c>
      <c r="L14" s="1" t="s">
        <v>93</v>
      </c>
      <c r="M14" s="1">
        <v>9</v>
      </c>
      <c r="N14" s="1">
        <v>9.6</v>
      </c>
      <c r="O14" s="1">
        <v>0.212457411758987</v>
      </c>
      <c r="P14" s="1">
        <v>0.21109542403891099</v>
      </c>
      <c r="Q14" s="1">
        <v>5887.4</v>
      </c>
      <c r="R14" s="1">
        <v>6942</v>
      </c>
      <c r="S14" s="1">
        <v>129.55078391120401</v>
      </c>
      <c r="T14" s="1">
        <v>162.05756071771401</v>
      </c>
      <c r="U14" s="1" t="s">
        <v>86</v>
      </c>
    </row>
    <row r="15" spans="1:21" x14ac:dyDescent="0.35">
      <c r="A15" s="1" t="s">
        <v>57</v>
      </c>
      <c r="B15" s="2">
        <v>2014</v>
      </c>
      <c r="C15" s="1" t="s">
        <v>58</v>
      </c>
      <c r="D15" s="1">
        <v>108.07</v>
      </c>
      <c r="E15" s="1">
        <v>34.29</v>
      </c>
      <c r="F15" s="1" t="s">
        <v>59</v>
      </c>
      <c r="G15" s="1">
        <v>3</v>
      </c>
      <c r="H15" s="1">
        <v>3</v>
      </c>
      <c r="I15" s="1" t="s">
        <v>60</v>
      </c>
      <c r="J15" s="1">
        <v>137</v>
      </c>
      <c r="K15" s="1">
        <v>23</v>
      </c>
      <c r="L15" s="1" t="s">
        <v>93</v>
      </c>
      <c r="M15" s="1">
        <v>14.3</v>
      </c>
      <c r="N15" s="1">
        <v>15.8</v>
      </c>
      <c r="O15" s="1">
        <v>0.33757122090594699</v>
      </c>
      <c r="P15" s="1">
        <v>0.34742788539737501</v>
      </c>
      <c r="Q15" s="1">
        <v>6705.2</v>
      </c>
      <c r="R15" s="1">
        <v>5260.6</v>
      </c>
      <c r="S15" s="1">
        <v>147.54627106726301</v>
      </c>
      <c r="T15" s="1">
        <v>122.806108313397</v>
      </c>
      <c r="U15" s="1" t="s">
        <v>86</v>
      </c>
    </row>
    <row r="16" spans="1:21" x14ac:dyDescent="0.35">
      <c r="A16" s="1" t="s">
        <v>57</v>
      </c>
      <c r="B16" s="2">
        <v>2014</v>
      </c>
      <c r="C16" s="1" t="s">
        <v>58</v>
      </c>
      <c r="D16" s="1">
        <v>108.07</v>
      </c>
      <c r="E16" s="1">
        <v>34.29</v>
      </c>
      <c r="F16" s="1" t="s">
        <v>59</v>
      </c>
      <c r="G16" s="1">
        <v>3</v>
      </c>
      <c r="H16" s="1">
        <v>3</v>
      </c>
      <c r="I16" s="1" t="s">
        <v>60</v>
      </c>
      <c r="J16" s="1">
        <v>80</v>
      </c>
      <c r="K16" s="1">
        <v>0</v>
      </c>
      <c r="L16" s="1" t="s">
        <v>93</v>
      </c>
      <c r="M16" s="1">
        <v>9.6</v>
      </c>
      <c r="N16" s="1">
        <v>7.3</v>
      </c>
      <c r="O16" s="1">
        <v>0.22662123920958699</v>
      </c>
      <c r="P16" s="1">
        <v>0.16052047869625499</v>
      </c>
      <c r="Q16" s="1">
        <v>4885.5</v>
      </c>
      <c r="R16" s="1">
        <v>3602.8</v>
      </c>
      <c r="S16" s="1">
        <v>107.504221693479</v>
      </c>
      <c r="T16" s="1">
        <v>84.105586250904395</v>
      </c>
      <c r="U16" s="1" t="s">
        <v>86</v>
      </c>
    </row>
    <row r="17" spans="1:21" x14ac:dyDescent="0.35">
      <c r="A17" s="1" t="s">
        <v>57</v>
      </c>
      <c r="B17" s="2">
        <v>2014</v>
      </c>
      <c r="C17" s="1" t="s">
        <v>58</v>
      </c>
      <c r="D17" s="1">
        <v>108.07</v>
      </c>
      <c r="E17" s="1">
        <v>34.29</v>
      </c>
      <c r="F17" s="1" t="s">
        <v>59</v>
      </c>
      <c r="G17" s="1">
        <v>3</v>
      </c>
      <c r="H17" s="1">
        <v>3</v>
      </c>
      <c r="I17" s="1" t="s">
        <v>60</v>
      </c>
      <c r="J17" s="1">
        <v>137</v>
      </c>
      <c r="K17" s="1">
        <v>23</v>
      </c>
      <c r="L17" s="1" t="s">
        <v>93</v>
      </c>
      <c r="M17" s="1">
        <v>11.2</v>
      </c>
      <c r="N17" s="1">
        <v>10.9</v>
      </c>
      <c r="O17" s="1">
        <v>0.26439144574451801</v>
      </c>
      <c r="P17" s="1">
        <v>0.239681262710847</v>
      </c>
      <c r="Q17" s="1">
        <v>5910.3</v>
      </c>
      <c r="R17" s="1">
        <v>6009.9</v>
      </c>
      <c r="S17" s="1">
        <v>130.05469275917901</v>
      </c>
      <c r="T17" s="1">
        <v>140.29814666628999</v>
      </c>
      <c r="U17" s="1" t="s">
        <v>86</v>
      </c>
    </row>
    <row r="18" spans="1:21" x14ac:dyDescent="0.35">
      <c r="A18" s="1" t="s">
        <v>57</v>
      </c>
      <c r="B18" s="2">
        <v>2014</v>
      </c>
      <c r="C18" s="1" t="s">
        <v>58</v>
      </c>
      <c r="D18" s="1">
        <v>108.07</v>
      </c>
      <c r="E18" s="1">
        <v>34.29</v>
      </c>
      <c r="F18" s="1" t="s">
        <v>59</v>
      </c>
      <c r="G18" s="1">
        <v>3</v>
      </c>
      <c r="H18" s="1">
        <v>3</v>
      </c>
      <c r="I18" s="1" t="s">
        <v>60</v>
      </c>
      <c r="J18" s="1">
        <v>160</v>
      </c>
      <c r="K18" s="1">
        <v>0</v>
      </c>
      <c r="L18" s="1" t="s">
        <v>93</v>
      </c>
      <c r="M18" s="1">
        <v>19.899999999999999</v>
      </c>
      <c r="N18" s="1">
        <v>20.5</v>
      </c>
      <c r="O18" s="1">
        <v>0.46976694377820499</v>
      </c>
      <c r="P18" s="1">
        <v>0.45077668674975901</v>
      </c>
      <c r="Q18" s="1">
        <v>6385.5</v>
      </c>
      <c r="R18" s="1">
        <v>6123.9</v>
      </c>
      <c r="S18" s="1">
        <v>140.51135147348501</v>
      </c>
      <c r="T18" s="1">
        <v>142.959420351369</v>
      </c>
      <c r="U18" s="1" t="s">
        <v>86</v>
      </c>
    </row>
    <row r="19" spans="1:21" x14ac:dyDescent="0.35">
      <c r="A19" s="1" t="s">
        <v>57</v>
      </c>
      <c r="B19" s="2">
        <v>2014</v>
      </c>
      <c r="C19" s="1" t="s">
        <v>58</v>
      </c>
      <c r="D19" s="1">
        <v>108.07</v>
      </c>
      <c r="E19" s="1">
        <v>34.29</v>
      </c>
      <c r="F19" s="1" t="s">
        <v>59</v>
      </c>
      <c r="G19" s="1">
        <v>3</v>
      </c>
      <c r="H19" s="1">
        <v>3</v>
      </c>
      <c r="I19" s="1" t="s">
        <v>60</v>
      </c>
      <c r="J19" s="1">
        <v>160</v>
      </c>
      <c r="K19" s="1">
        <v>80</v>
      </c>
      <c r="L19" s="1" t="s">
        <v>93</v>
      </c>
      <c r="M19" s="1">
        <v>19.899999999999999</v>
      </c>
      <c r="N19" s="1">
        <v>18.399999999999999</v>
      </c>
      <c r="O19" s="1">
        <v>0.46976694377820499</v>
      </c>
      <c r="P19" s="1">
        <v>0.40459956274124698</v>
      </c>
      <c r="Q19" s="1">
        <v>6385.5</v>
      </c>
      <c r="R19" s="1">
        <v>6912.3</v>
      </c>
      <c r="S19" s="1">
        <v>140.51135147348501</v>
      </c>
      <c r="T19" s="1">
        <v>161.36422888923201</v>
      </c>
      <c r="U19" s="1" t="s">
        <v>86</v>
      </c>
    </row>
    <row r="20" spans="1:21" x14ac:dyDescent="0.35">
      <c r="A20" s="1" t="s">
        <v>57</v>
      </c>
      <c r="B20" s="2">
        <v>2014</v>
      </c>
      <c r="C20" s="1" t="s">
        <v>58</v>
      </c>
      <c r="D20" s="1">
        <v>108.07</v>
      </c>
      <c r="E20" s="1">
        <v>34.29</v>
      </c>
      <c r="F20" s="1" t="s">
        <v>59</v>
      </c>
      <c r="G20" s="1">
        <v>3</v>
      </c>
      <c r="H20" s="1">
        <v>3</v>
      </c>
      <c r="I20" s="1" t="s">
        <v>60</v>
      </c>
      <c r="J20" s="1">
        <v>137</v>
      </c>
      <c r="K20" s="1">
        <v>23</v>
      </c>
      <c r="L20" s="1" t="s">
        <v>93</v>
      </c>
      <c r="M20" s="1">
        <v>35.9</v>
      </c>
      <c r="N20" s="1">
        <v>33.799999999999997</v>
      </c>
      <c r="O20" s="1">
        <v>0.84746900912751599</v>
      </c>
      <c r="P20" s="1">
        <v>0.74323180547033396</v>
      </c>
      <c r="Q20" s="1">
        <v>6810.6</v>
      </c>
      <c r="R20" s="1">
        <v>6229.5</v>
      </c>
      <c r="S20" s="1">
        <v>149.86557205313801</v>
      </c>
      <c r="T20" s="1">
        <v>145.42460018596901</v>
      </c>
      <c r="U20" s="1" t="s">
        <v>86</v>
      </c>
    </row>
    <row r="21" spans="1:21" x14ac:dyDescent="0.35">
      <c r="A21" s="1" t="s">
        <v>61</v>
      </c>
      <c r="C21" s="1" t="s">
        <v>62</v>
      </c>
      <c r="D21" s="1">
        <v>-118.75</v>
      </c>
      <c r="E21" s="1">
        <v>45.38</v>
      </c>
      <c r="F21" s="1" t="s">
        <v>63</v>
      </c>
      <c r="G21" s="1">
        <v>3</v>
      </c>
      <c r="H21" s="1">
        <v>3</v>
      </c>
      <c r="I21" s="1" t="s">
        <v>56</v>
      </c>
      <c r="L21" s="1" t="s">
        <v>93</v>
      </c>
      <c r="M21" s="1">
        <v>2.8</v>
      </c>
      <c r="N21" s="1">
        <v>2.4900000000000002</v>
      </c>
      <c r="O21" s="1">
        <v>6.6097861436129404E-2</v>
      </c>
      <c r="P21" s="1">
        <v>5.4752875610092601E-2</v>
      </c>
    </row>
    <row r="22" spans="1:21" x14ac:dyDescent="0.35">
      <c r="A22" s="1" t="s">
        <v>64</v>
      </c>
      <c r="C22" s="1" t="s">
        <v>62</v>
      </c>
      <c r="D22" s="1">
        <v>-118.75</v>
      </c>
      <c r="E22" s="1">
        <v>45.38</v>
      </c>
      <c r="F22" s="1" t="s">
        <v>63</v>
      </c>
      <c r="G22" s="1">
        <v>3</v>
      </c>
      <c r="H22" s="1">
        <v>3</v>
      </c>
      <c r="I22" s="1" t="s">
        <v>56</v>
      </c>
      <c r="L22" s="1" t="s">
        <v>93</v>
      </c>
      <c r="M22" s="1">
        <v>2.8</v>
      </c>
      <c r="N22" s="1">
        <v>1.81</v>
      </c>
      <c r="O22" s="1">
        <v>6.6097861436129404E-2</v>
      </c>
      <c r="P22" s="1">
        <v>3.9800283074003101E-2</v>
      </c>
    </row>
    <row r="23" spans="1:21" x14ac:dyDescent="0.35">
      <c r="A23" s="1" t="s">
        <v>64</v>
      </c>
      <c r="C23" s="1" t="s">
        <v>62</v>
      </c>
      <c r="D23" s="1">
        <v>-118.75</v>
      </c>
      <c r="E23" s="1">
        <v>45.38</v>
      </c>
      <c r="F23" s="1" t="s">
        <v>63</v>
      </c>
      <c r="G23" s="1">
        <v>3</v>
      </c>
      <c r="H23" s="1">
        <v>3</v>
      </c>
      <c r="I23" s="1" t="s">
        <v>56</v>
      </c>
      <c r="L23" s="1" t="s">
        <v>93</v>
      </c>
      <c r="M23" s="1">
        <v>2.8</v>
      </c>
      <c r="N23" s="1">
        <v>0.81</v>
      </c>
      <c r="O23" s="1">
        <v>6.6097861436129404E-2</v>
      </c>
      <c r="P23" s="1">
        <v>1.7811176403283099E-2</v>
      </c>
    </row>
    <row r="24" spans="1:21" x14ac:dyDescent="0.35">
      <c r="A24" s="1" t="s">
        <v>64</v>
      </c>
      <c r="C24" s="1" t="s">
        <v>62</v>
      </c>
      <c r="D24" s="1">
        <v>-118.75</v>
      </c>
      <c r="E24" s="1">
        <v>45.38</v>
      </c>
      <c r="F24" s="1" t="s">
        <v>63</v>
      </c>
      <c r="G24" s="1">
        <v>3</v>
      </c>
      <c r="H24" s="1">
        <v>3</v>
      </c>
      <c r="I24" s="1" t="s">
        <v>56</v>
      </c>
      <c r="L24" s="1" t="s">
        <v>93</v>
      </c>
      <c r="M24" s="1">
        <v>2.8</v>
      </c>
      <c r="N24" s="1">
        <v>0.26</v>
      </c>
      <c r="O24" s="1">
        <v>6.6097861436129404E-2</v>
      </c>
      <c r="P24" s="1">
        <v>5.71716773438718E-3</v>
      </c>
    </row>
    <row r="25" spans="1:21" x14ac:dyDescent="0.35">
      <c r="A25" s="1" t="s">
        <v>64</v>
      </c>
      <c r="C25" s="1" t="s">
        <v>62</v>
      </c>
      <c r="D25" s="1">
        <v>-118.75</v>
      </c>
      <c r="E25" s="1">
        <v>45.38</v>
      </c>
      <c r="F25" s="1" t="s">
        <v>63</v>
      </c>
      <c r="G25" s="1">
        <v>3</v>
      </c>
      <c r="H25" s="1">
        <v>3</v>
      </c>
      <c r="I25" s="1" t="s">
        <v>56</v>
      </c>
      <c r="L25" s="1" t="s">
        <v>93</v>
      </c>
      <c r="M25" s="1">
        <v>2.8</v>
      </c>
      <c r="N25" s="1">
        <v>0.13</v>
      </c>
      <c r="O25" s="1">
        <v>6.6097861436129404E-2</v>
      </c>
      <c r="P25" s="1">
        <v>2.85858386719359E-3</v>
      </c>
    </row>
    <row r="26" spans="1:21" x14ac:dyDescent="0.35">
      <c r="A26" s="1" t="s">
        <v>65</v>
      </c>
      <c r="B26" s="2">
        <v>2015</v>
      </c>
      <c r="C26" s="1" t="s">
        <v>66</v>
      </c>
      <c r="D26" s="1">
        <v>114.4</v>
      </c>
      <c r="E26" s="1">
        <v>35</v>
      </c>
      <c r="F26" s="1" t="s">
        <v>59</v>
      </c>
      <c r="G26" s="1">
        <v>3</v>
      </c>
      <c r="H26" s="1">
        <v>3</v>
      </c>
      <c r="I26" s="1" t="s">
        <v>60</v>
      </c>
      <c r="J26" s="1">
        <v>99.6</v>
      </c>
      <c r="K26" s="1">
        <v>38.299999999999997</v>
      </c>
      <c r="L26" s="1" t="s">
        <v>93</v>
      </c>
      <c r="M26" s="1">
        <v>21.4</v>
      </c>
      <c r="N26" s="1">
        <v>29</v>
      </c>
      <c r="O26" s="1">
        <v>1.2</v>
      </c>
      <c r="P26" s="1">
        <v>1.1000000000000001</v>
      </c>
    </row>
    <row r="27" spans="1:21" x14ac:dyDescent="0.35">
      <c r="A27" s="1" t="s">
        <v>65</v>
      </c>
      <c r="B27" s="2">
        <v>2015</v>
      </c>
      <c r="C27" s="1" t="s">
        <v>66</v>
      </c>
      <c r="D27" s="1">
        <v>114.4</v>
      </c>
      <c r="E27" s="1">
        <v>35</v>
      </c>
      <c r="F27" s="1" t="s">
        <v>59</v>
      </c>
      <c r="G27" s="1">
        <v>3</v>
      </c>
      <c r="H27" s="1">
        <v>3</v>
      </c>
      <c r="I27" s="1" t="s">
        <v>60</v>
      </c>
      <c r="J27" s="1">
        <v>99.6</v>
      </c>
      <c r="K27" s="1">
        <v>72.7</v>
      </c>
      <c r="L27" s="1" t="s">
        <v>93</v>
      </c>
      <c r="M27" s="1">
        <v>21.4</v>
      </c>
      <c r="N27" s="1">
        <v>18.899999999999999</v>
      </c>
      <c r="O27" s="1">
        <v>1.2</v>
      </c>
      <c r="P27" s="1">
        <v>0.7</v>
      </c>
    </row>
    <row r="28" spans="1:21" x14ac:dyDescent="0.35">
      <c r="A28" s="1" t="s">
        <v>65</v>
      </c>
      <c r="B28" s="2">
        <v>2015</v>
      </c>
      <c r="C28" s="1" t="s">
        <v>66</v>
      </c>
      <c r="D28" s="1">
        <v>114.4</v>
      </c>
      <c r="E28" s="1">
        <v>35</v>
      </c>
      <c r="F28" s="1" t="s">
        <v>59</v>
      </c>
      <c r="G28" s="1">
        <v>3</v>
      </c>
      <c r="H28" s="1">
        <v>3</v>
      </c>
      <c r="I28" s="1" t="s">
        <v>60</v>
      </c>
      <c r="J28" s="1">
        <v>99.6</v>
      </c>
      <c r="K28" s="1">
        <v>0</v>
      </c>
      <c r="L28" s="1" t="s">
        <v>93</v>
      </c>
      <c r="M28" s="1">
        <v>39.700000000000003</v>
      </c>
      <c r="N28" s="1">
        <v>17.2</v>
      </c>
      <c r="O28" s="1">
        <v>1.6</v>
      </c>
      <c r="P28" s="1">
        <v>0.6</v>
      </c>
    </row>
    <row r="29" spans="1:21" x14ac:dyDescent="0.35">
      <c r="A29" s="1" t="s">
        <v>65</v>
      </c>
      <c r="B29" s="2">
        <v>2015</v>
      </c>
      <c r="C29" s="1" t="s">
        <v>66</v>
      </c>
      <c r="D29" s="1">
        <v>114.4</v>
      </c>
      <c r="E29" s="1">
        <v>35</v>
      </c>
      <c r="F29" s="1" t="s">
        <v>59</v>
      </c>
      <c r="G29" s="1">
        <v>3</v>
      </c>
      <c r="H29" s="1">
        <v>3</v>
      </c>
      <c r="I29" s="1" t="s">
        <v>60</v>
      </c>
      <c r="J29" s="1">
        <v>99.6</v>
      </c>
      <c r="K29" s="1">
        <v>38.299999999999997</v>
      </c>
      <c r="L29" s="1" t="s">
        <v>93</v>
      </c>
      <c r="M29" s="1">
        <v>39.700000000000003</v>
      </c>
      <c r="N29" s="1">
        <v>27.2</v>
      </c>
      <c r="O29" s="1">
        <v>1.6</v>
      </c>
      <c r="P29" s="1">
        <v>1.5</v>
      </c>
    </row>
    <row r="30" spans="1:21" x14ac:dyDescent="0.35">
      <c r="A30" s="1" t="s">
        <v>65</v>
      </c>
      <c r="B30" s="2">
        <v>2015</v>
      </c>
      <c r="C30" s="1" t="s">
        <v>66</v>
      </c>
      <c r="D30" s="1">
        <v>114.4</v>
      </c>
      <c r="E30" s="1">
        <v>35</v>
      </c>
      <c r="F30" s="1" t="s">
        <v>59</v>
      </c>
      <c r="G30" s="1">
        <v>3</v>
      </c>
      <c r="H30" s="1">
        <v>3</v>
      </c>
      <c r="I30" s="1" t="s">
        <v>60</v>
      </c>
      <c r="J30" s="1">
        <v>99.6</v>
      </c>
      <c r="K30" s="1">
        <v>72.7</v>
      </c>
      <c r="L30" s="1" t="s">
        <v>93</v>
      </c>
      <c r="M30" s="1">
        <v>39.700000000000003</v>
      </c>
      <c r="N30" s="1">
        <v>36.4</v>
      </c>
      <c r="O30" s="1">
        <v>1.6</v>
      </c>
      <c r="P30" s="1">
        <v>0.5</v>
      </c>
    </row>
    <row r="31" spans="1:21" x14ac:dyDescent="0.35">
      <c r="A31" s="1" t="s">
        <v>65</v>
      </c>
      <c r="B31" s="2">
        <v>2015</v>
      </c>
      <c r="C31" s="1" t="s">
        <v>66</v>
      </c>
      <c r="D31" s="1">
        <v>114.4</v>
      </c>
      <c r="E31" s="1">
        <v>35</v>
      </c>
      <c r="F31" s="1" t="s">
        <v>59</v>
      </c>
      <c r="G31" s="1">
        <v>3</v>
      </c>
      <c r="H31" s="1">
        <v>3</v>
      </c>
      <c r="I31" s="1" t="s">
        <v>60</v>
      </c>
      <c r="J31" s="1">
        <v>99.6</v>
      </c>
      <c r="K31" s="1">
        <v>38.299999999999997</v>
      </c>
      <c r="L31" s="1" t="s">
        <v>93</v>
      </c>
      <c r="M31" s="1">
        <v>53.2</v>
      </c>
      <c r="N31" s="1">
        <v>29.1</v>
      </c>
      <c r="O31" s="1">
        <v>2.7</v>
      </c>
      <c r="P31" s="1">
        <v>1.7</v>
      </c>
    </row>
    <row r="32" spans="1:21" x14ac:dyDescent="0.35">
      <c r="A32" s="1" t="s">
        <v>65</v>
      </c>
      <c r="B32" s="2">
        <v>2015</v>
      </c>
      <c r="C32" s="1" t="s">
        <v>66</v>
      </c>
      <c r="D32" s="1">
        <v>114.4</v>
      </c>
      <c r="E32" s="1">
        <v>35</v>
      </c>
      <c r="F32" s="1" t="s">
        <v>59</v>
      </c>
      <c r="G32" s="1">
        <v>3</v>
      </c>
      <c r="H32" s="1">
        <v>3</v>
      </c>
      <c r="I32" s="1" t="s">
        <v>60</v>
      </c>
      <c r="J32" s="1">
        <v>99.6</v>
      </c>
      <c r="K32" s="1">
        <v>72.7</v>
      </c>
      <c r="L32" s="1" t="s">
        <v>93</v>
      </c>
      <c r="M32" s="1">
        <v>53.2</v>
      </c>
      <c r="N32" s="1">
        <v>21.7</v>
      </c>
      <c r="O32" s="1">
        <v>2.7</v>
      </c>
      <c r="P32" s="1">
        <v>1.1000000000000001</v>
      </c>
    </row>
    <row r="33" spans="1:16" x14ac:dyDescent="0.35">
      <c r="A33" s="1" t="s">
        <v>65</v>
      </c>
      <c r="B33" s="2">
        <v>2015</v>
      </c>
      <c r="C33" s="1" t="s">
        <v>66</v>
      </c>
      <c r="D33" s="1">
        <v>114.4</v>
      </c>
      <c r="E33" s="1">
        <v>35</v>
      </c>
      <c r="F33" s="1" t="s">
        <v>59</v>
      </c>
      <c r="G33" s="1">
        <v>3</v>
      </c>
      <c r="H33" s="1">
        <v>3</v>
      </c>
      <c r="I33" s="1" t="s">
        <v>60</v>
      </c>
      <c r="J33" s="1">
        <v>99.6</v>
      </c>
      <c r="K33" s="1">
        <v>38.299999999999997</v>
      </c>
      <c r="L33" s="1" t="s">
        <v>93</v>
      </c>
      <c r="M33" s="1">
        <v>32.1</v>
      </c>
      <c r="N33" s="1">
        <v>37.5</v>
      </c>
      <c r="O33" s="1">
        <v>1.4</v>
      </c>
      <c r="P33" s="1">
        <v>0.9</v>
      </c>
    </row>
    <row r="34" spans="1:16" x14ac:dyDescent="0.35">
      <c r="A34" s="1" t="s">
        <v>65</v>
      </c>
      <c r="B34" s="2">
        <v>2015</v>
      </c>
      <c r="C34" s="1" t="s">
        <v>66</v>
      </c>
      <c r="D34" s="1">
        <v>114.4</v>
      </c>
      <c r="E34" s="1">
        <v>35</v>
      </c>
      <c r="F34" s="1" t="s">
        <v>59</v>
      </c>
      <c r="G34" s="1">
        <v>3</v>
      </c>
      <c r="H34" s="1">
        <v>3</v>
      </c>
      <c r="I34" s="1" t="s">
        <v>60</v>
      </c>
      <c r="J34" s="1">
        <v>99.6</v>
      </c>
      <c r="K34" s="1">
        <v>72.7</v>
      </c>
      <c r="L34" s="1" t="s">
        <v>93</v>
      </c>
      <c r="M34" s="1">
        <v>32.1</v>
      </c>
      <c r="N34" s="1">
        <v>36.200000000000003</v>
      </c>
      <c r="O34" s="1">
        <v>1.4</v>
      </c>
      <c r="P34" s="1">
        <v>1.2</v>
      </c>
    </row>
    <row r="35" spans="1:16" x14ac:dyDescent="0.35">
      <c r="A35" s="1" t="s">
        <v>65</v>
      </c>
      <c r="B35" s="2">
        <v>2015</v>
      </c>
      <c r="C35" s="1" t="s">
        <v>66</v>
      </c>
      <c r="D35" s="1">
        <v>114.4</v>
      </c>
      <c r="E35" s="1">
        <v>35</v>
      </c>
      <c r="F35" s="1" t="s">
        <v>59</v>
      </c>
      <c r="G35" s="1">
        <v>3</v>
      </c>
      <c r="H35" s="1">
        <v>3</v>
      </c>
      <c r="I35" s="1" t="s">
        <v>56</v>
      </c>
      <c r="J35" s="1">
        <v>209.2</v>
      </c>
      <c r="K35" s="1">
        <f>18.8+29.4+41.7</f>
        <v>89.9</v>
      </c>
      <c r="L35" s="1" t="s">
        <v>93</v>
      </c>
      <c r="M35" s="1">
        <v>2</v>
      </c>
      <c r="N35" s="1">
        <v>2.7</v>
      </c>
      <c r="O35" s="1">
        <v>0.1</v>
      </c>
      <c r="P35" s="1">
        <v>0.2</v>
      </c>
    </row>
    <row r="36" spans="1:16" x14ac:dyDescent="0.35">
      <c r="A36" s="1" t="s">
        <v>65</v>
      </c>
      <c r="B36" s="2">
        <v>2015</v>
      </c>
      <c r="C36" s="1" t="s">
        <v>66</v>
      </c>
      <c r="D36" s="1">
        <v>114.4</v>
      </c>
      <c r="E36" s="1">
        <v>35</v>
      </c>
      <c r="F36" s="1" t="s">
        <v>59</v>
      </c>
      <c r="G36" s="1">
        <v>3</v>
      </c>
      <c r="H36" s="1">
        <v>3</v>
      </c>
      <c r="I36" s="1" t="s">
        <v>56</v>
      </c>
      <c r="J36" s="1">
        <v>209.2</v>
      </c>
      <c r="K36" s="1">
        <f>18.8+62.9+81.2</f>
        <v>162.9</v>
      </c>
      <c r="L36" s="1" t="s">
        <v>93</v>
      </c>
      <c r="M36" s="1">
        <v>2</v>
      </c>
      <c r="N36" s="1">
        <v>3.2</v>
      </c>
      <c r="O36" s="1">
        <v>0.1</v>
      </c>
      <c r="P36" s="1">
        <v>0.3</v>
      </c>
    </row>
    <row r="37" spans="1:16" x14ac:dyDescent="0.35">
      <c r="A37" s="1" t="s">
        <v>65</v>
      </c>
      <c r="B37" s="2">
        <v>2015</v>
      </c>
      <c r="C37" s="1" t="s">
        <v>66</v>
      </c>
      <c r="D37" s="1">
        <v>114.4</v>
      </c>
      <c r="E37" s="1">
        <v>35</v>
      </c>
      <c r="F37" s="1" t="s">
        <v>59</v>
      </c>
      <c r="G37" s="1">
        <v>3</v>
      </c>
      <c r="H37" s="1">
        <v>3</v>
      </c>
      <c r="I37" s="1" t="s">
        <v>56</v>
      </c>
      <c r="J37" s="1">
        <v>209.2</v>
      </c>
      <c r="K37" s="1">
        <f>18.8+12.5</f>
        <v>31.3</v>
      </c>
      <c r="L37" s="1" t="s">
        <v>93</v>
      </c>
      <c r="M37" s="1">
        <v>2.2999999999999998</v>
      </c>
      <c r="N37" s="1">
        <v>3.5</v>
      </c>
      <c r="O37" s="1">
        <v>0.2</v>
      </c>
      <c r="P37" s="1">
        <v>0.2</v>
      </c>
    </row>
    <row r="38" spans="1:16" x14ac:dyDescent="0.35">
      <c r="A38" s="1" t="s">
        <v>65</v>
      </c>
      <c r="B38" s="2">
        <v>2015</v>
      </c>
      <c r="C38" s="1" t="s">
        <v>66</v>
      </c>
      <c r="D38" s="1">
        <v>114.4</v>
      </c>
      <c r="E38" s="1">
        <v>35</v>
      </c>
      <c r="F38" s="1" t="s">
        <v>59</v>
      </c>
      <c r="G38" s="1">
        <v>3</v>
      </c>
      <c r="H38" s="1">
        <v>3</v>
      </c>
      <c r="I38" s="1" t="s">
        <v>56</v>
      </c>
      <c r="J38" s="1">
        <v>209.2</v>
      </c>
      <c r="K38" s="1">
        <v>89.9</v>
      </c>
      <c r="L38" s="1" t="s">
        <v>93</v>
      </c>
      <c r="M38" s="1">
        <v>2.2999999999999998</v>
      </c>
      <c r="N38" s="1">
        <v>3.3</v>
      </c>
      <c r="O38" s="1">
        <v>0.2</v>
      </c>
      <c r="P38" s="1">
        <v>0.2</v>
      </c>
    </row>
    <row r="39" spans="1:16" x14ac:dyDescent="0.35">
      <c r="A39" s="1" t="s">
        <v>65</v>
      </c>
      <c r="B39" s="2">
        <v>2015</v>
      </c>
      <c r="C39" s="1" t="s">
        <v>66</v>
      </c>
      <c r="D39" s="1">
        <v>114.4</v>
      </c>
      <c r="E39" s="1">
        <v>35</v>
      </c>
      <c r="F39" s="1" t="s">
        <v>59</v>
      </c>
      <c r="G39" s="1">
        <v>3</v>
      </c>
      <c r="H39" s="1">
        <v>3</v>
      </c>
      <c r="I39" s="1" t="s">
        <v>56</v>
      </c>
      <c r="J39" s="1">
        <v>209.2</v>
      </c>
      <c r="K39" s="1">
        <v>162.9</v>
      </c>
      <c r="L39" s="1" t="s">
        <v>93</v>
      </c>
      <c r="M39" s="1">
        <v>2.2999999999999998</v>
      </c>
      <c r="N39" s="1">
        <v>6.2</v>
      </c>
      <c r="O39" s="1">
        <v>0.2</v>
      </c>
      <c r="P39" s="1">
        <v>0.2</v>
      </c>
    </row>
    <row r="40" spans="1:16" x14ac:dyDescent="0.35">
      <c r="A40" s="1" t="s">
        <v>65</v>
      </c>
      <c r="B40" s="2">
        <v>2015</v>
      </c>
      <c r="C40" s="1" t="s">
        <v>66</v>
      </c>
      <c r="D40" s="1">
        <v>114.4</v>
      </c>
      <c r="E40" s="1">
        <v>35</v>
      </c>
      <c r="F40" s="1" t="s">
        <v>59</v>
      </c>
      <c r="G40" s="1">
        <v>3</v>
      </c>
      <c r="H40" s="1">
        <v>3</v>
      </c>
      <c r="I40" s="1" t="s">
        <v>56</v>
      </c>
      <c r="J40" s="1">
        <v>209.2</v>
      </c>
      <c r="K40" s="1">
        <v>89.9</v>
      </c>
      <c r="L40" s="1" t="s">
        <v>93</v>
      </c>
      <c r="M40" s="1">
        <v>2.4</v>
      </c>
      <c r="N40" s="1">
        <v>4.0999999999999996</v>
      </c>
      <c r="O40" s="1">
        <v>0.2</v>
      </c>
      <c r="P40" s="1">
        <v>0.2</v>
      </c>
    </row>
    <row r="41" spans="1:16" x14ac:dyDescent="0.35">
      <c r="A41" s="1" t="s">
        <v>65</v>
      </c>
      <c r="B41" s="2">
        <v>2015</v>
      </c>
      <c r="C41" s="1" t="s">
        <v>66</v>
      </c>
      <c r="D41" s="1">
        <v>114.4</v>
      </c>
      <c r="E41" s="1">
        <v>35</v>
      </c>
      <c r="F41" s="1" t="s">
        <v>59</v>
      </c>
      <c r="G41" s="1">
        <v>3</v>
      </c>
      <c r="H41" s="1">
        <v>3</v>
      </c>
      <c r="I41" s="1" t="s">
        <v>56</v>
      </c>
      <c r="J41" s="1">
        <v>209.2</v>
      </c>
      <c r="K41" s="1">
        <v>162.9</v>
      </c>
      <c r="L41" s="1" t="s">
        <v>93</v>
      </c>
      <c r="M41" s="1">
        <v>2.4</v>
      </c>
      <c r="N41" s="1">
        <v>5.8</v>
      </c>
      <c r="O41" s="1">
        <v>0.2</v>
      </c>
      <c r="P41" s="1">
        <v>0.3</v>
      </c>
    </row>
    <row r="42" spans="1:16" x14ac:dyDescent="0.35">
      <c r="A42" s="1" t="s">
        <v>65</v>
      </c>
      <c r="B42" s="2">
        <v>2015</v>
      </c>
      <c r="C42" s="1" t="s">
        <v>66</v>
      </c>
      <c r="D42" s="1">
        <v>114.4</v>
      </c>
      <c r="E42" s="1">
        <v>35</v>
      </c>
      <c r="F42" s="1" t="s">
        <v>59</v>
      </c>
      <c r="G42" s="1">
        <v>3</v>
      </c>
      <c r="H42" s="1">
        <v>3</v>
      </c>
      <c r="I42" s="1" t="s">
        <v>56</v>
      </c>
      <c r="J42" s="1">
        <v>209.2</v>
      </c>
      <c r="K42" s="1">
        <v>89.9</v>
      </c>
      <c r="L42" s="1" t="s">
        <v>93</v>
      </c>
      <c r="M42" s="1">
        <v>4.4000000000000004</v>
      </c>
      <c r="N42" s="1">
        <v>11.2</v>
      </c>
      <c r="O42" s="1">
        <v>0.3</v>
      </c>
      <c r="P42" s="1">
        <v>0.6</v>
      </c>
    </row>
    <row r="43" spans="1:16" x14ac:dyDescent="0.35">
      <c r="A43" s="1" t="s">
        <v>65</v>
      </c>
      <c r="B43" s="2">
        <v>2015</v>
      </c>
      <c r="C43" s="1" t="s">
        <v>66</v>
      </c>
      <c r="D43" s="1">
        <v>114.4</v>
      </c>
      <c r="E43" s="1">
        <v>35</v>
      </c>
      <c r="F43" s="1" t="s">
        <v>59</v>
      </c>
      <c r="G43" s="1">
        <v>3</v>
      </c>
      <c r="H43" s="1">
        <v>3</v>
      </c>
      <c r="I43" s="1" t="s">
        <v>56</v>
      </c>
      <c r="J43" s="1">
        <v>209.2</v>
      </c>
      <c r="K43" s="1">
        <v>162.9</v>
      </c>
      <c r="L43" s="1" t="s">
        <v>93</v>
      </c>
      <c r="M43" s="1">
        <v>4.4000000000000004</v>
      </c>
      <c r="N43" s="1">
        <v>4.4000000000000004</v>
      </c>
      <c r="O43" s="1">
        <v>0.3</v>
      </c>
      <c r="P43" s="1">
        <v>0.2</v>
      </c>
    </row>
    <row r="44" spans="1:16" x14ac:dyDescent="0.35">
      <c r="A44" s="1" t="s">
        <v>65</v>
      </c>
      <c r="B44" s="2">
        <v>2015</v>
      </c>
      <c r="C44" s="1" t="s">
        <v>66</v>
      </c>
      <c r="D44" s="1">
        <v>114.4</v>
      </c>
      <c r="E44" s="1">
        <v>35</v>
      </c>
      <c r="F44" s="1" t="s">
        <v>59</v>
      </c>
      <c r="G44" s="1">
        <v>3</v>
      </c>
      <c r="H44" s="1">
        <v>3</v>
      </c>
      <c r="I44" s="1" t="s">
        <v>60</v>
      </c>
      <c r="J44" s="1">
        <v>83.3</v>
      </c>
      <c r="K44" s="1">
        <v>41.7</v>
      </c>
      <c r="L44" s="1" t="s">
        <v>93</v>
      </c>
      <c r="M44" s="1">
        <v>28</v>
      </c>
      <c r="N44" s="1">
        <v>21.7</v>
      </c>
      <c r="O44" s="1">
        <v>0.5</v>
      </c>
      <c r="P44" s="1">
        <v>1.1000000000000001</v>
      </c>
    </row>
    <row r="45" spans="1:16" x14ac:dyDescent="0.35">
      <c r="A45" s="1" t="s">
        <v>65</v>
      </c>
      <c r="B45" s="2">
        <v>2015</v>
      </c>
      <c r="C45" s="1" t="s">
        <v>66</v>
      </c>
      <c r="D45" s="1">
        <v>114.4</v>
      </c>
      <c r="E45" s="1">
        <v>35</v>
      </c>
      <c r="F45" s="1" t="s">
        <v>59</v>
      </c>
      <c r="G45" s="1">
        <v>3</v>
      </c>
      <c r="H45" s="1">
        <v>3</v>
      </c>
      <c r="I45" s="1" t="s">
        <v>60</v>
      </c>
      <c r="J45" s="1">
        <v>83.3</v>
      </c>
      <c r="K45" s="1">
        <v>66.7</v>
      </c>
      <c r="L45" s="1" t="s">
        <v>93</v>
      </c>
      <c r="M45" s="1">
        <v>28</v>
      </c>
      <c r="N45" s="1">
        <v>34.200000000000003</v>
      </c>
      <c r="O45" s="1">
        <v>0.5</v>
      </c>
      <c r="P45" s="1">
        <v>0.8</v>
      </c>
    </row>
    <row r="46" spans="1:16" x14ac:dyDescent="0.35">
      <c r="A46" s="1" t="s">
        <v>65</v>
      </c>
      <c r="B46" s="2">
        <v>2015</v>
      </c>
      <c r="C46" s="1" t="s">
        <v>66</v>
      </c>
      <c r="D46" s="1">
        <v>114.4</v>
      </c>
      <c r="E46" s="1">
        <v>35</v>
      </c>
      <c r="F46" s="1" t="s">
        <v>59</v>
      </c>
      <c r="G46" s="1">
        <v>3</v>
      </c>
      <c r="H46" s="1">
        <v>3</v>
      </c>
      <c r="I46" s="1" t="s">
        <v>60</v>
      </c>
      <c r="J46" s="1">
        <v>83.3</v>
      </c>
      <c r="K46" s="1">
        <v>0</v>
      </c>
      <c r="L46" s="1" t="s">
        <v>93</v>
      </c>
      <c r="M46" s="1">
        <v>30.4</v>
      </c>
      <c r="N46" s="1">
        <v>47.9</v>
      </c>
      <c r="O46" s="1">
        <v>0.6</v>
      </c>
      <c r="P46" s="1">
        <v>1.3</v>
      </c>
    </row>
    <row r="47" spans="1:16" x14ac:dyDescent="0.35">
      <c r="A47" s="1" t="s">
        <v>65</v>
      </c>
      <c r="B47" s="2">
        <v>2015</v>
      </c>
      <c r="C47" s="1" t="s">
        <v>66</v>
      </c>
      <c r="D47" s="1">
        <v>114.4</v>
      </c>
      <c r="E47" s="1">
        <v>35</v>
      </c>
      <c r="F47" s="1" t="s">
        <v>59</v>
      </c>
      <c r="G47" s="1">
        <v>3</v>
      </c>
      <c r="H47" s="1">
        <v>3</v>
      </c>
      <c r="I47" s="1" t="s">
        <v>60</v>
      </c>
      <c r="J47" s="1">
        <v>83.3</v>
      </c>
      <c r="K47" s="1">
        <v>41.7</v>
      </c>
      <c r="L47" s="1" t="s">
        <v>93</v>
      </c>
      <c r="M47" s="1">
        <v>30.4</v>
      </c>
      <c r="N47" s="1">
        <v>18.2</v>
      </c>
      <c r="O47" s="1">
        <v>0.6</v>
      </c>
      <c r="P47" s="1">
        <v>0.7</v>
      </c>
    </row>
    <row r="48" spans="1:16" x14ac:dyDescent="0.35">
      <c r="A48" s="1" t="s">
        <v>65</v>
      </c>
      <c r="B48" s="2">
        <v>2015</v>
      </c>
      <c r="C48" s="1" t="s">
        <v>66</v>
      </c>
      <c r="D48" s="1">
        <v>114.4</v>
      </c>
      <c r="E48" s="1">
        <v>35</v>
      </c>
      <c r="F48" s="1" t="s">
        <v>59</v>
      </c>
      <c r="G48" s="1">
        <v>3</v>
      </c>
      <c r="H48" s="1">
        <v>3</v>
      </c>
      <c r="I48" s="1" t="s">
        <v>60</v>
      </c>
      <c r="J48" s="1">
        <v>83.3</v>
      </c>
      <c r="K48" s="1">
        <v>66.7</v>
      </c>
      <c r="L48" s="1" t="s">
        <v>93</v>
      </c>
      <c r="M48" s="1">
        <v>30.4</v>
      </c>
      <c r="N48" s="1">
        <v>22.5</v>
      </c>
      <c r="O48" s="1">
        <v>0.6</v>
      </c>
      <c r="P48" s="1">
        <v>0.3</v>
      </c>
    </row>
    <row r="49" spans="1:16" x14ac:dyDescent="0.35">
      <c r="A49" s="1" t="s">
        <v>65</v>
      </c>
      <c r="B49" s="2">
        <v>2015</v>
      </c>
      <c r="C49" s="1" t="s">
        <v>66</v>
      </c>
      <c r="D49" s="1">
        <v>114.4</v>
      </c>
      <c r="E49" s="1">
        <v>35</v>
      </c>
      <c r="F49" s="1" t="s">
        <v>59</v>
      </c>
      <c r="G49" s="1">
        <v>3</v>
      </c>
      <c r="H49" s="1">
        <v>3</v>
      </c>
      <c r="I49" s="1" t="s">
        <v>60</v>
      </c>
      <c r="J49" s="1">
        <v>83.3</v>
      </c>
      <c r="K49" s="1">
        <v>41.7</v>
      </c>
      <c r="L49" s="1" t="s">
        <v>93</v>
      </c>
      <c r="M49" s="1">
        <v>30.5</v>
      </c>
      <c r="N49" s="1">
        <v>30.2</v>
      </c>
      <c r="O49" s="1">
        <v>1.1000000000000001</v>
      </c>
      <c r="P49" s="1">
        <v>0.8</v>
      </c>
    </row>
    <row r="50" spans="1:16" x14ac:dyDescent="0.35">
      <c r="A50" s="1" t="s">
        <v>65</v>
      </c>
      <c r="B50" s="2">
        <v>2015</v>
      </c>
      <c r="C50" s="1" t="s">
        <v>66</v>
      </c>
      <c r="D50" s="1">
        <v>114.4</v>
      </c>
      <c r="E50" s="1">
        <v>35</v>
      </c>
      <c r="F50" s="1" t="s">
        <v>59</v>
      </c>
      <c r="G50" s="1">
        <v>3</v>
      </c>
      <c r="H50" s="1">
        <v>3</v>
      </c>
      <c r="I50" s="1" t="s">
        <v>60</v>
      </c>
      <c r="J50" s="1">
        <v>83.3</v>
      </c>
      <c r="K50" s="1">
        <v>66.7</v>
      </c>
      <c r="L50" s="1" t="s">
        <v>93</v>
      </c>
      <c r="M50" s="1">
        <v>30.5</v>
      </c>
      <c r="N50" s="1">
        <v>32.299999999999997</v>
      </c>
      <c r="O50" s="1">
        <v>1.1000000000000001</v>
      </c>
      <c r="P50" s="1">
        <v>1.7</v>
      </c>
    </row>
    <row r="51" spans="1:16" x14ac:dyDescent="0.35">
      <c r="A51" s="1" t="s">
        <v>65</v>
      </c>
      <c r="B51" s="2">
        <v>2015</v>
      </c>
      <c r="C51" s="1" t="s">
        <v>66</v>
      </c>
      <c r="D51" s="1">
        <v>114.4</v>
      </c>
      <c r="E51" s="1">
        <v>35</v>
      </c>
      <c r="F51" s="1" t="s">
        <v>59</v>
      </c>
      <c r="G51" s="1">
        <v>3</v>
      </c>
      <c r="H51" s="1">
        <v>3</v>
      </c>
      <c r="I51" s="1" t="s">
        <v>60</v>
      </c>
      <c r="J51" s="1">
        <v>83.3</v>
      </c>
      <c r="K51" s="1">
        <v>41.7</v>
      </c>
      <c r="L51" s="1" t="s">
        <v>93</v>
      </c>
      <c r="M51" s="1">
        <v>36.1</v>
      </c>
      <c r="N51" s="1">
        <v>35.1</v>
      </c>
      <c r="O51" s="1">
        <v>1.1000000000000001</v>
      </c>
      <c r="P51" s="1">
        <v>0.9</v>
      </c>
    </row>
    <row r="52" spans="1:16" x14ac:dyDescent="0.35">
      <c r="A52" s="1" t="s">
        <v>65</v>
      </c>
      <c r="B52" s="2">
        <v>2015</v>
      </c>
      <c r="C52" s="1" t="s">
        <v>66</v>
      </c>
      <c r="D52" s="1">
        <v>114.4</v>
      </c>
      <c r="E52" s="1">
        <v>35</v>
      </c>
      <c r="F52" s="1" t="s">
        <v>59</v>
      </c>
      <c r="G52" s="1">
        <v>3</v>
      </c>
      <c r="H52" s="1">
        <v>3</v>
      </c>
      <c r="I52" s="1" t="s">
        <v>60</v>
      </c>
      <c r="J52" s="1">
        <v>83.3</v>
      </c>
      <c r="K52" s="1">
        <v>66.7</v>
      </c>
      <c r="L52" s="1" t="s">
        <v>93</v>
      </c>
      <c r="M52" s="1">
        <v>36.1</v>
      </c>
      <c r="N52" s="1">
        <v>39.200000000000003</v>
      </c>
      <c r="O52" s="1">
        <v>1.1000000000000001</v>
      </c>
      <c r="P52" s="1">
        <v>0.6</v>
      </c>
    </row>
    <row r="53" spans="1:16" x14ac:dyDescent="0.35">
      <c r="A53" s="1" t="s">
        <v>65</v>
      </c>
      <c r="B53" s="2">
        <v>2015</v>
      </c>
      <c r="C53" s="1" t="s">
        <v>66</v>
      </c>
      <c r="D53" s="1">
        <v>114.4</v>
      </c>
      <c r="E53" s="1">
        <v>35</v>
      </c>
      <c r="F53" s="1" t="s">
        <v>59</v>
      </c>
      <c r="G53" s="1">
        <v>3</v>
      </c>
      <c r="H53" s="1">
        <v>3</v>
      </c>
      <c r="I53" s="1" t="s">
        <v>56</v>
      </c>
      <c r="J53" s="1">
        <f>208+87.5+83.3+83.3</f>
        <v>462.1</v>
      </c>
      <c r="K53" s="1">
        <v>118.69999999999999</v>
      </c>
      <c r="L53" s="1" t="s">
        <v>93</v>
      </c>
      <c r="M53" s="1">
        <v>3</v>
      </c>
      <c r="N53" s="1">
        <v>4.8</v>
      </c>
      <c r="O53" s="1">
        <v>0.1</v>
      </c>
      <c r="P53" s="1">
        <v>0.1</v>
      </c>
    </row>
    <row r="54" spans="1:16" x14ac:dyDescent="0.35">
      <c r="A54" s="1" t="s">
        <v>65</v>
      </c>
      <c r="B54" s="2">
        <v>2015</v>
      </c>
      <c r="C54" s="1" t="s">
        <v>66</v>
      </c>
      <c r="D54" s="1">
        <v>114.4</v>
      </c>
      <c r="E54" s="1">
        <v>35</v>
      </c>
      <c r="F54" s="1" t="s">
        <v>59</v>
      </c>
      <c r="G54" s="1">
        <v>3</v>
      </c>
      <c r="H54" s="1">
        <v>3</v>
      </c>
      <c r="I54" s="1" t="s">
        <v>56</v>
      </c>
      <c r="J54" s="1">
        <f t="shared" ref="J54:J61" si="0">208+87.5+83.3+83.3</f>
        <v>462.1</v>
      </c>
      <c r="K54" s="1">
        <v>212.5</v>
      </c>
      <c r="L54" s="1" t="s">
        <v>93</v>
      </c>
      <c r="M54" s="1">
        <v>3</v>
      </c>
      <c r="N54" s="1">
        <v>4.3</v>
      </c>
      <c r="O54" s="1">
        <v>0.1</v>
      </c>
      <c r="P54" s="1">
        <v>0.1</v>
      </c>
    </row>
    <row r="55" spans="1:16" x14ac:dyDescent="0.35">
      <c r="A55" s="1" t="s">
        <v>65</v>
      </c>
      <c r="B55" s="2">
        <v>2015</v>
      </c>
      <c r="C55" s="1" t="s">
        <v>66</v>
      </c>
      <c r="D55" s="1">
        <v>114.4</v>
      </c>
      <c r="E55" s="1">
        <v>35</v>
      </c>
      <c r="F55" s="1" t="s">
        <v>59</v>
      </c>
      <c r="G55" s="1">
        <v>3</v>
      </c>
      <c r="H55" s="1">
        <v>3</v>
      </c>
      <c r="I55" s="1" t="s">
        <v>56</v>
      </c>
      <c r="J55" s="1">
        <f t="shared" si="0"/>
        <v>462.1</v>
      </c>
      <c r="K55" s="1">
        <v>33.299999999999997</v>
      </c>
      <c r="L55" s="1" t="s">
        <v>93</v>
      </c>
      <c r="M55" s="1">
        <v>6.2</v>
      </c>
      <c r="N55" s="1">
        <v>6.4</v>
      </c>
      <c r="O55" s="1">
        <v>0.2</v>
      </c>
      <c r="P55" s="1">
        <v>0.2</v>
      </c>
    </row>
    <row r="56" spans="1:16" x14ac:dyDescent="0.35">
      <c r="A56" s="1" t="s">
        <v>65</v>
      </c>
      <c r="B56" s="2">
        <v>2015</v>
      </c>
      <c r="C56" s="1" t="s">
        <v>66</v>
      </c>
      <c r="D56" s="1">
        <v>114.4</v>
      </c>
      <c r="E56" s="1">
        <v>35</v>
      </c>
      <c r="F56" s="1" t="s">
        <v>59</v>
      </c>
      <c r="G56" s="1">
        <v>3</v>
      </c>
      <c r="H56" s="1">
        <v>3</v>
      </c>
      <c r="I56" s="1" t="s">
        <v>56</v>
      </c>
      <c r="J56" s="1">
        <f t="shared" si="0"/>
        <v>462.1</v>
      </c>
      <c r="K56" s="1">
        <v>118.69999999999999</v>
      </c>
      <c r="L56" s="1" t="s">
        <v>93</v>
      </c>
      <c r="M56" s="1">
        <v>6.2</v>
      </c>
      <c r="N56" s="1">
        <v>4.8</v>
      </c>
      <c r="O56" s="1">
        <v>0.2</v>
      </c>
      <c r="P56" s="1">
        <v>0.1</v>
      </c>
    </row>
    <row r="57" spans="1:16" x14ac:dyDescent="0.35">
      <c r="A57" s="1" t="s">
        <v>65</v>
      </c>
      <c r="B57" s="2">
        <v>2015</v>
      </c>
      <c r="C57" s="1" t="s">
        <v>66</v>
      </c>
      <c r="D57" s="1">
        <v>114.4</v>
      </c>
      <c r="E57" s="1">
        <v>35</v>
      </c>
      <c r="F57" s="1" t="s">
        <v>59</v>
      </c>
      <c r="G57" s="1">
        <v>3</v>
      </c>
      <c r="H57" s="1">
        <v>3</v>
      </c>
      <c r="I57" s="1" t="s">
        <v>56</v>
      </c>
      <c r="J57" s="1">
        <f t="shared" si="0"/>
        <v>462.1</v>
      </c>
      <c r="K57" s="1">
        <v>212.5</v>
      </c>
      <c r="L57" s="1" t="s">
        <v>93</v>
      </c>
      <c r="M57" s="1">
        <v>6.2</v>
      </c>
      <c r="N57" s="1">
        <v>3.6</v>
      </c>
      <c r="O57" s="1">
        <v>0.2</v>
      </c>
      <c r="P57" s="1">
        <v>0.1</v>
      </c>
    </row>
    <row r="58" spans="1:16" x14ac:dyDescent="0.35">
      <c r="A58" s="1" t="s">
        <v>65</v>
      </c>
      <c r="B58" s="2">
        <v>2015</v>
      </c>
      <c r="C58" s="1" t="s">
        <v>66</v>
      </c>
      <c r="D58" s="1">
        <v>114.4</v>
      </c>
      <c r="E58" s="1">
        <v>35</v>
      </c>
      <c r="F58" s="1" t="s">
        <v>59</v>
      </c>
      <c r="G58" s="1">
        <v>3</v>
      </c>
      <c r="H58" s="1">
        <v>3</v>
      </c>
      <c r="I58" s="1" t="s">
        <v>56</v>
      </c>
      <c r="J58" s="1">
        <f t="shared" si="0"/>
        <v>462.1</v>
      </c>
      <c r="K58" s="1">
        <v>118.69999999999999</v>
      </c>
      <c r="L58" s="1" t="s">
        <v>93</v>
      </c>
      <c r="M58" s="1">
        <v>4.5999999999999996</v>
      </c>
      <c r="N58" s="1">
        <v>4.8</v>
      </c>
      <c r="O58" s="1">
        <v>0.1</v>
      </c>
      <c r="P58" s="1">
        <v>0.1</v>
      </c>
    </row>
    <row r="59" spans="1:16" x14ac:dyDescent="0.35">
      <c r="A59" s="1" t="s">
        <v>65</v>
      </c>
      <c r="B59" s="2">
        <v>2015</v>
      </c>
      <c r="C59" s="1" t="s">
        <v>66</v>
      </c>
      <c r="D59" s="1">
        <v>114.4</v>
      </c>
      <c r="E59" s="1">
        <v>35</v>
      </c>
      <c r="F59" s="1" t="s">
        <v>59</v>
      </c>
      <c r="G59" s="1">
        <v>3</v>
      </c>
      <c r="H59" s="1">
        <v>3</v>
      </c>
      <c r="I59" s="1" t="s">
        <v>56</v>
      </c>
      <c r="J59" s="1">
        <f t="shared" si="0"/>
        <v>462.1</v>
      </c>
      <c r="K59" s="1">
        <v>212.5</v>
      </c>
      <c r="L59" s="1" t="s">
        <v>93</v>
      </c>
      <c r="M59" s="1">
        <v>4.5999999999999996</v>
      </c>
      <c r="N59" s="1">
        <v>4.2</v>
      </c>
      <c r="O59" s="1">
        <v>0.1</v>
      </c>
      <c r="P59" s="1">
        <v>0.1</v>
      </c>
    </row>
    <row r="60" spans="1:16" x14ac:dyDescent="0.35">
      <c r="A60" s="1" t="s">
        <v>65</v>
      </c>
      <c r="B60" s="2">
        <v>2015</v>
      </c>
      <c r="C60" s="1" t="s">
        <v>66</v>
      </c>
      <c r="D60" s="1">
        <v>114.4</v>
      </c>
      <c r="E60" s="1">
        <v>35</v>
      </c>
      <c r="F60" s="1" t="s">
        <v>59</v>
      </c>
      <c r="G60" s="1">
        <v>3</v>
      </c>
      <c r="H60" s="1">
        <v>3</v>
      </c>
      <c r="I60" s="1" t="s">
        <v>56</v>
      </c>
      <c r="J60" s="1">
        <f t="shared" si="0"/>
        <v>462.1</v>
      </c>
      <c r="K60" s="1">
        <v>118.69999999999999</v>
      </c>
      <c r="L60" s="1" t="s">
        <v>93</v>
      </c>
      <c r="M60" s="1">
        <v>3.9</v>
      </c>
      <c r="N60" s="1">
        <v>4.5999999999999996</v>
      </c>
      <c r="O60" s="1">
        <v>0.1</v>
      </c>
      <c r="P60" s="1">
        <v>0.1</v>
      </c>
    </row>
    <row r="61" spans="1:16" x14ac:dyDescent="0.35">
      <c r="A61" s="1" t="s">
        <v>65</v>
      </c>
      <c r="B61" s="2">
        <v>2015</v>
      </c>
      <c r="C61" s="1" t="s">
        <v>66</v>
      </c>
      <c r="D61" s="1">
        <v>114.4</v>
      </c>
      <c r="E61" s="1">
        <v>35</v>
      </c>
      <c r="F61" s="1" t="s">
        <v>59</v>
      </c>
      <c r="G61" s="1">
        <v>3</v>
      </c>
      <c r="H61" s="1">
        <v>3</v>
      </c>
      <c r="I61" s="1" t="s">
        <v>56</v>
      </c>
      <c r="J61" s="1">
        <f t="shared" si="0"/>
        <v>462.1</v>
      </c>
      <c r="K61" s="1">
        <v>212.5</v>
      </c>
      <c r="L61" s="1" t="s">
        <v>93</v>
      </c>
      <c r="M61" s="1">
        <v>3.9</v>
      </c>
      <c r="N61" s="1">
        <v>10.199999999999999</v>
      </c>
      <c r="O61" s="1">
        <v>0.1</v>
      </c>
      <c r="P61" s="1">
        <v>0.3</v>
      </c>
    </row>
    <row r="62" spans="1:16" x14ac:dyDescent="0.35">
      <c r="A62" s="1" t="s">
        <v>65</v>
      </c>
      <c r="B62" s="2">
        <v>2015</v>
      </c>
      <c r="C62" s="1" t="s">
        <v>66</v>
      </c>
      <c r="D62" s="1">
        <v>114.4</v>
      </c>
      <c r="E62" s="1">
        <v>35</v>
      </c>
      <c r="F62" s="1" t="s">
        <v>59</v>
      </c>
      <c r="G62" s="1">
        <v>3</v>
      </c>
      <c r="H62" s="1">
        <v>3</v>
      </c>
      <c r="I62" s="1" t="s">
        <v>60</v>
      </c>
      <c r="J62" s="1">
        <f>20.8+41.7+62.5</f>
        <v>125</v>
      </c>
      <c r="K62" s="1">
        <v>83.3</v>
      </c>
      <c r="L62" s="1" t="s">
        <v>93</v>
      </c>
      <c r="M62" s="1">
        <v>4</v>
      </c>
      <c r="N62" s="1">
        <v>4.9000000000000004</v>
      </c>
      <c r="O62" s="1">
        <v>0.1</v>
      </c>
      <c r="P62" s="1">
        <v>0.1</v>
      </c>
    </row>
    <row r="63" spans="1:16" x14ac:dyDescent="0.35">
      <c r="A63" s="1" t="s">
        <v>65</v>
      </c>
      <c r="B63" s="2">
        <v>2015</v>
      </c>
      <c r="C63" s="1" t="s">
        <v>66</v>
      </c>
      <c r="D63" s="1">
        <v>114.4</v>
      </c>
      <c r="E63" s="1">
        <v>35</v>
      </c>
      <c r="F63" s="1" t="s">
        <v>59</v>
      </c>
      <c r="G63" s="1">
        <v>3</v>
      </c>
      <c r="H63" s="1">
        <v>3</v>
      </c>
      <c r="I63" s="1" t="s">
        <v>60</v>
      </c>
      <c r="J63" s="1">
        <f t="shared" ref="J63:J70" si="1">20.8+41.7+62.5</f>
        <v>125</v>
      </c>
      <c r="K63" s="1">
        <v>104.2</v>
      </c>
      <c r="L63" s="1" t="s">
        <v>93</v>
      </c>
      <c r="M63" s="1">
        <v>4</v>
      </c>
      <c r="N63" s="1">
        <v>7.2</v>
      </c>
      <c r="O63" s="1">
        <v>0.1</v>
      </c>
      <c r="P63" s="1">
        <v>0.2</v>
      </c>
    </row>
    <row r="64" spans="1:16" x14ac:dyDescent="0.35">
      <c r="A64" s="1" t="s">
        <v>65</v>
      </c>
      <c r="B64" s="2">
        <v>2015</v>
      </c>
      <c r="C64" s="1" t="s">
        <v>66</v>
      </c>
      <c r="D64" s="1">
        <v>114.4</v>
      </c>
      <c r="E64" s="1">
        <v>35</v>
      </c>
      <c r="F64" s="1" t="s">
        <v>59</v>
      </c>
      <c r="G64" s="1">
        <v>3</v>
      </c>
      <c r="H64" s="1">
        <v>3</v>
      </c>
      <c r="I64" s="1" t="s">
        <v>60</v>
      </c>
      <c r="J64" s="1">
        <f t="shared" si="1"/>
        <v>125</v>
      </c>
      <c r="K64" s="1">
        <v>72.900000000000006</v>
      </c>
      <c r="L64" s="1" t="s">
        <v>93</v>
      </c>
      <c r="M64" s="1">
        <v>6</v>
      </c>
      <c r="N64" s="1">
        <v>16.2</v>
      </c>
      <c r="O64" s="1">
        <v>0.2</v>
      </c>
      <c r="P64" s="1">
        <v>0.4</v>
      </c>
    </row>
    <row r="65" spans="1:21" x14ac:dyDescent="0.35">
      <c r="A65" s="1" t="s">
        <v>65</v>
      </c>
      <c r="B65" s="2">
        <v>2015</v>
      </c>
      <c r="C65" s="1" t="s">
        <v>66</v>
      </c>
      <c r="D65" s="1">
        <v>114.4</v>
      </c>
      <c r="E65" s="1">
        <v>35</v>
      </c>
      <c r="F65" s="1" t="s">
        <v>59</v>
      </c>
      <c r="G65" s="1">
        <v>3</v>
      </c>
      <c r="H65" s="1">
        <v>3</v>
      </c>
      <c r="I65" s="1" t="s">
        <v>60</v>
      </c>
      <c r="J65" s="1">
        <f t="shared" si="1"/>
        <v>125</v>
      </c>
      <c r="K65" s="1">
        <v>83.3</v>
      </c>
      <c r="L65" s="1" t="s">
        <v>93</v>
      </c>
      <c r="M65" s="1">
        <v>6</v>
      </c>
      <c r="N65" s="1">
        <v>10.199999999999999</v>
      </c>
      <c r="O65" s="1">
        <v>0.2</v>
      </c>
      <c r="P65" s="1">
        <v>0.4</v>
      </c>
    </row>
    <row r="66" spans="1:21" x14ac:dyDescent="0.35">
      <c r="A66" s="1" t="s">
        <v>65</v>
      </c>
      <c r="B66" s="2">
        <v>2015</v>
      </c>
      <c r="C66" s="1" t="s">
        <v>66</v>
      </c>
      <c r="D66" s="1">
        <v>114.4</v>
      </c>
      <c r="E66" s="1">
        <v>35</v>
      </c>
      <c r="F66" s="1" t="s">
        <v>59</v>
      </c>
      <c r="G66" s="1">
        <v>3</v>
      </c>
      <c r="H66" s="1">
        <v>3</v>
      </c>
      <c r="I66" s="1" t="s">
        <v>60</v>
      </c>
      <c r="J66" s="1">
        <f t="shared" si="1"/>
        <v>125</v>
      </c>
      <c r="K66" s="1">
        <v>104.2</v>
      </c>
      <c r="L66" s="1" t="s">
        <v>93</v>
      </c>
      <c r="M66" s="1">
        <v>6</v>
      </c>
      <c r="N66" s="1">
        <v>8.6</v>
      </c>
      <c r="O66" s="1">
        <v>0.2</v>
      </c>
      <c r="P66" s="1">
        <v>0.3</v>
      </c>
    </row>
    <row r="67" spans="1:21" x14ac:dyDescent="0.35">
      <c r="A67" s="1" t="s">
        <v>65</v>
      </c>
      <c r="B67" s="2">
        <v>2015</v>
      </c>
      <c r="C67" s="1" t="s">
        <v>66</v>
      </c>
      <c r="D67" s="1">
        <v>114.4</v>
      </c>
      <c r="E67" s="1">
        <v>35</v>
      </c>
      <c r="F67" s="1" t="s">
        <v>59</v>
      </c>
      <c r="G67" s="1">
        <v>3</v>
      </c>
      <c r="H67" s="1">
        <v>3</v>
      </c>
      <c r="I67" s="1" t="s">
        <v>60</v>
      </c>
      <c r="J67" s="1">
        <f t="shared" si="1"/>
        <v>125</v>
      </c>
      <c r="K67" s="1">
        <v>83.3</v>
      </c>
      <c r="L67" s="1" t="s">
        <v>93</v>
      </c>
      <c r="M67" s="1">
        <v>9.6999999999999993</v>
      </c>
      <c r="N67" s="1">
        <v>17.399999999999999</v>
      </c>
      <c r="O67" s="1">
        <v>0.4</v>
      </c>
      <c r="P67" s="1">
        <v>0.3</v>
      </c>
    </row>
    <row r="68" spans="1:21" x14ac:dyDescent="0.35">
      <c r="A68" s="1" t="s">
        <v>65</v>
      </c>
      <c r="B68" s="2">
        <v>2015</v>
      </c>
      <c r="C68" s="1" t="s">
        <v>66</v>
      </c>
      <c r="D68" s="1">
        <v>114.4</v>
      </c>
      <c r="E68" s="1">
        <v>35</v>
      </c>
      <c r="F68" s="1" t="s">
        <v>59</v>
      </c>
      <c r="G68" s="1">
        <v>3</v>
      </c>
      <c r="H68" s="1">
        <v>3</v>
      </c>
      <c r="I68" s="1" t="s">
        <v>60</v>
      </c>
      <c r="J68" s="1">
        <f t="shared" si="1"/>
        <v>125</v>
      </c>
      <c r="K68" s="1">
        <v>104.2</v>
      </c>
      <c r="L68" s="1" t="s">
        <v>93</v>
      </c>
      <c r="M68" s="1">
        <v>9.6999999999999993</v>
      </c>
      <c r="N68" s="1">
        <v>14.9</v>
      </c>
      <c r="O68" s="1">
        <v>0.4</v>
      </c>
      <c r="P68" s="1">
        <v>0.6</v>
      </c>
    </row>
    <row r="69" spans="1:21" x14ac:dyDescent="0.35">
      <c r="A69" s="1" t="s">
        <v>65</v>
      </c>
      <c r="B69" s="2">
        <v>2015</v>
      </c>
      <c r="C69" s="1" t="s">
        <v>66</v>
      </c>
      <c r="D69" s="1">
        <v>114.4</v>
      </c>
      <c r="E69" s="1">
        <v>35</v>
      </c>
      <c r="F69" s="1" t="s">
        <v>59</v>
      </c>
      <c r="G69" s="1">
        <v>3</v>
      </c>
      <c r="H69" s="1">
        <v>3</v>
      </c>
      <c r="I69" s="1" t="s">
        <v>60</v>
      </c>
      <c r="J69" s="1">
        <f t="shared" si="1"/>
        <v>125</v>
      </c>
      <c r="K69" s="1">
        <v>83.3</v>
      </c>
      <c r="L69" s="1" t="s">
        <v>93</v>
      </c>
      <c r="M69" s="1">
        <v>6.7</v>
      </c>
      <c r="N69" s="1">
        <v>21.5</v>
      </c>
      <c r="O69" s="1">
        <v>0.1</v>
      </c>
      <c r="P69" s="1">
        <v>0.2</v>
      </c>
    </row>
    <row r="70" spans="1:21" x14ac:dyDescent="0.35">
      <c r="A70" s="1" t="s">
        <v>65</v>
      </c>
      <c r="B70" s="2">
        <v>2015</v>
      </c>
      <c r="C70" s="1" t="s">
        <v>66</v>
      </c>
      <c r="D70" s="1">
        <v>114.4</v>
      </c>
      <c r="E70" s="1">
        <v>35</v>
      </c>
      <c r="F70" s="1" t="s">
        <v>59</v>
      </c>
      <c r="G70" s="1">
        <v>3</v>
      </c>
      <c r="H70" s="1">
        <v>3</v>
      </c>
      <c r="I70" s="1" t="s">
        <v>60</v>
      </c>
      <c r="J70" s="1">
        <f t="shared" si="1"/>
        <v>125</v>
      </c>
      <c r="K70" s="1">
        <v>104.2</v>
      </c>
      <c r="L70" s="1" t="s">
        <v>93</v>
      </c>
      <c r="M70" s="1">
        <v>6.7</v>
      </c>
      <c r="N70" s="1">
        <v>12.3</v>
      </c>
      <c r="O70" s="1">
        <v>0.1</v>
      </c>
      <c r="P70" s="1">
        <v>0.4</v>
      </c>
    </row>
    <row r="71" spans="1:21" x14ac:dyDescent="0.35">
      <c r="A71" s="1" t="s">
        <v>219</v>
      </c>
      <c r="B71" s="2">
        <v>2009</v>
      </c>
      <c r="C71" s="1" t="s">
        <v>196</v>
      </c>
      <c r="D71" s="1">
        <v>108.08</v>
      </c>
      <c r="E71" s="1">
        <v>34.299999999999997</v>
      </c>
      <c r="F71" s="1" t="s">
        <v>59</v>
      </c>
      <c r="G71" s="1">
        <v>3</v>
      </c>
      <c r="H71" s="1">
        <v>3</v>
      </c>
      <c r="I71" s="1" t="s">
        <v>60</v>
      </c>
      <c r="J71" s="1">
        <v>350</v>
      </c>
      <c r="K71" s="1">
        <v>0</v>
      </c>
      <c r="L71" s="1" t="s">
        <v>93</v>
      </c>
      <c r="M71" s="1">
        <v>13.21</v>
      </c>
      <c r="N71" s="1">
        <v>6.97</v>
      </c>
      <c r="O71" s="1">
        <v>0.31184026770402501</v>
      </c>
      <c r="P71" s="1">
        <v>0.153264073494918</v>
      </c>
    </row>
    <row r="72" spans="1:21" x14ac:dyDescent="0.35">
      <c r="A72" s="1" t="s">
        <v>219</v>
      </c>
      <c r="B72" s="2">
        <v>2009</v>
      </c>
      <c r="C72" s="1" t="s">
        <v>196</v>
      </c>
      <c r="D72" s="1">
        <v>108.08</v>
      </c>
      <c r="E72" s="1">
        <v>34.299999999999997</v>
      </c>
      <c r="F72" s="1" t="s">
        <v>59</v>
      </c>
      <c r="G72" s="1">
        <v>3</v>
      </c>
      <c r="H72" s="1">
        <v>3</v>
      </c>
      <c r="I72" s="1" t="s">
        <v>60</v>
      </c>
      <c r="J72" s="1">
        <v>597.52</v>
      </c>
      <c r="K72" s="1">
        <v>102.48</v>
      </c>
      <c r="L72" s="1" t="s">
        <v>93</v>
      </c>
      <c r="M72" s="1">
        <v>20.239999999999998</v>
      </c>
      <c r="N72" s="1">
        <v>29.02</v>
      </c>
      <c r="O72" s="1">
        <v>0.47779311266687802</v>
      </c>
      <c r="P72" s="1">
        <v>0.63812387558429196</v>
      </c>
    </row>
    <row r="73" spans="1:21" x14ac:dyDescent="0.35">
      <c r="A73" s="1" t="s">
        <v>219</v>
      </c>
      <c r="B73" s="2">
        <v>2009</v>
      </c>
      <c r="C73" s="1" t="s">
        <v>196</v>
      </c>
      <c r="D73" s="1">
        <v>108.08</v>
      </c>
      <c r="E73" s="1">
        <v>34.299999999999997</v>
      </c>
      <c r="F73" s="1" t="s">
        <v>59</v>
      </c>
      <c r="G73" s="1">
        <v>3</v>
      </c>
      <c r="H73" s="1">
        <v>3</v>
      </c>
      <c r="I73" s="1" t="s">
        <v>60</v>
      </c>
      <c r="J73" s="1">
        <v>700</v>
      </c>
      <c r="K73" s="1">
        <v>0</v>
      </c>
      <c r="L73" s="1" t="s">
        <v>93</v>
      </c>
      <c r="M73" s="1">
        <v>33.01</v>
      </c>
      <c r="N73" s="1">
        <v>17.14</v>
      </c>
      <c r="O73" s="1">
        <v>0.77924657357379701</v>
      </c>
      <c r="P73" s="1">
        <v>0.37689328833614</v>
      </c>
    </row>
    <row r="74" spans="1:21" x14ac:dyDescent="0.35">
      <c r="A74" s="1" t="s">
        <v>219</v>
      </c>
      <c r="B74" s="2">
        <v>2009</v>
      </c>
      <c r="C74" s="1" t="s">
        <v>196</v>
      </c>
      <c r="D74" s="1">
        <v>108.08</v>
      </c>
      <c r="E74" s="1">
        <v>34.299999999999997</v>
      </c>
      <c r="F74" s="1" t="s">
        <v>59</v>
      </c>
      <c r="G74" s="1">
        <v>3</v>
      </c>
      <c r="H74" s="1">
        <v>3</v>
      </c>
      <c r="I74" s="1" t="s">
        <v>60</v>
      </c>
      <c r="J74" s="1">
        <v>350</v>
      </c>
      <c r="K74" s="1">
        <v>0</v>
      </c>
      <c r="L74" s="1" t="s">
        <v>93</v>
      </c>
      <c r="M74" s="1">
        <v>24.59</v>
      </c>
      <c r="N74" s="1">
        <v>17.14</v>
      </c>
      <c r="O74" s="1">
        <v>0.58048086168372204</v>
      </c>
      <c r="P74" s="1">
        <v>0.37689328833614</v>
      </c>
    </row>
    <row r="75" spans="1:21" x14ac:dyDescent="0.35">
      <c r="A75" s="1" t="s">
        <v>219</v>
      </c>
      <c r="B75" s="2">
        <v>2009</v>
      </c>
      <c r="C75" s="1" t="s">
        <v>196</v>
      </c>
      <c r="D75" s="1">
        <v>108.08</v>
      </c>
      <c r="E75" s="1">
        <v>34.299999999999997</v>
      </c>
      <c r="F75" s="1" t="s">
        <v>59</v>
      </c>
      <c r="G75" s="1">
        <v>3</v>
      </c>
      <c r="H75" s="1">
        <v>3</v>
      </c>
      <c r="I75" s="1" t="s">
        <v>60</v>
      </c>
      <c r="J75" s="1">
        <v>597.52</v>
      </c>
      <c r="K75" s="1">
        <v>102.48</v>
      </c>
      <c r="L75" s="1" t="s">
        <v>93</v>
      </c>
      <c r="M75" s="1">
        <v>15.97</v>
      </c>
      <c r="N75" s="1">
        <v>12.28</v>
      </c>
      <c r="O75" s="1">
        <v>0.37699387397678102</v>
      </c>
      <c r="P75" s="1">
        <v>0.27002622991644099</v>
      </c>
    </row>
    <row r="76" spans="1:21" x14ac:dyDescent="0.35">
      <c r="A76" s="1" t="s">
        <v>220</v>
      </c>
      <c r="B76" s="2">
        <v>2009</v>
      </c>
      <c r="C76" s="1" t="s">
        <v>198</v>
      </c>
      <c r="D76" s="1">
        <v>120.96</v>
      </c>
      <c r="E76" s="1">
        <v>31.25</v>
      </c>
      <c r="F76" s="1" t="s">
        <v>59</v>
      </c>
      <c r="G76" s="1">
        <v>3</v>
      </c>
      <c r="H76" s="1">
        <v>3</v>
      </c>
      <c r="I76" s="1" t="s">
        <v>55</v>
      </c>
      <c r="L76" s="1" t="s">
        <v>93</v>
      </c>
      <c r="M76" s="1">
        <v>145.63999999999999</v>
      </c>
      <c r="N76" s="1">
        <v>125.27</v>
      </c>
      <c r="O76" s="1">
        <v>3.4380330498421001</v>
      </c>
      <c r="P76" s="1">
        <v>2.7545753926410899</v>
      </c>
    </row>
    <row r="77" spans="1:21" x14ac:dyDescent="0.35">
      <c r="A77" s="1" t="s">
        <v>67</v>
      </c>
      <c r="B77" s="2">
        <v>2011</v>
      </c>
      <c r="C77" s="1" t="s">
        <v>68</v>
      </c>
      <c r="D77" s="1">
        <v>120.96</v>
      </c>
      <c r="E77" s="1">
        <v>31.25</v>
      </c>
      <c r="F77" s="1" t="s">
        <v>59</v>
      </c>
      <c r="G77" s="1">
        <v>3</v>
      </c>
      <c r="H77" s="1">
        <v>3</v>
      </c>
      <c r="I77" s="1" t="s">
        <v>55</v>
      </c>
      <c r="J77" s="1">
        <v>1226.96</v>
      </c>
      <c r="K77" s="1">
        <v>240.7</v>
      </c>
      <c r="L77" s="1" t="s">
        <v>93</v>
      </c>
      <c r="Q77" s="1">
        <v>9022.2000000000007</v>
      </c>
      <c r="R77" s="1">
        <v>8855.6</v>
      </c>
      <c r="S77" s="1">
        <v>198.531284200779</v>
      </c>
      <c r="T77" s="1">
        <v>206.72960741742801</v>
      </c>
      <c r="U77" s="1" t="s">
        <v>86</v>
      </c>
    </row>
    <row r="78" spans="1:21" x14ac:dyDescent="0.35">
      <c r="A78" s="1" t="s">
        <v>67</v>
      </c>
      <c r="B78" s="2">
        <v>2011</v>
      </c>
      <c r="C78" s="1" t="s">
        <v>68</v>
      </c>
      <c r="D78" s="1">
        <v>120.96</v>
      </c>
      <c r="E78" s="1">
        <v>31.25</v>
      </c>
      <c r="F78" s="1" t="s">
        <v>59</v>
      </c>
      <c r="G78" s="1">
        <v>3</v>
      </c>
      <c r="H78" s="1">
        <v>3</v>
      </c>
      <c r="I78" s="1" t="s">
        <v>55</v>
      </c>
      <c r="J78" s="1">
        <v>1041.82</v>
      </c>
      <c r="K78" s="1">
        <v>407.84</v>
      </c>
      <c r="L78" s="1" t="s">
        <v>93</v>
      </c>
      <c r="Q78" s="1">
        <v>7854.3</v>
      </c>
      <c r="R78" s="1">
        <v>8057.2</v>
      </c>
      <c r="S78" s="1">
        <v>172.83193295406599</v>
      </c>
      <c r="T78" s="1">
        <v>188.09135381946999</v>
      </c>
      <c r="U78" s="1" t="s">
        <v>86</v>
      </c>
    </row>
    <row r="79" spans="1:21" x14ac:dyDescent="0.35">
      <c r="A79" s="1" t="s">
        <v>67</v>
      </c>
      <c r="B79" s="2">
        <v>2011</v>
      </c>
      <c r="C79" s="1" t="s">
        <v>68</v>
      </c>
      <c r="D79" s="1">
        <v>120.96</v>
      </c>
      <c r="E79" s="1">
        <v>31.25</v>
      </c>
      <c r="F79" s="1" t="s">
        <v>59</v>
      </c>
      <c r="G79" s="1">
        <v>3</v>
      </c>
      <c r="H79" s="1">
        <v>3</v>
      </c>
      <c r="I79" s="1" t="s">
        <v>55</v>
      </c>
      <c r="J79" s="1">
        <v>1112.3599999999999</v>
      </c>
      <c r="K79" s="1">
        <v>403.45</v>
      </c>
      <c r="L79" s="1" t="s">
        <v>93</v>
      </c>
      <c r="M79" s="1">
        <v>145.63999999999999</v>
      </c>
      <c r="N79" s="1">
        <v>125.27</v>
      </c>
      <c r="O79" s="1">
        <v>3.4380330498421001</v>
      </c>
      <c r="P79" s="1">
        <v>2.7545753926410899</v>
      </c>
      <c r="Q79" s="1">
        <v>7200.8</v>
      </c>
      <c r="R79" s="1">
        <v>6996.2</v>
      </c>
      <c r="S79" s="1">
        <v>158.45182674657701</v>
      </c>
      <c r="T79" s="1">
        <v>163.32283294342699</v>
      </c>
      <c r="U79" s="1" t="s">
        <v>86</v>
      </c>
    </row>
    <row r="80" spans="1:21" x14ac:dyDescent="0.35">
      <c r="A80" s="1" t="s">
        <v>74</v>
      </c>
      <c r="B80" s="2">
        <v>2011</v>
      </c>
      <c r="C80" s="1" t="s">
        <v>199</v>
      </c>
      <c r="D80" s="1">
        <v>87.78</v>
      </c>
      <c r="E80" s="1">
        <v>44.59</v>
      </c>
      <c r="F80" s="1" t="s">
        <v>59</v>
      </c>
      <c r="G80" s="1">
        <v>3</v>
      </c>
      <c r="H80" s="1">
        <v>3</v>
      </c>
      <c r="I80" s="1" t="s">
        <v>69</v>
      </c>
      <c r="J80" s="1">
        <v>90</v>
      </c>
      <c r="K80" s="1">
        <v>60</v>
      </c>
      <c r="L80" s="1" t="s">
        <v>93</v>
      </c>
      <c r="M80" s="1">
        <v>4.0000000000000001E-3</v>
      </c>
      <c r="N80" s="1">
        <v>0.02</v>
      </c>
      <c r="O80" s="1">
        <v>4.0000000000000001E-3</v>
      </c>
      <c r="P80" s="1">
        <v>0.01</v>
      </c>
    </row>
    <row r="81" spans="1:21" x14ac:dyDescent="0.35">
      <c r="A81" s="1" t="s">
        <v>74</v>
      </c>
      <c r="B81" s="2">
        <v>2011</v>
      </c>
      <c r="C81" s="1" t="s">
        <v>199</v>
      </c>
      <c r="D81" s="1">
        <v>87.78</v>
      </c>
      <c r="E81" s="1">
        <v>44.59</v>
      </c>
      <c r="F81" s="1" t="s">
        <v>59</v>
      </c>
      <c r="G81" s="1">
        <v>3</v>
      </c>
      <c r="H81" s="1">
        <v>3</v>
      </c>
      <c r="I81" s="1" t="s">
        <v>69</v>
      </c>
      <c r="J81" s="1">
        <v>90</v>
      </c>
      <c r="K81" s="1">
        <v>60</v>
      </c>
      <c r="L81" s="1" t="s">
        <v>93</v>
      </c>
      <c r="M81" s="1">
        <v>0.13600000000000001</v>
      </c>
      <c r="N81" s="1">
        <v>0.19</v>
      </c>
      <c r="O81" s="1">
        <v>4.2999999999999997E-2</v>
      </c>
      <c r="P81" s="1">
        <v>8.6999999999999994E-2</v>
      </c>
    </row>
    <row r="82" spans="1:21" x14ac:dyDescent="0.35">
      <c r="A82" s="1" t="s">
        <v>74</v>
      </c>
      <c r="B82" s="2">
        <v>2011</v>
      </c>
      <c r="C82" s="1" t="s">
        <v>199</v>
      </c>
      <c r="D82" s="1">
        <v>87.78</v>
      </c>
      <c r="E82" s="1">
        <v>44.59</v>
      </c>
      <c r="F82" s="1" t="s">
        <v>59</v>
      </c>
      <c r="G82" s="1">
        <v>3</v>
      </c>
      <c r="H82" s="1">
        <v>3</v>
      </c>
      <c r="I82" s="1" t="s">
        <v>69</v>
      </c>
      <c r="J82" s="1">
        <v>90</v>
      </c>
      <c r="K82" s="1">
        <v>60</v>
      </c>
      <c r="L82" s="1" t="s">
        <v>93</v>
      </c>
      <c r="M82" s="1">
        <v>0.14499999999999999</v>
      </c>
      <c r="N82" s="1">
        <v>0.17799999999999999</v>
      </c>
      <c r="O82" s="1">
        <v>5.4100000000000002E-2</v>
      </c>
      <c r="P82" s="1">
        <v>0.108</v>
      </c>
    </row>
    <row r="83" spans="1:21" x14ac:dyDescent="0.35">
      <c r="A83" s="1" t="s">
        <v>221</v>
      </c>
      <c r="B83" s="2">
        <v>2012</v>
      </c>
      <c r="C83" s="1" t="s">
        <v>200</v>
      </c>
      <c r="D83" s="1">
        <v>117.57</v>
      </c>
      <c r="E83" s="1">
        <v>32.880000000000003</v>
      </c>
      <c r="F83" s="1" t="s">
        <v>70</v>
      </c>
      <c r="G83" s="1">
        <v>3</v>
      </c>
      <c r="H83" s="1">
        <v>3</v>
      </c>
      <c r="I83" s="1" t="s">
        <v>55</v>
      </c>
      <c r="L83" s="1" t="s">
        <v>93</v>
      </c>
      <c r="M83" s="1">
        <v>25.72</v>
      </c>
      <c r="N83" s="1">
        <v>20.58</v>
      </c>
      <c r="O83" s="1">
        <v>0.60715607004901695</v>
      </c>
      <c r="P83" s="1">
        <v>0.45253581528341602</v>
      </c>
    </row>
    <row r="84" spans="1:21" x14ac:dyDescent="0.35">
      <c r="A84" s="1" t="s">
        <v>221</v>
      </c>
      <c r="B84" s="2">
        <v>2012</v>
      </c>
      <c r="C84" s="1" t="s">
        <v>200</v>
      </c>
      <c r="D84" s="1">
        <v>117.57</v>
      </c>
      <c r="E84" s="1">
        <v>32.880000000000003</v>
      </c>
      <c r="F84" s="1" t="s">
        <v>70</v>
      </c>
      <c r="G84" s="1">
        <v>3</v>
      </c>
      <c r="H84" s="1">
        <v>3</v>
      </c>
      <c r="I84" s="1" t="s">
        <v>55</v>
      </c>
      <c r="L84" s="1" t="s">
        <v>93</v>
      </c>
      <c r="M84" s="1">
        <v>41.6</v>
      </c>
      <c r="N84" s="1">
        <v>31.53</v>
      </c>
      <c r="O84" s="1">
        <v>0.98202536990820899</v>
      </c>
      <c r="P84" s="1">
        <v>0.69331653332779897</v>
      </c>
    </row>
    <row r="85" spans="1:21" x14ac:dyDescent="0.35">
      <c r="A85" s="1" t="s">
        <v>221</v>
      </c>
      <c r="B85" s="2">
        <v>2012</v>
      </c>
      <c r="C85" s="1" t="s">
        <v>200</v>
      </c>
      <c r="D85" s="1">
        <v>117.57</v>
      </c>
      <c r="E85" s="1">
        <v>32.880000000000003</v>
      </c>
      <c r="F85" s="1" t="s">
        <v>70</v>
      </c>
      <c r="G85" s="1">
        <v>3</v>
      </c>
      <c r="H85" s="1">
        <v>3</v>
      </c>
      <c r="I85" s="1" t="s">
        <v>55</v>
      </c>
      <c r="L85" s="1" t="s">
        <v>93</v>
      </c>
      <c r="M85" s="1">
        <v>70</v>
      </c>
      <c r="N85" s="1">
        <v>51.89</v>
      </c>
      <c r="O85" s="1">
        <v>1.6524465359032401</v>
      </c>
      <c r="P85" s="1">
        <v>1.1410147451436601</v>
      </c>
    </row>
    <row r="86" spans="1:21" x14ac:dyDescent="0.35">
      <c r="A86" s="1" t="s">
        <v>222</v>
      </c>
      <c r="B86" s="2">
        <v>2015</v>
      </c>
      <c r="C86" s="1" t="s">
        <v>201</v>
      </c>
      <c r="D86" s="1">
        <v>116</v>
      </c>
      <c r="E86" s="1">
        <v>28.43</v>
      </c>
      <c r="F86" s="1" t="s">
        <v>70</v>
      </c>
      <c r="G86" s="1">
        <v>3</v>
      </c>
      <c r="H86" s="1">
        <v>3</v>
      </c>
      <c r="I86" s="1" t="s">
        <v>55</v>
      </c>
      <c r="L86" s="1" t="s">
        <v>93</v>
      </c>
      <c r="M86" s="1">
        <v>7.85</v>
      </c>
      <c r="N86" s="1">
        <v>6.07</v>
      </c>
      <c r="O86" s="1">
        <v>0.18531007581200601</v>
      </c>
      <c r="P86" s="1">
        <v>0.13347387749126999</v>
      </c>
    </row>
    <row r="87" spans="1:21" x14ac:dyDescent="0.35">
      <c r="A87" s="1" t="s">
        <v>222</v>
      </c>
      <c r="B87" s="2">
        <v>2015</v>
      </c>
      <c r="C87" s="1" t="s">
        <v>201</v>
      </c>
      <c r="D87" s="1">
        <v>116</v>
      </c>
      <c r="E87" s="1">
        <v>28.43</v>
      </c>
      <c r="F87" s="1" t="s">
        <v>70</v>
      </c>
      <c r="G87" s="1">
        <v>3</v>
      </c>
      <c r="H87" s="1">
        <v>3</v>
      </c>
      <c r="I87" s="1" t="s">
        <v>55</v>
      </c>
      <c r="L87" s="1" t="s">
        <v>93</v>
      </c>
      <c r="M87" s="1">
        <v>29.96</v>
      </c>
      <c r="N87" s="1">
        <v>33.409999999999997</v>
      </c>
      <c r="O87" s="1">
        <v>0.70724711736658497</v>
      </c>
      <c r="P87" s="1">
        <v>0.73465605386875299</v>
      </c>
    </row>
    <row r="88" spans="1:21" x14ac:dyDescent="0.35">
      <c r="A88" s="1" t="s">
        <v>222</v>
      </c>
      <c r="B88" s="2">
        <v>2015</v>
      </c>
      <c r="C88" s="1" t="s">
        <v>201</v>
      </c>
      <c r="D88" s="1">
        <v>116</v>
      </c>
      <c r="E88" s="1">
        <v>28.43</v>
      </c>
      <c r="F88" s="1" t="s">
        <v>70</v>
      </c>
      <c r="G88" s="1">
        <v>3</v>
      </c>
      <c r="H88" s="1">
        <v>3</v>
      </c>
      <c r="I88" s="1" t="s">
        <v>55</v>
      </c>
      <c r="L88" s="1" t="s">
        <v>93</v>
      </c>
      <c r="M88" s="1">
        <v>19.920000000000002</v>
      </c>
      <c r="N88" s="1">
        <v>17.03</v>
      </c>
      <c r="O88" s="1">
        <v>0.47023907135989201</v>
      </c>
      <c r="P88" s="1">
        <v>0.37447448660235999</v>
      </c>
    </row>
    <row r="89" spans="1:21" x14ac:dyDescent="0.35">
      <c r="A89" s="1" t="s">
        <v>222</v>
      </c>
      <c r="B89" s="2">
        <v>2015</v>
      </c>
      <c r="C89" s="1" t="s">
        <v>201</v>
      </c>
      <c r="D89" s="1">
        <v>116</v>
      </c>
      <c r="E89" s="1">
        <v>28.43</v>
      </c>
      <c r="F89" s="1" t="s">
        <v>70</v>
      </c>
      <c r="G89" s="1">
        <v>3</v>
      </c>
      <c r="H89" s="1">
        <v>3</v>
      </c>
      <c r="I89" s="1" t="s">
        <v>55</v>
      </c>
      <c r="L89" s="1" t="s">
        <v>93</v>
      </c>
      <c r="M89" s="1">
        <v>62.95</v>
      </c>
      <c r="N89" s="1">
        <v>68.540000000000006</v>
      </c>
      <c r="O89" s="1">
        <v>1.4860215633586999</v>
      </c>
      <c r="P89" s="1">
        <v>1.5071333712111401</v>
      </c>
    </row>
    <row r="90" spans="1:21" x14ac:dyDescent="0.35">
      <c r="A90" s="1" t="s">
        <v>223</v>
      </c>
      <c r="B90" s="2">
        <v>2012</v>
      </c>
      <c r="C90" s="1" t="s">
        <v>202</v>
      </c>
      <c r="D90" s="1">
        <v>120.96</v>
      </c>
      <c r="E90" s="1">
        <v>31.25</v>
      </c>
      <c r="F90" s="1" t="s">
        <v>59</v>
      </c>
      <c r="G90" s="1">
        <v>3</v>
      </c>
      <c r="H90" s="1">
        <v>3</v>
      </c>
      <c r="I90" s="1" t="s">
        <v>55</v>
      </c>
      <c r="J90" s="1">
        <v>633.95000000000005</v>
      </c>
      <c r="K90" s="1">
        <v>233.3</v>
      </c>
      <c r="L90" s="1" t="s">
        <v>93</v>
      </c>
      <c r="M90" s="1">
        <v>71.650000000000006</v>
      </c>
      <c r="N90" s="1">
        <v>58.35</v>
      </c>
      <c r="O90" s="1">
        <v>1.6913970613923801</v>
      </c>
      <c r="P90" s="1">
        <v>1.28306437423651</v>
      </c>
      <c r="Q90" s="1">
        <v>10335.82</v>
      </c>
      <c r="R90" s="1">
        <v>9889.74</v>
      </c>
      <c r="S90" s="1">
        <v>227.437168081853</v>
      </c>
      <c r="T90" s="1">
        <v>230.87109486205699</v>
      </c>
      <c r="U90" s="1" t="s">
        <v>86</v>
      </c>
    </row>
    <row r="91" spans="1:21" x14ac:dyDescent="0.35">
      <c r="A91" s="1" t="s">
        <v>223</v>
      </c>
      <c r="B91" s="2">
        <v>2012</v>
      </c>
      <c r="C91" s="1" t="s">
        <v>202</v>
      </c>
      <c r="D91" s="1">
        <v>120.96</v>
      </c>
      <c r="E91" s="1">
        <v>31.25</v>
      </c>
      <c r="F91" s="1" t="s">
        <v>59</v>
      </c>
      <c r="G91" s="1">
        <v>3</v>
      </c>
      <c r="H91" s="1">
        <v>3</v>
      </c>
      <c r="I91" s="1" t="s">
        <v>55</v>
      </c>
      <c r="J91" s="1">
        <v>633.95000000000005</v>
      </c>
      <c r="K91" s="1">
        <v>233.3</v>
      </c>
      <c r="L91" s="1" t="s">
        <v>93</v>
      </c>
      <c r="M91" s="1">
        <v>48.03</v>
      </c>
      <c r="N91" s="1">
        <v>39.630000000000003</v>
      </c>
      <c r="O91" s="1">
        <v>1.13381438742046</v>
      </c>
      <c r="P91" s="1">
        <v>0.87142829736063099</v>
      </c>
      <c r="Q91" s="1">
        <v>9984.18</v>
      </c>
      <c r="R91" s="1">
        <v>9648.9699999999993</v>
      </c>
      <c r="S91" s="1">
        <v>219.699416671292</v>
      </c>
      <c r="T91" s="1">
        <v>225.250438150158</v>
      </c>
      <c r="U91" s="1" t="s">
        <v>86</v>
      </c>
    </row>
    <row r="92" spans="1:21" x14ac:dyDescent="0.35">
      <c r="A92" s="1" t="s">
        <v>224</v>
      </c>
      <c r="B92" s="2">
        <v>2017</v>
      </c>
      <c r="C92" s="1" t="s">
        <v>203</v>
      </c>
      <c r="D92" s="1">
        <v>107.05</v>
      </c>
      <c r="E92" s="1">
        <v>40.43</v>
      </c>
      <c r="F92" s="1" t="s">
        <v>70</v>
      </c>
      <c r="G92" s="1">
        <v>3</v>
      </c>
      <c r="H92" s="1">
        <v>3</v>
      </c>
      <c r="I92" s="1" t="s">
        <v>60</v>
      </c>
      <c r="J92" s="1">
        <v>292.5</v>
      </c>
      <c r="K92" s="1">
        <v>225</v>
      </c>
      <c r="L92" s="1" t="s">
        <v>93</v>
      </c>
      <c r="M92" s="1">
        <v>3.58</v>
      </c>
      <c r="N92" s="1">
        <v>3.76</v>
      </c>
      <c r="O92" s="1">
        <v>0.45</v>
      </c>
      <c r="P92" s="1">
        <v>0.35</v>
      </c>
      <c r="Q92" s="1">
        <v>7797.75</v>
      </c>
      <c r="R92" s="1">
        <v>7228.95</v>
      </c>
      <c r="S92" s="1">
        <v>171.58756416136001</v>
      </c>
      <c r="T92" s="1">
        <v>168.75626671712999</v>
      </c>
      <c r="U92" s="1" t="s">
        <v>86</v>
      </c>
    </row>
    <row r="93" spans="1:21" x14ac:dyDescent="0.35">
      <c r="A93" s="1" t="s">
        <v>224</v>
      </c>
      <c r="B93" s="2">
        <v>2017</v>
      </c>
      <c r="C93" s="1" t="s">
        <v>203</v>
      </c>
      <c r="D93" s="1">
        <v>107.05</v>
      </c>
      <c r="E93" s="1">
        <v>40.43</v>
      </c>
      <c r="F93" s="1" t="s">
        <v>70</v>
      </c>
      <c r="G93" s="1">
        <v>3</v>
      </c>
      <c r="H93" s="1">
        <v>3</v>
      </c>
      <c r="I93" s="1" t="s">
        <v>60</v>
      </c>
      <c r="J93" s="1">
        <v>292.5</v>
      </c>
      <c r="K93" s="1">
        <v>157.5</v>
      </c>
      <c r="L93" s="1" t="s">
        <v>93</v>
      </c>
      <c r="M93" s="1">
        <v>3.58</v>
      </c>
      <c r="N93" s="1">
        <v>3.81</v>
      </c>
      <c r="O93" s="1">
        <v>0.45</v>
      </c>
      <c r="P93" s="1">
        <v>0.43</v>
      </c>
      <c r="Q93" s="1">
        <v>7797.75</v>
      </c>
      <c r="R93" s="1">
        <v>6388.2</v>
      </c>
      <c r="S93" s="1">
        <v>171.58756416136001</v>
      </c>
      <c r="T93" s="1">
        <v>149.12937328967101</v>
      </c>
      <c r="U93" s="1" t="s">
        <v>86</v>
      </c>
    </row>
    <row r="94" spans="1:21" x14ac:dyDescent="0.35">
      <c r="A94" s="1" t="s">
        <v>224</v>
      </c>
      <c r="B94" s="2">
        <v>2017</v>
      </c>
      <c r="C94" s="1" t="s">
        <v>203</v>
      </c>
      <c r="D94" s="1">
        <v>107.05</v>
      </c>
      <c r="E94" s="1">
        <v>40.43</v>
      </c>
      <c r="F94" s="1" t="s">
        <v>70</v>
      </c>
      <c r="G94" s="1">
        <v>3</v>
      </c>
      <c r="H94" s="1">
        <v>3</v>
      </c>
      <c r="I94" s="1" t="s">
        <v>60</v>
      </c>
      <c r="J94" s="1">
        <v>292.5</v>
      </c>
      <c r="K94" s="1">
        <v>225</v>
      </c>
      <c r="L94" s="1" t="s">
        <v>93</v>
      </c>
      <c r="M94" s="1">
        <v>16.43</v>
      </c>
      <c r="N94" s="1">
        <v>14.71</v>
      </c>
      <c r="O94" s="1">
        <v>0.6</v>
      </c>
      <c r="P94" s="1">
        <v>0.63</v>
      </c>
      <c r="Q94" s="1">
        <v>8344.7999999999993</v>
      </c>
      <c r="R94" s="1">
        <v>7953.45</v>
      </c>
      <c r="S94" s="1">
        <v>183.625264392128</v>
      </c>
      <c r="T94" s="1">
        <v>185.669361320988</v>
      </c>
      <c r="U94" s="1" t="s">
        <v>86</v>
      </c>
    </row>
    <row r="95" spans="1:21" x14ac:dyDescent="0.35">
      <c r="A95" s="1" t="s">
        <v>224</v>
      </c>
      <c r="B95" s="2">
        <v>2017</v>
      </c>
      <c r="C95" s="1" t="s">
        <v>203</v>
      </c>
      <c r="D95" s="1">
        <v>107.05</v>
      </c>
      <c r="E95" s="1">
        <v>40.43</v>
      </c>
      <c r="F95" s="1" t="s">
        <v>70</v>
      </c>
      <c r="G95" s="1">
        <v>3</v>
      </c>
      <c r="H95" s="1">
        <v>3</v>
      </c>
      <c r="I95" s="1" t="s">
        <v>60</v>
      </c>
      <c r="J95" s="1">
        <v>292.5</v>
      </c>
      <c r="K95" s="1">
        <v>157.5</v>
      </c>
      <c r="L95" s="1" t="s">
        <v>93</v>
      </c>
      <c r="M95" s="1">
        <v>16.43</v>
      </c>
      <c r="N95" s="1">
        <v>13.9</v>
      </c>
      <c r="O95" s="1">
        <v>0.6</v>
      </c>
      <c r="P95" s="1">
        <v>0.65</v>
      </c>
      <c r="Q95" s="1">
        <v>8344.7999999999993</v>
      </c>
      <c r="R95" s="1">
        <v>7460.4</v>
      </c>
      <c r="S95" s="1">
        <v>183.625264392128</v>
      </c>
      <c r="T95" s="1">
        <v>174.159352633021</v>
      </c>
      <c r="U95" s="1" t="s">
        <v>86</v>
      </c>
    </row>
    <row r="96" spans="1:21" x14ac:dyDescent="0.35">
      <c r="A96" s="1" t="s">
        <v>224</v>
      </c>
      <c r="B96" s="2">
        <v>2017</v>
      </c>
      <c r="C96" s="1" t="s">
        <v>203</v>
      </c>
      <c r="D96" s="1">
        <v>107.05</v>
      </c>
      <c r="E96" s="1">
        <v>40.43</v>
      </c>
      <c r="F96" s="1" t="s">
        <v>70</v>
      </c>
      <c r="G96" s="1">
        <v>3</v>
      </c>
      <c r="H96" s="1">
        <v>3</v>
      </c>
      <c r="I96" s="1" t="s">
        <v>60</v>
      </c>
      <c r="J96" s="1">
        <v>292.5</v>
      </c>
      <c r="K96" s="1">
        <v>225</v>
      </c>
      <c r="L96" s="1" t="s">
        <v>93</v>
      </c>
      <c r="M96" s="1">
        <v>20.45</v>
      </c>
      <c r="N96" s="1">
        <v>18.13</v>
      </c>
      <c r="O96" s="1">
        <v>0.82</v>
      </c>
      <c r="P96" s="1">
        <v>0.83</v>
      </c>
      <c r="Q96" s="1">
        <v>8809.65</v>
      </c>
      <c r="R96" s="1">
        <v>8451.15</v>
      </c>
      <c r="S96" s="1">
        <v>193.854173910952</v>
      </c>
      <c r="T96" s="1">
        <v>197.287921961899</v>
      </c>
      <c r="U96" s="1" t="s">
        <v>86</v>
      </c>
    </row>
    <row r="97" spans="1:21" x14ac:dyDescent="0.35">
      <c r="A97" s="1" t="s">
        <v>224</v>
      </c>
      <c r="B97" s="2">
        <v>2017</v>
      </c>
      <c r="C97" s="1" t="s">
        <v>203</v>
      </c>
      <c r="D97" s="1">
        <v>107.05</v>
      </c>
      <c r="E97" s="1">
        <v>40.43</v>
      </c>
      <c r="F97" s="1" t="s">
        <v>70</v>
      </c>
      <c r="G97" s="1">
        <v>3</v>
      </c>
      <c r="H97" s="1">
        <v>3</v>
      </c>
      <c r="I97" s="1" t="s">
        <v>60</v>
      </c>
      <c r="J97" s="1">
        <v>292.5</v>
      </c>
      <c r="K97" s="1">
        <v>157.5</v>
      </c>
      <c r="L97" s="1" t="s">
        <v>93</v>
      </c>
      <c r="M97" s="1">
        <v>20.45</v>
      </c>
      <c r="N97" s="1">
        <v>17.43</v>
      </c>
      <c r="O97" s="1">
        <v>0.82</v>
      </c>
      <c r="P97" s="1">
        <v>0.63</v>
      </c>
      <c r="Q97" s="1">
        <v>8808.65</v>
      </c>
      <c r="R97" s="1">
        <v>8451.15</v>
      </c>
      <c r="S97" s="1">
        <v>193.83216915776501</v>
      </c>
      <c r="T97" s="1">
        <v>197.287921961899</v>
      </c>
      <c r="U97" s="1" t="s">
        <v>86</v>
      </c>
    </row>
    <row r="98" spans="1:21" x14ac:dyDescent="0.35">
      <c r="A98" s="1" t="s">
        <v>224</v>
      </c>
      <c r="B98" s="2">
        <v>2017</v>
      </c>
      <c r="C98" s="1" t="s">
        <v>203</v>
      </c>
      <c r="D98" s="1">
        <v>107.05</v>
      </c>
      <c r="E98" s="1">
        <v>40.43</v>
      </c>
      <c r="F98" s="1" t="s">
        <v>70</v>
      </c>
      <c r="G98" s="1">
        <v>3</v>
      </c>
      <c r="H98" s="1">
        <v>3</v>
      </c>
      <c r="I98" s="1" t="s">
        <v>60</v>
      </c>
      <c r="J98" s="1">
        <v>292.5</v>
      </c>
      <c r="K98" s="1">
        <v>225</v>
      </c>
      <c r="L98" s="1" t="s">
        <v>93</v>
      </c>
      <c r="M98" s="1">
        <v>24.15</v>
      </c>
      <c r="N98" s="1">
        <v>22.26</v>
      </c>
      <c r="O98" s="1">
        <v>0.93</v>
      </c>
      <c r="P98" s="1">
        <v>0.73</v>
      </c>
      <c r="Q98" s="1">
        <v>9572.4</v>
      </c>
      <c r="R98" s="1">
        <v>9851.85</v>
      </c>
      <c r="S98" s="1">
        <v>210.63829940408499</v>
      </c>
      <c r="T98" s="1">
        <v>229.986571529358</v>
      </c>
      <c r="U98" s="1" t="s">
        <v>86</v>
      </c>
    </row>
    <row r="99" spans="1:21" x14ac:dyDescent="0.35">
      <c r="A99" s="1" t="s">
        <v>224</v>
      </c>
      <c r="B99" s="2">
        <v>2017</v>
      </c>
      <c r="C99" s="1" t="s">
        <v>203</v>
      </c>
      <c r="D99" s="1">
        <v>107.05</v>
      </c>
      <c r="E99" s="1">
        <v>40.43</v>
      </c>
      <c r="F99" s="1" t="s">
        <v>70</v>
      </c>
      <c r="G99" s="1">
        <v>3</v>
      </c>
      <c r="H99" s="1">
        <v>3</v>
      </c>
      <c r="I99" s="1" t="s">
        <v>60</v>
      </c>
      <c r="J99" s="1">
        <v>292.5</v>
      </c>
      <c r="K99" s="1">
        <v>157.5</v>
      </c>
      <c r="L99" s="1" t="s">
        <v>93</v>
      </c>
      <c r="M99" s="1">
        <v>24.15</v>
      </c>
      <c r="N99" s="1">
        <v>21.97</v>
      </c>
      <c r="O99" s="1">
        <v>0.9</v>
      </c>
      <c r="P99" s="1">
        <v>0.75</v>
      </c>
      <c r="Q99" s="1">
        <v>9572.4</v>
      </c>
      <c r="R99" s="1">
        <v>8688.6</v>
      </c>
      <c r="S99" s="1">
        <v>210.63829940408499</v>
      </c>
      <c r="T99" s="1">
        <v>202.831074913847</v>
      </c>
      <c r="U99" s="1" t="s">
        <v>86</v>
      </c>
    </row>
    <row r="100" spans="1:21" x14ac:dyDescent="0.35">
      <c r="A100" s="1" t="s">
        <v>224</v>
      </c>
      <c r="B100" s="2">
        <v>2017</v>
      </c>
      <c r="C100" s="1" t="s">
        <v>203</v>
      </c>
      <c r="D100" s="1">
        <v>107.05</v>
      </c>
      <c r="E100" s="1">
        <v>40.43</v>
      </c>
      <c r="F100" s="1" t="s">
        <v>70</v>
      </c>
      <c r="G100" s="1">
        <v>3</v>
      </c>
      <c r="H100" s="1">
        <v>3</v>
      </c>
      <c r="I100" s="1" t="s">
        <v>60</v>
      </c>
      <c r="J100" s="1">
        <v>292.5</v>
      </c>
      <c r="K100" s="1">
        <v>225</v>
      </c>
      <c r="L100" s="1" t="s">
        <v>93</v>
      </c>
      <c r="M100" s="1">
        <v>32.21</v>
      </c>
      <c r="N100" s="1">
        <v>29.4</v>
      </c>
      <c r="O100" s="1">
        <v>1.1000000000000001</v>
      </c>
      <c r="P100" s="1">
        <v>0.79</v>
      </c>
      <c r="Q100" s="1">
        <v>9917.85</v>
      </c>
      <c r="R100" s="1">
        <v>9744.2999999999993</v>
      </c>
      <c r="S100" s="1">
        <v>218.23984139242</v>
      </c>
      <c r="T100" s="1">
        <v>227.47586990804001</v>
      </c>
      <c r="U100" s="1" t="s">
        <v>86</v>
      </c>
    </row>
    <row r="101" spans="1:21" x14ac:dyDescent="0.35">
      <c r="A101" s="1" t="s">
        <v>224</v>
      </c>
      <c r="B101" s="2">
        <v>2017</v>
      </c>
      <c r="C101" s="1" t="s">
        <v>203</v>
      </c>
      <c r="D101" s="1">
        <v>107.05</v>
      </c>
      <c r="E101" s="1">
        <v>40.43</v>
      </c>
      <c r="F101" s="1" t="s">
        <v>70</v>
      </c>
      <c r="G101" s="1">
        <v>3</v>
      </c>
      <c r="H101" s="1">
        <v>3</v>
      </c>
      <c r="I101" s="1" t="s">
        <v>60</v>
      </c>
      <c r="J101" s="1">
        <v>292.5</v>
      </c>
      <c r="K101" s="1">
        <v>157.5</v>
      </c>
      <c r="L101" s="1" t="s">
        <v>93</v>
      </c>
      <c r="M101" s="1">
        <v>32.21</v>
      </c>
      <c r="N101" s="1">
        <v>27.7</v>
      </c>
      <c r="O101" s="1">
        <v>1.1000000000000001</v>
      </c>
      <c r="P101" s="1">
        <v>0.7</v>
      </c>
      <c r="Q101" s="1">
        <v>9917.85</v>
      </c>
      <c r="R101" s="1">
        <v>9035.1</v>
      </c>
      <c r="S101" s="1">
        <v>218.23984139242</v>
      </c>
      <c r="T101" s="1">
        <v>210.91994624612701</v>
      </c>
      <c r="U101" s="1" t="s">
        <v>86</v>
      </c>
    </row>
    <row r="102" spans="1:21" x14ac:dyDescent="0.35">
      <c r="A102" s="1" t="s">
        <v>224</v>
      </c>
      <c r="B102" s="2">
        <v>2017</v>
      </c>
      <c r="C102" s="1" t="s">
        <v>203</v>
      </c>
      <c r="D102" s="1">
        <v>107.05</v>
      </c>
      <c r="E102" s="1">
        <v>40.43</v>
      </c>
      <c r="F102" s="1" t="s">
        <v>70</v>
      </c>
      <c r="G102" s="1">
        <v>3</v>
      </c>
      <c r="H102" s="1">
        <v>3</v>
      </c>
      <c r="I102" s="1" t="s">
        <v>60</v>
      </c>
      <c r="J102" s="1">
        <v>292.5</v>
      </c>
      <c r="K102" s="1">
        <v>225</v>
      </c>
      <c r="L102" s="1" t="s">
        <v>93</v>
      </c>
      <c r="M102" s="1">
        <v>5.0199999999999996</v>
      </c>
      <c r="N102" s="1">
        <v>3.93</v>
      </c>
      <c r="O102" s="1">
        <v>0.47</v>
      </c>
      <c r="P102" s="1">
        <v>0.33</v>
      </c>
      <c r="Q102" s="1">
        <v>7846.65</v>
      </c>
      <c r="R102" s="1">
        <v>7094.4</v>
      </c>
      <c r="S102" s="1">
        <v>172.66359659218799</v>
      </c>
      <c r="T102" s="1">
        <v>165.61526343355601</v>
      </c>
      <c r="U102" s="1" t="s">
        <v>86</v>
      </c>
    </row>
    <row r="103" spans="1:21" x14ac:dyDescent="0.35">
      <c r="A103" s="1" t="s">
        <v>224</v>
      </c>
      <c r="B103" s="2">
        <v>2017</v>
      </c>
      <c r="C103" s="1" t="s">
        <v>203</v>
      </c>
      <c r="D103" s="1">
        <v>107.05</v>
      </c>
      <c r="E103" s="1">
        <v>40.43</v>
      </c>
      <c r="F103" s="1" t="s">
        <v>70</v>
      </c>
      <c r="G103" s="1">
        <v>3</v>
      </c>
      <c r="H103" s="1">
        <v>3</v>
      </c>
      <c r="I103" s="1" t="s">
        <v>60</v>
      </c>
      <c r="J103" s="1">
        <v>292.5</v>
      </c>
      <c r="K103" s="1">
        <v>157.5</v>
      </c>
      <c r="L103" s="1" t="s">
        <v>93</v>
      </c>
      <c r="M103" s="1">
        <v>5.0199999999999996</v>
      </c>
      <c r="N103" s="1">
        <v>4.2300000000000004</v>
      </c>
      <c r="O103" s="1">
        <v>0.47</v>
      </c>
      <c r="P103" s="1">
        <v>0.33</v>
      </c>
      <c r="Q103" s="1">
        <v>7846.65</v>
      </c>
      <c r="R103" s="1">
        <v>6558.75</v>
      </c>
      <c r="S103" s="1">
        <v>172.66359659218799</v>
      </c>
      <c r="T103" s="1">
        <v>153.11077878958599</v>
      </c>
      <c r="U103" s="1" t="s">
        <v>86</v>
      </c>
    </row>
    <row r="104" spans="1:21" x14ac:dyDescent="0.35">
      <c r="A104" s="1" t="s">
        <v>224</v>
      </c>
      <c r="B104" s="2">
        <v>2017</v>
      </c>
      <c r="C104" s="1" t="s">
        <v>203</v>
      </c>
      <c r="D104" s="1">
        <v>107.05</v>
      </c>
      <c r="E104" s="1">
        <v>40.43</v>
      </c>
      <c r="F104" s="1" t="s">
        <v>70</v>
      </c>
      <c r="G104" s="1">
        <v>3</v>
      </c>
      <c r="H104" s="1">
        <v>3</v>
      </c>
      <c r="I104" s="1" t="s">
        <v>60</v>
      </c>
      <c r="J104" s="1">
        <v>292.5</v>
      </c>
      <c r="K104" s="1">
        <v>225</v>
      </c>
      <c r="L104" s="1" t="s">
        <v>93</v>
      </c>
      <c r="M104" s="1">
        <v>16.899999999999999</v>
      </c>
      <c r="N104" s="1">
        <v>16.62</v>
      </c>
      <c r="O104" s="1">
        <v>0.37</v>
      </c>
      <c r="P104" s="1">
        <v>0.31</v>
      </c>
      <c r="Q104" s="1">
        <v>8361</v>
      </c>
      <c r="R104" s="1">
        <v>7835.85</v>
      </c>
      <c r="S104" s="1">
        <v>183.981741393752</v>
      </c>
      <c r="T104" s="1">
        <v>182.92404741427501</v>
      </c>
      <c r="U104" s="1" t="s">
        <v>86</v>
      </c>
    </row>
    <row r="105" spans="1:21" x14ac:dyDescent="0.35">
      <c r="A105" s="1" t="s">
        <v>224</v>
      </c>
      <c r="B105" s="2">
        <v>2017</v>
      </c>
      <c r="C105" s="1" t="s">
        <v>203</v>
      </c>
      <c r="D105" s="1">
        <v>107.05</v>
      </c>
      <c r="E105" s="1">
        <v>40.43</v>
      </c>
      <c r="F105" s="1" t="s">
        <v>70</v>
      </c>
      <c r="G105" s="1">
        <v>3</v>
      </c>
      <c r="H105" s="1">
        <v>3</v>
      </c>
      <c r="I105" s="1" t="s">
        <v>60</v>
      </c>
      <c r="J105" s="1">
        <v>292.5</v>
      </c>
      <c r="K105" s="1">
        <v>157.5</v>
      </c>
      <c r="L105" s="1" t="s">
        <v>93</v>
      </c>
      <c r="M105" s="1">
        <v>16.899999999999999</v>
      </c>
      <c r="N105" s="1">
        <v>15.45</v>
      </c>
      <c r="O105" s="1">
        <v>0.37</v>
      </c>
      <c r="P105" s="1">
        <v>0.48</v>
      </c>
      <c r="Q105" s="1">
        <v>8361</v>
      </c>
      <c r="R105" s="1">
        <v>7198.2</v>
      </c>
      <c r="S105" s="1">
        <v>183.981741393752</v>
      </c>
      <c r="T105" s="1">
        <v>168.038423157339</v>
      </c>
      <c r="U105" s="1" t="s">
        <v>86</v>
      </c>
    </row>
    <row r="106" spans="1:21" x14ac:dyDescent="0.35">
      <c r="A106" s="1" t="s">
        <v>224</v>
      </c>
      <c r="B106" s="2">
        <v>2017</v>
      </c>
      <c r="C106" s="1" t="s">
        <v>203</v>
      </c>
      <c r="D106" s="1">
        <v>107.05</v>
      </c>
      <c r="E106" s="1">
        <v>40.43</v>
      </c>
      <c r="F106" s="1" t="s">
        <v>70</v>
      </c>
      <c r="G106" s="1">
        <v>3</v>
      </c>
      <c r="H106" s="1">
        <v>3</v>
      </c>
      <c r="I106" s="1" t="s">
        <v>60</v>
      </c>
      <c r="J106" s="1">
        <v>292.5</v>
      </c>
      <c r="K106" s="1">
        <v>225</v>
      </c>
      <c r="L106" s="1" t="s">
        <v>93</v>
      </c>
      <c r="M106" s="1">
        <v>20.94</v>
      </c>
      <c r="N106" s="1">
        <v>20.260000000000002</v>
      </c>
      <c r="O106" s="1">
        <v>0.28000000000000003</v>
      </c>
      <c r="P106" s="1">
        <v>0.45</v>
      </c>
      <c r="Q106" s="1">
        <v>8944</v>
      </c>
      <c r="R106" s="1">
        <v>8337.2999999999993</v>
      </c>
      <c r="S106" s="1">
        <v>196.810512501581</v>
      </c>
      <c r="T106" s="1">
        <v>194.63014995272201</v>
      </c>
      <c r="U106" s="1" t="s">
        <v>86</v>
      </c>
    </row>
    <row r="107" spans="1:21" x14ac:dyDescent="0.35">
      <c r="A107" s="1" t="s">
        <v>224</v>
      </c>
      <c r="B107" s="2">
        <v>2017</v>
      </c>
      <c r="C107" s="1" t="s">
        <v>203</v>
      </c>
      <c r="D107" s="1">
        <v>107.05</v>
      </c>
      <c r="E107" s="1">
        <v>40.43</v>
      </c>
      <c r="F107" s="1" t="s">
        <v>70</v>
      </c>
      <c r="G107" s="1">
        <v>3</v>
      </c>
      <c r="H107" s="1">
        <v>3</v>
      </c>
      <c r="I107" s="1" t="s">
        <v>60</v>
      </c>
      <c r="J107" s="1">
        <v>292.5</v>
      </c>
      <c r="K107" s="1">
        <v>157.5</v>
      </c>
      <c r="L107" s="1" t="s">
        <v>93</v>
      </c>
      <c r="M107" s="1">
        <v>20.94</v>
      </c>
      <c r="N107" s="1">
        <v>18.690000000000001</v>
      </c>
      <c r="O107" s="1">
        <v>0.28000000000000003</v>
      </c>
      <c r="P107" s="1">
        <v>0.4</v>
      </c>
      <c r="Q107" s="1">
        <v>8944</v>
      </c>
      <c r="R107" s="1">
        <v>7703.4</v>
      </c>
      <c r="S107" s="1">
        <v>196.810512501581</v>
      </c>
      <c r="T107" s="1">
        <v>179.832067593321</v>
      </c>
      <c r="U107" s="1" t="s">
        <v>86</v>
      </c>
    </row>
    <row r="108" spans="1:21" x14ac:dyDescent="0.35">
      <c r="A108" s="1" t="s">
        <v>224</v>
      </c>
      <c r="B108" s="2">
        <v>2017</v>
      </c>
      <c r="C108" s="1" t="s">
        <v>203</v>
      </c>
      <c r="D108" s="1">
        <v>107.05</v>
      </c>
      <c r="E108" s="1">
        <v>40.43</v>
      </c>
      <c r="F108" s="1" t="s">
        <v>70</v>
      </c>
      <c r="G108" s="1">
        <v>3</v>
      </c>
      <c r="H108" s="1">
        <v>3</v>
      </c>
      <c r="I108" s="1" t="s">
        <v>60</v>
      </c>
      <c r="J108" s="1">
        <v>292.5</v>
      </c>
      <c r="K108" s="1">
        <v>225</v>
      </c>
      <c r="L108" s="1" t="s">
        <v>93</v>
      </c>
      <c r="M108" s="1">
        <v>26.05</v>
      </c>
      <c r="N108" s="1">
        <v>23.71</v>
      </c>
      <c r="O108" s="1">
        <v>0.43</v>
      </c>
      <c r="P108" s="1">
        <v>0.37</v>
      </c>
      <c r="Q108" s="1">
        <v>9599.7000000000007</v>
      </c>
      <c r="R108" s="1">
        <v>9551.7000000000007</v>
      </c>
      <c r="S108" s="1">
        <v>211.239029166081</v>
      </c>
      <c r="T108" s="1">
        <v>222.97971805061701</v>
      </c>
      <c r="U108" s="1" t="s">
        <v>86</v>
      </c>
    </row>
    <row r="109" spans="1:21" x14ac:dyDescent="0.35">
      <c r="A109" s="1" t="s">
        <v>224</v>
      </c>
      <c r="B109" s="2">
        <v>2017</v>
      </c>
      <c r="C109" s="1" t="s">
        <v>203</v>
      </c>
      <c r="D109" s="1">
        <v>107.05</v>
      </c>
      <c r="E109" s="1">
        <v>40.43</v>
      </c>
      <c r="F109" s="1" t="s">
        <v>70</v>
      </c>
      <c r="G109" s="1">
        <v>3</v>
      </c>
      <c r="H109" s="1">
        <v>3</v>
      </c>
      <c r="I109" s="1" t="s">
        <v>60</v>
      </c>
      <c r="J109" s="1">
        <v>292.5</v>
      </c>
      <c r="K109" s="1">
        <v>157.5</v>
      </c>
      <c r="L109" s="1" t="s">
        <v>93</v>
      </c>
      <c r="M109" s="1">
        <v>26.05</v>
      </c>
      <c r="N109" s="1">
        <v>23.21</v>
      </c>
      <c r="O109" s="1">
        <v>0.43</v>
      </c>
      <c r="P109" s="1">
        <v>0.56000000000000005</v>
      </c>
      <c r="Q109" s="1">
        <v>9599.7000000000007</v>
      </c>
      <c r="R109" s="1">
        <v>8428.7999999999993</v>
      </c>
      <c r="S109" s="1">
        <v>211.239029166081</v>
      </c>
      <c r="T109" s="1">
        <v>196.76617225258801</v>
      </c>
      <c r="U109" s="1" t="s">
        <v>86</v>
      </c>
    </row>
    <row r="110" spans="1:21" x14ac:dyDescent="0.35">
      <c r="A110" s="1" t="s">
        <v>224</v>
      </c>
      <c r="B110" s="2">
        <v>2017</v>
      </c>
      <c r="C110" s="1" t="s">
        <v>203</v>
      </c>
      <c r="D110" s="1">
        <v>107.05</v>
      </c>
      <c r="E110" s="1">
        <v>40.43</v>
      </c>
      <c r="F110" s="1" t="s">
        <v>70</v>
      </c>
      <c r="G110" s="1">
        <v>3</v>
      </c>
      <c r="H110" s="1">
        <v>3</v>
      </c>
      <c r="I110" s="1" t="s">
        <v>60</v>
      </c>
      <c r="J110" s="1">
        <v>292.5</v>
      </c>
      <c r="K110" s="1">
        <v>225</v>
      </c>
      <c r="L110" s="1" t="s">
        <v>93</v>
      </c>
      <c r="M110" s="1">
        <v>32.99</v>
      </c>
      <c r="N110" s="1">
        <v>30.45</v>
      </c>
      <c r="O110" s="1">
        <v>0.54</v>
      </c>
      <c r="P110" s="1">
        <v>0.38</v>
      </c>
      <c r="Q110" s="1">
        <v>9567.2999999999993</v>
      </c>
      <c r="R110" s="1">
        <v>9452.5499999999993</v>
      </c>
      <c r="S110" s="1">
        <v>210.526075162833</v>
      </c>
      <c r="T110" s="1">
        <v>220.66511027977899</v>
      </c>
      <c r="U110" s="1" t="s">
        <v>86</v>
      </c>
    </row>
    <row r="111" spans="1:21" x14ac:dyDescent="0.35">
      <c r="A111" s="1" t="s">
        <v>224</v>
      </c>
      <c r="B111" s="2">
        <v>2017</v>
      </c>
      <c r="C111" s="1" t="s">
        <v>203</v>
      </c>
      <c r="D111" s="1">
        <v>107.05</v>
      </c>
      <c r="E111" s="1">
        <v>40.43</v>
      </c>
      <c r="F111" s="1" t="s">
        <v>70</v>
      </c>
      <c r="G111" s="1">
        <v>3</v>
      </c>
      <c r="H111" s="1">
        <v>3</v>
      </c>
      <c r="I111" s="1" t="s">
        <v>60</v>
      </c>
      <c r="J111" s="1">
        <v>292.5</v>
      </c>
      <c r="K111" s="1">
        <v>157.5</v>
      </c>
      <c r="L111" s="1" t="s">
        <v>93</v>
      </c>
      <c r="M111" s="1">
        <v>32.99</v>
      </c>
      <c r="N111" s="1">
        <v>28.75</v>
      </c>
      <c r="O111" s="1">
        <v>0.54</v>
      </c>
      <c r="P111" s="1">
        <v>0.62</v>
      </c>
      <c r="Q111" s="1">
        <v>9567.2999999999993</v>
      </c>
      <c r="R111" s="1">
        <v>8905.0499999999993</v>
      </c>
      <c r="S111" s="1">
        <v>210.526075162833</v>
      </c>
      <c r="T111" s="1">
        <v>207.88399323959601</v>
      </c>
      <c r="U111" s="1" t="s">
        <v>86</v>
      </c>
    </row>
    <row r="112" spans="1:21" x14ac:dyDescent="0.35">
      <c r="A112" s="1" t="s">
        <v>225</v>
      </c>
      <c r="B112" s="2">
        <v>2018</v>
      </c>
      <c r="C112" s="1" t="s">
        <v>204</v>
      </c>
      <c r="D112" s="1">
        <v>117.15</v>
      </c>
      <c r="E112" s="1">
        <v>36.15</v>
      </c>
      <c r="F112" s="1" t="s">
        <v>70</v>
      </c>
      <c r="G112" s="1">
        <v>3</v>
      </c>
      <c r="H112" s="1">
        <v>3</v>
      </c>
      <c r="I112" s="1" t="s">
        <v>56</v>
      </c>
      <c r="J112" s="1">
        <v>500</v>
      </c>
      <c r="K112" s="1">
        <v>250</v>
      </c>
      <c r="L112" s="1" t="s">
        <v>93</v>
      </c>
      <c r="M112" s="1">
        <v>41.13</v>
      </c>
      <c r="N112" s="1">
        <v>46.04</v>
      </c>
      <c r="O112" s="1">
        <v>0.97093037173857299</v>
      </c>
      <c r="P112" s="1">
        <v>1.0123784711199499</v>
      </c>
      <c r="Q112" s="1">
        <v>8239</v>
      </c>
      <c r="R112" s="1">
        <v>7224</v>
      </c>
      <c r="S112" s="1">
        <v>181.29716150497799</v>
      </c>
      <c r="T112" s="1">
        <v>168.64071141238301</v>
      </c>
      <c r="U112" s="1" t="s">
        <v>86</v>
      </c>
    </row>
    <row r="113" spans="1:21" x14ac:dyDescent="0.35">
      <c r="A113" s="1" t="s">
        <v>225</v>
      </c>
      <c r="B113" s="2">
        <v>2018</v>
      </c>
      <c r="C113" s="1" t="s">
        <v>204</v>
      </c>
      <c r="D113" s="1">
        <v>117.15</v>
      </c>
      <c r="E113" s="1">
        <v>36.15</v>
      </c>
      <c r="F113" s="1" t="s">
        <v>70</v>
      </c>
      <c r="G113" s="1">
        <v>3</v>
      </c>
      <c r="H113" s="1">
        <v>3</v>
      </c>
      <c r="I113" s="1" t="s">
        <v>56</v>
      </c>
      <c r="J113" s="1">
        <v>500</v>
      </c>
      <c r="K113" s="1">
        <v>250</v>
      </c>
      <c r="L113" s="1" t="s">
        <v>93</v>
      </c>
      <c r="M113" s="1">
        <v>16.13</v>
      </c>
      <c r="N113" s="1">
        <v>15.95</v>
      </c>
      <c r="O113" s="1">
        <v>0.38077089463027403</v>
      </c>
      <c r="P113" s="1">
        <v>0.35072625139798302</v>
      </c>
      <c r="Q113" s="1">
        <v>8655</v>
      </c>
      <c r="R113" s="1">
        <v>7614</v>
      </c>
      <c r="S113" s="1">
        <v>190.451138830633</v>
      </c>
      <c r="T113" s="1">
        <v>177.745068756075</v>
      </c>
      <c r="U113" s="1" t="s">
        <v>86</v>
      </c>
    </row>
    <row r="114" spans="1:21" x14ac:dyDescent="0.35">
      <c r="A114" s="1" t="s">
        <v>225</v>
      </c>
      <c r="B114" s="2">
        <v>2018</v>
      </c>
      <c r="C114" s="1" t="s">
        <v>204</v>
      </c>
      <c r="D114" s="1">
        <v>117.15</v>
      </c>
      <c r="E114" s="1">
        <v>36.15</v>
      </c>
      <c r="F114" s="1" t="s">
        <v>70</v>
      </c>
      <c r="G114" s="1">
        <v>3</v>
      </c>
      <c r="H114" s="1">
        <v>3</v>
      </c>
      <c r="I114" s="1" t="s">
        <v>56</v>
      </c>
      <c r="J114" s="1">
        <v>500</v>
      </c>
      <c r="K114" s="1">
        <v>250</v>
      </c>
      <c r="L114" s="1" t="s">
        <v>93</v>
      </c>
      <c r="M114" s="1">
        <v>34.96</v>
      </c>
      <c r="N114" s="1">
        <v>37</v>
      </c>
      <c r="O114" s="1">
        <v>0.825279012788245</v>
      </c>
      <c r="P114" s="1">
        <v>0.81359694681663697</v>
      </c>
      <c r="Q114" s="1">
        <v>7871</v>
      </c>
      <c r="R114" s="1">
        <v>6510</v>
      </c>
      <c r="S114" s="1">
        <v>173.199412332284</v>
      </c>
      <c r="T114" s="1">
        <v>151.972734121624</v>
      </c>
      <c r="U114" s="1" t="s">
        <v>86</v>
      </c>
    </row>
    <row r="115" spans="1:21" x14ac:dyDescent="0.35">
      <c r="A115" s="1" t="s">
        <v>225</v>
      </c>
      <c r="B115" s="2">
        <v>2018</v>
      </c>
      <c r="C115" s="1" t="s">
        <v>204</v>
      </c>
      <c r="D115" s="1">
        <v>117.15</v>
      </c>
      <c r="E115" s="1">
        <v>36.15</v>
      </c>
      <c r="F115" s="1" t="s">
        <v>70</v>
      </c>
      <c r="G115" s="1">
        <v>3</v>
      </c>
      <c r="H115" s="1">
        <v>3</v>
      </c>
      <c r="I115" s="1" t="s">
        <v>56</v>
      </c>
      <c r="J115" s="1">
        <v>500</v>
      </c>
      <c r="K115" s="1">
        <v>250</v>
      </c>
      <c r="L115" s="1" t="s">
        <v>93</v>
      </c>
      <c r="M115" s="1">
        <v>13.36</v>
      </c>
      <c r="N115" s="1">
        <v>13.76</v>
      </c>
      <c r="O115" s="1">
        <v>0.315381224566675</v>
      </c>
      <c r="P115" s="1">
        <v>0.30257010778910598</v>
      </c>
      <c r="Q115" s="1">
        <v>7561</v>
      </c>
      <c r="R115" s="1">
        <v>6473</v>
      </c>
      <c r="S115" s="1">
        <v>166.37793884441601</v>
      </c>
      <c r="T115" s="1">
        <v>151.10898739927401</v>
      </c>
      <c r="U115" s="1" t="s">
        <v>86</v>
      </c>
    </row>
    <row r="116" spans="1:21" x14ac:dyDescent="0.35">
      <c r="A116" s="1" t="s">
        <v>225</v>
      </c>
      <c r="B116" s="2">
        <v>2018</v>
      </c>
      <c r="C116" s="1" t="s">
        <v>204</v>
      </c>
      <c r="D116" s="1">
        <v>117.15</v>
      </c>
      <c r="E116" s="1">
        <v>36.15</v>
      </c>
      <c r="F116" s="1" t="s">
        <v>70</v>
      </c>
      <c r="G116" s="1">
        <v>3</v>
      </c>
      <c r="H116" s="1">
        <v>3</v>
      </c>
      <c r="I116" s="1" t="s">
        <v>56</v>
      </c>
      <c r="J116" s="1">
        <v>500</v>
      </c>
      <c r="K116" s="1">
        <v>250</v>
      </c>
      <c r="L116" s="1" t="s">
        <v>93</v>
      </c>
      <c r="M116" s="1">
        <v>45.85</v>
      </c>
      <c r="N116" s="1">
        <v>52.99</v>
      </c>
      <c r="O116" s="1">
        <v>1.0823524810166201</v>
      </c>
      <c r="P116" s="1">
        <v>1.16520276248145</v>
      </c>
      <c r="Q116" s="1">
        <v>8970</v>
      </c>
      <c r="R116" s="1">
        <v>6307</v>
      </c>
      <c r="S116" s="1">
        <v>197.38263608443501</v>
      </c>
      <c r="T116" s="1">
        <v>147.23379940170301</v>
      </c>
      <c r="U116" s="1" t="s">
        <v>86</v>
      </c>
    </row>
    <row r="117" spans="1:21" x14ac:dyDescent="0.35">
      <c r="A117" s="1" t="s">
        <v>225</v>
      </c>
      <c r="B117" s="2">
        <v>2018</v>
      </c>
      <c r="C117" s="1" t="s">
        <v>204</v>
      </c>
      <c r="D117" s="1">
        <v>117.15</v>
      </c>
      <c r="E117" s="1">
        <v>36.15</v>
      </c>
      <c r="F117" s="1" t="s">
        <v>70</v>
      </c>
      <c r="G117" s="1">
        <v>3</v>
      </c>
      <c r="H117" s="1">
        <v>3</v>
      </c>
      <c r="I117" s="1" t="s">
        <v>56</v>
      </c>
      <c r="J117" s="1">
        <v>500</v>
      </c>
      <c r="K117" s="1">
        <v>250</v>
      </c>
      <c r="L117" s="1" t="s">
        <v>93</v>
      </c>
      <c r="M117" s="1">
        <v>16.36</v>
      </c>
      <c r="N117" s="1">
        <v>17.149999999999999</v>
      </c>
      <c r="O117" s="1">
        <v>0.38620036181966999</v>
      </c>
      <c r="P117" s="1">
        <v>0.377113179402847</v>
      </c>
      <c r="Q117" s="1">
        <v>9953</v>
      </c>
      <c r="R117" s="1">
        <v>6336</v>
      </c>
      <c r="S117" s="1">
        <v>219.01330846693199</v>
      </c>
      <c r="T117" s="1">
        <v>147.91079007597699</v>
      </c>
      <c r="U117" s="1" t="s">
        <v>86</v>
      </c>
    </row>
    <row r="118" spans="1:21" x14ac:dyDescent="0.35">
      <c r="A118" s="1" t="s">
        <v>225</v>
      </c>
      <c r="B118" s="2">
        <v>2018</v>
      </c>
      <c r="C118" s="1" t="s">
        <v>204</v>
      </c>
      <c r="D118" s="1">
        <v>117.15</v>
      </c>
      <c r="E118" s="1">
        <v>36.15</v>
      </c>
      <c r="F118" s="1" t="s">
        <v>70</v>
      </c>
      <c r="G118" s="1">
        <v>3</v>
      </c>
      <c r="H118" s="1">
        <v>3</v>
      </c>
      <c r="I118" s="1" t="s">
        <v>56</v>
      </c>
      <c r="J118" s="1">
        <v>500</v>
      </c>
      <c r="K118" s="1">
        <v>250</v>
      </c>
      <c r="L118" s="1" t="s">
        <v>93</v>
      </c>
      <c r="M118" s="1">
        <v>39.72</v>
      </c>
      <c r="N118" s="1">
        <v>41.19</v>
      </c>
      <c r="O118" s="1">
        <v>0.93764537722966401</v>
      </c>
      <c r="P118" s="1">
        <v>0.90573130376695399</v>
      </c>
      <c r="Q118" s="1">
        <v>7703</v>
      </c>
      <c r="R118" s="1">
        <v>5602</v>
      </c>
      <c r="S118" s="1">
        <v>169.50261379692299</v>
      </c>
      <c r="T118" s="1">
        <v>130.77592266502899</v>
      </c>
      <c r="U118" s="1" t="s">
        <v>86</v>
      </c>
    </row>
    <row r="119" spans="1:21" x14ac:dyDescent="0.35">
      <c r="A119" s="1" t="s">
        <v>225</v>
      </c>
      <c r="B119" s="2">
        <v>2018</v>
      </c>
      <c r="C119" s="1" t="s">
        <v>204</v>
      </c>
      <c r="D119" s="1">
        <v>117.15</v>
      </c>
      <c r="E119" s="1">
        <v>36.15</v>
      </c>
      <c r="F119" s="1" t="s">
        <v>70</v>
      </c>
      <c r="G119" s="1">
        <v>3</v>
      </c>
      <c r="H119" s="1">
        <v>3</v>
      </c>
      <c r="I119" s="1" t="s">
        <v>56</v>
      </c>
      <c r="J119" s="1">
        <v>500</v>
      </c>
      <c r="K119" s="1">
        <v>250</v>
      </c>
      <c r="L119" s="1" t="s">
        <v>93</v>
      </c>
      <c r="M119" s="1">
        <v>14.78</v>
      </c>
      <c r="N119" s="1">
        <v>15.13</v>
      </c>
      <c r="O119" s="1">
        <v>0.34890228286642599</v>
      </c>
      <c r="P119" s="1">
        <v>0.33269518392799302</v>
      </c>
      <c r="Q119" s="1">
        <v>8248</v>
      </c>
      <c r="R119" s="1">
        <v>5778</v>
      </c>
      <c r="S119" s="1">
        <v>181.49520428365801</v>
      </c>
      <c r="T119" s="1">
        <v>134.88455572269501</v>
      </c>
      <c r="U119" s="1" t="s">
        <v>86</v>
      </c>
    </row>
    <row r="120" spans="1:21" x14ac:dyDescent="0.35">
      <c r="A120" s="1" t="s">
        <v>226</v>
      </c>
      <c r="B120" s="2">
        <v>2019</v>
      </c>
      <c r="C120" s="1" t="s">
        <v>205</v>
      </c>
      <c r="D120" s="1">
        <v>117.87</v>
      </c>
      <c r="E120" s="1">
        <v>32.549999999999997</v>
      </c>
      <c r="F120" s="1" t="s">
        <v>70</v>
      </c>
      <c r="G120" s="1">
        <v>3</v>
      </c>
      <c r="H120" s="1">
        <v>3</v>
      </c>
      <c r="I120" s="1" t="s">
        <v>55</v>
      </c>
      <c r="L120" s="1" t="s">
        <v>93</v>
      </c>
      <c r="M120" s="1">
        <v>4.43</v>
      </c>
      <c r="N120" s="1">
        <v>4.25</v>
      </c>
      <c r="O120" s="1">
        <v>0.10457625934358999</v>
      </c>
      <c r="P120" s="1">
        <v>9.3453703350559705E-2</v>
      </c>
      <c r="Q120" s="1">
        <v>5.2</v>
      </c>
      <c r="R120" s="1">
        <v>5.57</v>
      </c>
      <c r="S120" s="1">
        <v>0.11442471657068699</v>
      </c>
      <c r="T120" s="1">
        <v>0.130028898472726</v>
      </c>
      <c r="U120" s="1" t="s">
        <v>90</v>
      </c>
    </row>
    <row r="121" spans="1:21" x14ac:dyDescent="0.35">
      <c r="A121" s="1" t="s">
        <v>226</v>
      </c>
      <c r="B121" s="2">
        <v>2019</v>
      </c>
      <c r="C121" s="1" t="s">
        <v>205</v>
      </c>
      <c r="D121" s="1">
        <v>117.87</v>
      </c>
      <c r="E121" s="1">
        <v>32.549999999999997</v>
      </c>
      <c r="F121" s="1" t="s">
        <v>70</v>
      </c>
      <c r="G121" s="1">
        <v>3</v>
      </c>
      <c r="H121" s="1">
        <v>3</v>
      </c>
      <c r="I121" s="1" t="s">
        <v>55</v>
      </c>
      <c r="L121" s="1" t="s">
        <v>93</v>
      </c>
      <c r="M121" s="1">
        <v>69.53</v>
      </c>
      <c r="N121" s="1">
        <v>62.55</v>
      </c>
      <c r="O121" s="1">
        <v>1.6413515377336001</v>
      </c>
      <c r="P121" s="1">
        <v>1.3754186222535301</v>
      </c>
      <c r="Q121" s="1">
        <v>8.7899999999999991</v>
      </c>
      <c r="R121" s="1">
        <v>9.06</v>
      </c>
      <c r="S121" s="1">
        <v>0.193421780510834</v>
      </c>
      <c r="T121" s="1">
        <v>0.211501224445763</v>
      </c>
      <c r="U121" s="1" t="s">
        <v>90</v>
      </c>
    </row>
    <row r="122" spans="1:21" x14ac:dyDescent="0.35">
      <c r="A122" s="1" t="s">
        <v>226</v>
      </c>
      <c r="B122" s="2">
        <v>2019</v>
      </c>
      <c r="C122" s="1" t="s">
        <v>205</v>
      </c>
      <c r="D122" s="1">
        <v>117.87</v>
      </c>
      <c r="E122" s="1">
        <v>32.549999999999997</v>
      </c>
      <c r="F122" s="1" t="s">
        <v>70</v>
      </c>
      <c r="G122" s="1">
        <v>3</v>
      </c>
      <c r="H122" s="1">
        <v>3</v>
      </c>
      <c r="I122" s="1" t="s">
        <v>55</v>
      </c>
      <c r="L122" s="1" t="s">
        <v>93</v>
      </c>
      <c r="M122" s="1">
        <v>59.64</v>
      </c>
      <c r="N122" s="1">
        <v>57.38</v>
      </c>
      <c r="O122" s="1">
        <v>1.4078844485895601</v>
      </c>
      <c r="P122" s="1">
        <v>1.26173494076591</v>
      </c>
      <c r="Q122" s="1">
        <v>8.5399999999999991</v>
      </c>
      <c r="R122" s="1">
        <v>9.4700000000000006</v>
      </c>
      <c r="S122" s="1">
        <v>0.18792059221416599</v>
      </c>
      <c r="T122" s="1">
        <v>0.22107247190964399</v>
      </c>
      <c r="U122" s="1" t="s">
        <v>90</v>
      </c>
    </row>
    <row r="123" spans="1:21" x14ac:dyDescent="0.35">
      <c r="A123" s="1" t="s">
        <v>226</v>
      </c>
      <c r="B123" s="2">
        <v>2019</v>
      </c>
      <c r="C123" s="1" t="s">
        <v>205</v>
      </c>
      <c r="D123" s="1">
        <v>117.87</v>
      </c>
      <c r="E123" s="1">
        <v>32.549999999999997</v>
      </c>
      <c r="F123" s="1" t="s">
        <v>70</v>
      </c>
      <c r="G123" s="1">
        <v>3</v>
      </c>
      <c r="H123" s="1">
        <v>3</v>
      </c>
      <c r="I123" s="1" t="s">
        <v>55</v>
      </c>
      <c r="L123" s="1" t="s">
        <v>93</v>
      </c>
      <c r="M123" s="1">
        <v>59.74</v>
      </c>
      <c r="N123" s="1">
        <v>59.62</v>
      </c>
      <c r="O123" s="1">
        <v>1.4102450864979901</v>
      </c>
      <c r="P123" s="1">
        <v>1.3109905397083199</v>
      </c>
      <c r="Q123" s="1">
        <v>9.01</v>
      </c>
      <c r="R123" s="1">
        <v>9.9</v>
      </c>
      <c r="S123" s="1">
        <v>0.198262826211901</v>
      </c>
      <c r="T123" s="1">
        <v>0.23111060949371401</v>
      </c>
      <c r="U123" s="1" t="s">
        <v>90</v>
      </c>
    </row>
    <row r="124" spans="1:21" x14ac:dyDescent="0.35">
      <c r="A124" s="1" t="s">
        <v>223</v>
      </c>
      <c r="B124" s="2">
        <v>2019</v>
      </c>
      <c r="C124" s="1" t="s">
        <v>206</v>
      </c>
      <c r="D124" s="1">
        <v>111.7</v>
      </c>
      <c r="E124" s="1">
        <v>40.76</v>
      </c>
      <c r="F124" s="1" t="s">
        <v>70</v>
      </c>
      <c r="G124" s="1">
        <v>3</v>
      </c>
      <c r="H124" s="1">
        <v>3</v>
      </c>
      <c r="I124" s="1" t="s">
        <v>71</v>
      </c>
      <c r="J124" s="1">
        <v>616.70000000000005</v>
      </c>
      <c r="K124" s="1">
        <v>200.7</v>
      </c>
      <c r="L124" s="1" t="s">
        <v>93</v>
      </c>
      <c r="M124" s="1">
        <v>138.74</v>
      </c>
      <c r="N124" s="1">
        <v>58.06</v>
      </c>
      <c r="O124" s="1">
        <v>3.2751490341602101</v>
      </c>
      <c r="P124" s="1">
        <v>1.276687533302</v>
      </c>
    </row>
    <row r="125" spans="1:21" x14ac:dyDescent="0.35">
      <c r="A125" s="1" t="s">
        <v>223</v>
      </c>
      <c r="B125" s="2">
        <v>2019</v>
      </c>
      <c r="C125" s="1" t="s">
        <v>206</v>
      </c>
      <c r="D125" s="1">
        <v>111.7</v>
      </c>
      <c r="E125" s="1">
        <v>40.76</v>
      </c>
      <c r="F125" s="1" t="s">
        <v>70</v>
      </c>
      <c r="G125" s="1">
        <v>3</v>
      </c>
      <c r="H125" s="1">
        <v>3</v>
      </c>
      <c r="I125" s="1" t="s">
        <v>71</v>
      </c>
      <c r="J125" s="1">
        <v>616.70000000000005</v>
      </c>
      <c r="K125" s="1">
        <v>200.7</v>
      </c>
      <c r="L125" s="1" t="s">
        <v>93</v>
      </c>
      <c r="M125" s="1">
        <v>94.04</v>
      </c>
      <c r="N125" s="1">
        <v>53.08</v>
      </c>
      <c r="O125" s="1">
        <v>2.21994388909058</v>
      </c>
      <c r="P125" s="1">
        <v>1.16718178208181</v>
      </c>
    </row>
    <row r="126" spans="1:21" ht="16" x14ac:dyDescent="0.35">
      <c r="A126" s="1" t="s">
        <v>227</v>
      </c>
      <c r="B126" s="2">
        <v>2019</v>
      </c>
      <c r="C126" s="1" t="s">
        <v>207</v>
      </c>
      <c r="D126" s="1">
        <v>102.88</v>
      </c>
      <c r="E126" s="1">
        <v>37.909999999999997</v>
      </c>
      <c r="F126" s="1" t="s">
        <v>70</v>
      </c>
      <c r="G126" s="1">
        <v>3</v>
      </c>
      <c r="H126" s="1">
        <v>3</v>
      </c>
      <c r="I126" s="1" t="s">
        <v>197</v>
      </c>
      <c r="J126" s="1">
        <v>300</v>
      </c>
      <c r="K126" s="1">
        <v>150</v>
      </c>
      <c r="L126" s="1" t="s">
        <v>93</v>
      </c>
    </row>
    <row r="127" spans="1:21" ht="16" x14ac:dyDescent="0.35">
      <c r="A127" s="1" t="s">
        <v>227</v>
      </c>
      <c r="B127" s="2">
        <v>2019</v>
      </c>
      <c r="C127" s="1" t="s">
        <v>207</v>
      </c>
      <c r="D127" s="1">
        <v>102.88</v>
      </c>
      <c r="E127" s="1">
        <v>37.909999999999997</v>
      </c>
      <c r="F127" s="1" t="s">
        <v>70</v>
      </c>
      <c r="G127" s="1">
        <v>3</v>
      </c>
      <c r="H127" s="1">
        <v>3</v>
      </c>
      <c r="I127" s="1" t="s">
        <v>197</v>
      </c>
      <c r="J127" s="1">
        <v>300</v>
      </c>
      <c r="K127" s="1">
        <v>150</v>
      </c>
      <c r="L127" s="1" t="s">
        <v>93</v>
      </c>
    </row>
    <row r="128" spans="1:21" ht="16" x14ac:dyDescent="0.35">
      <c r="A128" s="1" t="s">
        <v>227</v>
      </c>
      <c r="B128" s="2">
        <v>2019</v>
      </c>
      <c r="C128" s="1" t="s">
        <v>207</v>
      </c>
      <c r="D128" s="1">
        <v>102.88</v>
      </c>
      <c r="E128" s="1">
        <v>37.909999999999997</v>
      </c>
      <c r="F128" s="1" t="s">
        <v>70</v>
      </c>
      <c r="G128" s="1">
        <v>3</v>
      </c>
      <c r="H128" s="1">
        <v>3</v>
      </c>
      <c r="I128" s="1" t="s">
        <v>197</v>
      </c>
      <c r="J128" s="1">
        <v>300</v>
      </c>
      <c r="K128" s="1">
        <v>150</v>
      </c>
      <c r="L128" s="1" t="s">
        <v>93</v>
      </c>
    </row>
    <row r="129" spans="1:21" ht="16" x14ac:dyDescent="0.35">
      <c r="A129" s="1" t="s">
        <v>227</v>
      </c>
      <c r="B129" s="2">
        <v>2019</v>
      </c>
      <c r="C129" s="1" t="s">
        <v>207</v>
      </c>
      <c r="D129" s="1">
        <v>102.88</v>
      </c>
      <c r="E129" s="1">
        <v>37.909999999999997</v>
      </c>
      <c r="F129" s="1" t="s">
        <v>70</v>
      </c>
      <c r="G129" s="1">
        <v>3</v>
      </c>
      <c r="H129" s="1">
        <v>3</v>
      </c>
      <c r="I129" s="1" t="s">
        <v>197</v>
      </c>
      <c r="J129" s="1">
        <v>300</v>
      </c>
      <c r="K129" s="1">
        <v>150</v>
      </c>
      <c r="L129" s="1" t="s">
        <v>93</v>
      </c>
    </row>
    <row r="130" spans="1:21" ht="16" x14ac:dyDescent="0.35">
      <c r="A130" s="1" t="s">
        <v>227</v>
      </c>
      <c r="B130" s="2">
        <v>2019</v>
      </c>
      <c r="C130" s="1" t="s">
        <v>207</v>
      </c>
      <c r="D130" s="1">
        <v>102.88</v>
      </c>
      <c r="E130" s="1">
        <v>37.909999999999997</v>
      </c>
      <c r="F130" s="1" t="s">
        <v>70</v>
      </c>
      <c r="G130" s="1">
        <v>3</v>
      </c>
      <c r="H130" s="1">
        <v>3</v>
      </c>
      <c r="I130" s="1" t="s">
        <v>197</v>
      </c>
      <c r="J130" s="1">
        <v>300</v>
      </c>
      <c r="K130" s="1">
        <v>150</v>
      </c>
      <c r="L130" s="1" t="s">
        <v>93</v>
      </c>
    </row>
    <row r="131" spans="1:21" ht="16" x14ac:dyDescent="0.35">
      <c r="A131" s="1" t="s">
        <v>227</v>
      </c>
      <c r="B131" s="2">
        <v>2019</v>
      </c>
      <c r="C131" s="1" t="s">
        <v>207</v>
      </c>
      <c r="D131" s="1">
        <v>102.88</v>
      </c>
      <c r="E131" s="1">
        <v>37.909999999999997</v>
      </c>
      <c r="F131" s="1" t="s">
        <v>70</v>
      </c>
      <c r="G131" s="1">
        <v>3</v>
      </c>
      <c r="H131" s="1">
        <v>3</v>
      </c>
      <c r="I131" s="1" t="s">
        <v>197</v>
      </c>
      <c r="J131" s="1">
        <v>300</v>
      </c>
      <c r="K131" s="1">
        <v>150</v>
      </c>
      <c r="L131" s="1" t="s">
        <v>93</v>
      </c>
    </row>
    <row r="132" spans="1:21" ht="16" x14ac:dyDescent="0.35">
      <c r="A132" s="1" t="s">
        <v>227</v>
      </c>
      <c r="B132" s="2">
        <v>2019</v>
      </c>
      <c r="C132" s="1" t="s">
        <v>207</v>
      </c>
      <c r="D132" s="1">
        <v>102.88</v>
      </c>
      <c r="E132" s="1">
        <v>37.909999999999997</v>
      </c>
      <c r="F132" s="1" t="s">
        <v>70</v>
      </c>
      <c r="G132" s="1">
        <v>3</v>
      </c>
      <c r="H132" s="1">
        <v>3</v>
      </c>
      <c r="I132" s="1" t="s">
        <v>197</v>
      </c>
      <c r="J132" s="1">
        <v>300</v>
      </c>
      <c r="K132" s="1">
        <v>150</v>
      </c>
      <c r="L132" s="1" t="s">
        <v>93</v>
      </c>
    </row>
    <row r="133" spans="1:21" ht="16" x14ac:dyDescent="0.35">
      <c r="A133" s="1" t="s">
        <v>227</v>
      </c>
      <c r="B133" s="2">
        <v>2019</v>
      </c>
      <c r="C133" s="1" t="s">
        <v>207</v>
      </c>
      <c r="D133" s="1">
        <v>102.88</v>
      </c>
      <c r="E133" s="1">
        <v>37.909999999999997</v>
      </c>
      <c r="F133" s="1" t="s">
        <v>70</v>
      </c>
      <c r="G133" s="1">
        <v>3</v>
      </c>
      <c r="H133" s="1">
        <v>3</v>
      </c>
      <c r="I133" s="1" t="s">
        <v>197</v>
      </c>
      <c r="J133" s="1">
        <v>300</v>
      </c>
      <c r="K133" s="1">
        <v>150</v>
      </c>
      <c r="L133" s="1" t="s">
        <v>93</v>
      </c>
    </row>
    <row r="134" spans="1:21" ht="16" x14ac:dyDescent="0.35">
      <c r="A134" s="1" t="s">
        <v>227</v>
      </c>
      <c r="B134" s="2">
        <v>2019</v>
      </c>
      <c r="C134" s="1" t="s">
        <v>207</v>
      </c>
      <c r="D134" s="1">
        <v>102.88</v>
      </c>
      <c r="E134" s="1">
        <v>37.909999999999997</v>
      </c>
      <c r="F134" s="1" t="s">
        <v>70</v>
      </c>
      <c r="G134" s="1">
        <v>3</v>
      </c>
      <c r="H134" s="1">
        <v>3</v>
      </c>
      <c r="I134" s="1" t="s">
        <v>197</v>
      </c>
      <c r="J134" s="1">
        <v>300</v>
      </c>
      <c r="K134" s="1">
        <v>150</v>
      </c>
      <c r="L134" s="1" t="s">
        <v>93</v>
      </c>
    </row>
    <row r="135" spans="1:21" ht="16" x14ac:dyDescent="0.35">
      <c r="A135" s="1" t="s">
        <v>227</v>
      </c>
      <c r="B135" s="2">
        <v>2019</v>
      </c>
      <c r="C135" s="1" t="s">
        <v>207</v>
      </c>
      <c r="D135" s="1">
        <v>102.88</v>
      </c>
      <c r="E135" s="1">
        <v>37.909999999999997</v>
      </c>
      <c r="F135" s="1" t="s">
        <v>70</v>
      </c>
      <c r="G135" s="1">
        <v>3</v>
      </c>
      <c r="H135" s="1">
        <v>3</v>
      </c>
      <c r="I135" s="1" t="s">
        <v>197</v>
      </c>
      <c r="J135" s="1">
        <v>300</v>
      </c>
      <c r="K135" s="1">
        <v>150</v>
      </c>
      <c r="L135" s="1" t="s">
        <v>93</v>
      </c>
    </row>
    <row r="136" spans="1:21" x14ac:dyDescent="0.35">
      <c r="A136" s="1" t="s">
        <v>72</v>
      </c>
      <c r="B136" s="2">
        <v>2015</v>
      </c>
      <c r="C136" s="1" t="s">
        <v>73</v>
      </c>
      <c r="D136" s="1">
        <v>118.62</v>
      </c>
      <c r="E136" s="1">
        <v>31.93</v>
      </c>
      <c r="F136" s="1" t="s">
        <v>70</v>
      </c>
      <c r="G136" s="1">
        <v>3</v>
      </c>
      <c r="H136" s="1">
        <v>3</v>
      </c>
      <c r="I136" s="1" t="s">
        <v>55</v>
      </c>
      <c r="L136" s="1" t="s">
        <v>93</v>
      </c>
      <c r="M136" s="1">
        <v>69.5</v>
      </c>
      <c r="N136" s="1">
        <v>64</v>
      </c>
      <c r="O136" s="1">
        <v>1.6406433463610699</v>
      </c>
      <c r="P136" s="1">
        <v>1.4073028269260801</v>
      </c>
    </row>
    <row r="137" spans="1:21" x14ac:dyDescent="0.35">
      <c r="A137" s="1" t="s">
        <v>72</v>
      </c>
      <c r="B137" s="2">
        <v>2015</v>
      </c>
      <c r="C137" s="1" t="s">
        <v>73</v>
      </c>
      <c r="D137" s="1">
        <v>118.62</v>
      </c>
      <c r="E137" s="1">
        <v>31.93</v>
      </c>
      <c r="F137" s="1" t="s">
        <v>70</v>
      </c>
      <c r="G137" s="1">
        <v>3</v>
      </c>
      <c r="H137" s="1">
        <v>3</v>
      </c>
      <c r="I137" s="1" t="s">
        <v>55</v>
      </c>
      <c r="L137" s="1" t="s">
        <v>93</v>
      </c>
      <c r="M137" s="1">
        <v>33</v>
      </c>
      <c r="N137" s="1">
        <v>24</v>
      </c>
      <c r="O137" s="1">
        <v>0.77901050978295405</v>
      </c>
      <c r="P137" s="1">
        <v>0.52773856009727804</v>
      </c>
    </row>
    <row r="138" spans="1:21" x14ac:dyDescent="0.35">
      <c r="A138" s="1" t="s">
        <v>57</v>
      </c>
      <c r="B138" s="2">
        <v>2014</v>
      </c>
      <c r="C138" s="1" t="s">
        <v>58</v>
      </c>
      <c r="D138" s="1">
        <v>108.07</v>
      </c>
      <c r="E138" s="1">
        <v>34.29</v>
      </c>
      <c r="F138" s="1" t="s">
        <v>70</v>
      </c>
      <c r="G138" s="1">
        <v>3</v>
      </c>
      <c r="H138" s="1">
        <v>3</v>
      </c>
      <c r="I138" s="1" t="s">
        <v>60</v>
      </c>
      <c r="J138" s="1">
        <v>80</v>
      </c>
      <c r="K138" s="1">
        <v>0</v>
      </c>
      <c r="L138" s="1" t="s">
        <v>93</v>
      </c>
      <c r="M138" s="1">
        <v>4.8</v>
      </c>
      <c r="N138" s="1">
        <v>7.1</v>
      </c>
      <c r="O138" s="1">
        <v>0.11331061960479299</v>
      </c>
      <c r="P138" s="1">
        <v>0.15612265736211101</v>
      </c>
      <c r="Q138" s="1">
        <v>5016.6000000000004</v>
      </c>
      <c r="R138" s="1">
        <v>4002</v>
      </c>
      <c r="S138" s="1">
        <v>110.389044836251</v>
      </c>
      <c r="T138" s="1">
        <v>93.424713049883295</v>
      </c>
      <c r="U138" s="1" t="s">
        <v>86</v>
      </c>
    </row>
    <row r="139" spans="1:21" x14ac:dyDescent="0.35">
      <c r="A139" s="1" t="s">
        <v>57</v>
      </c>
      <c r="B139" s="2">
        <v>2014</v>
      </c>
      <c r="C139" s="1" t="s">
        <v>58</v>
      </c>
      <c r="D139" s="1">
        <v>108.07</v>
      </c>
      <c r="E139" s="1">
        <v>34.29</v>
      </c>
      <c r="F139" s="1" t="s">
        <v>70</v>
      </c>
      <c r="G139" s="1">
        <v>3</v>
      </c>
      <c r="H139" s="1">
        <v>3</v>
      </c>
      <c r="I139" s="1" t="s">
        <v>60</v>
      </c>
      <c r="J139" s="1">
        <v>137</v>
      </c>
      <c r="K139" s="1">
        <v>23</v>
      </c>
      <c r="L139" s="1" t="s">
        <v>93</v>
      </c>
      <c r="M139" s="1">
        <v>10.6</v>
      </c>
      <c r="N139" s="1">
        <v>10.5</v>
      </c>
      <c r="O139" s="1">
        <v>0.25022761829391899</v>
      </c>
      <c r="P139" s="1">
        <v>0.230885620042559</v>
      </c>
      <c r="Q139" s="1">
        <v>6318</v>
      </c>
      <c r="R139" s="1">
        <v>4314</v>
      </c>
      <c r="S139" s="1">
        <v>139.02603063338401</v>
      </c>
      <c r="T139" s="1">
        <v>100.70819892483701</v>
      </c>
      <c r="U139" s="1" t="s">
        <v>86</v>
      </c>
    </row>
    <row r="140" spans="1:21" x14ac:dyDescent="0.35">
      <c r="A140" s="1" t="s">
        <v>57</v>
      </c>
      <c r="B140" s="2">
        <v>2014</v>
      </c>
      <c r="C140" s="1" t="s">
        <v>58</v>
      </c>
      <c r="D140" s="1">
        <v>108.07</v>
      </c>
      <c r="E140" s="1">
        <v>34.29</v>
      </c>
      <c r="F140" s="1" t="s">
        <v>70</v>
      </c>
      <c r="G140" s="1">
        <v>3</v>
      </c>
      <c r="H140" s="1">
        <v>3</v>
      </c>
      <c r="I140" s="1" t="s">
        <v>60</v>
      </c>
      <c r="J140" s="1">
        <v>80</v>
      </c>
      <c r="K140" s="1">
        <v>0</v>
      </c>
      <c r="L140" s="1" t="s">
        <v>93</v>
      </c>
      <c r="M140" s="1">
        <v>9.6</v>
      </c>
      <c r="N140" s="1">
        <v>10.3</v>
      </c>
      <c r="O140" s="1">
        <v>0.22662123920958699</v>
      </c>
      <c r="P140" s="1">
        <v>0.22648779870841501</v>
      </c>
      <c r="Q140" s="1">
        <v>6942</v>
      </c>
      <c r="R140" s="1">
        <v>5016.6000000000004</v>
      </c>
      <c r="S140" s="1">
        <v>152.75699662186699</v>
      </c>
      <c r="T140" s="1">
        <v>117.110048847088</v>
      </c>
      <c r="U140" s="1" t="s">
        <v>86</v>
      </c>
    </row>
    <row r="141" spans="1:21" x14ac:dyDescent="0.35">
      <c r="A141" s="1" t="s">
        <v>57</v>
      </c>
      <c r="B141" s="2">
        <v>2014</v>
      </c>
      <c r="C141" s="1" t="s">
        <v>58</v>
      </c>
      <c r="D141" s="1">
        <v>108.07</v>
      </c>
      <c r="E141" s="1">
        <v>34.29</v>
      </c>
      <c r="F141" s="1" t="s">
        <v>70</v>
      </c>
      <c r="G141" s="1">
        <v>3</v>
      </c>
      <c r="H141" s="1">
        <v>3</v>
      </c>
      <c r="I141" s="1" t="s">
        <v>60</v>
      </c>
      <c r="J141" s="1">
        <v>160</v>
      </c>
      <c r="K141" s="1">
        <v>0</v>
      </c>
      <c r="L141" s="1" t="s">
        <v>93</v>
      </c>
      <c r="M141" s="1">
        <v>9</v>
      </c>
      <c r="N141" s="1">
        <v>10.3</v>
      </c>
      <c r="O141" s="1">
        <v>0.212457411758987</v>
      </c>
      <c r="P141" s="1">
        <v>0.22648779870841501</v>
      </c>
      <c r="Q141" s="1">
        <v>5887.4</v>
      </c>
      <c r="R141" s="1">
        <v>5016.6000000000004</v>
      </c>
      <c r="S141" s="1">
        <v>129.55078391120401</v>
      </c>
      <c r="T141" s="1">
        <v>117.110048847088</v>
      </c>
      <c r="U141" s="1" t="s">
        <v>86</v>
      </c>
    </row>
    <row r="142" spans="1:21" x14ac:dyDescent="0.35">
      <c r="A142" s="1" t="s">
        <v>57</v>
      </c>
      <c r="B142" s="2">
        <v>2014</v>
      </c>
      <c r="C142" s="1" t="s">
        <v>58</v>
      </c>
      <c r="D142" s="1">
        <v>108.07</v>
      </c>
      <c r="E142" s="1">
        <v>34.29</v>
      </c>
      <c r="F142" s="1" t="s">
        <v>70</v>
      </c>
      <c r="G142" s="1">
        <v>3</v>
      </c>
      <c r="H142" s="1">
        <v>3</v>
      </c>
      <c r="I142" s="1" t="s">
        <v>60</v>
      </c>
      <c r="J142" s="1">
        <v>137</v>
      </c>
      <c r="K142" s="1">
        <v>23</v>
      </c>
      <c r="L142" s="1" t="s">
        <v>93</v>
      </c>
      <c r="M142" s="1">
        <v>14.3</v>
      </c>
      <c r="N142" s="1">
        <v>15.8</v>
      </c>
      <c r="O142" s="1">
        <v>0.33757122090594699</v>
      </c>
      <c r="P142" s="1">
        <v>0.34742788539737501</v>
      </c>
      <c r="Q142" s="1">
        <v>6705.2</v>
      </c>
      <c r="R142" s="1">
        <v>5260.6</v>
      </c>
      <c r="S142" s="1">
        <v>147.54627106726301</v>
      </c>
      <c r="T142" s="1">
        <v>122.806108313397</v>
      </c>
      <c r="U142" s="1" t="s">
        <v>237</v>
      </c>
    </row>
    <row r="143" spans="1:21" x14ac:dyDescent="0.35">
      <c r="A143" s="1" t="s">
        <v>74</v>
      </c>
      <c r="B143" s="2">
        <v>2012</v>
      </c>
      <c r="C143" s="1" t="s">
        <v>75</v>
      </c>
      <c r="D143" s="1">
        <v>120.96</v>
      </c>
      <c r="E143" s="1">
        <v>31.25</v>
      </c>
      <c r="F143" s="1" t="s">
        <v>70</v>
      </c>
      <c r="G143" s="1">
        <v>3</v>
      </c>
      <c r="H143" s="1">
        <v>3</v>
      </c>
      <c r="I143" s="1" t="s">
        <v>55</v>
      </c>
      <c r="J143" s="1">
        <v>878</v>
      </c>
      <c r="K143" s="1">
        <v>318.5</v>
      </c>
      <c r="L143" s="1" t="s">
        <v>93</v>
      </c>
      <c r="M143" s="1">
        <v>145.63999999999999</v>
      </c>
      <c r="N143" s="1">
        <v>125.27</v>
      </c>
      <c r="O143" s="1">
        <v>3.4380330498421001</v>
      </c>
      <c r="P143" s="1">
        <v>2.7545753926410899</v>
      </c>
      <c r="Q143" s="1">
        <v>7.16</v>
      </c>
      <c r="R143" s="1">
        <v>6.96</v>
      </c>
      <c r="S143" s="1">
        <v>0.157554032816561</v>
      </c>
      <c r="T143" s="1">
        <v>0.162477761825884</v>
      </c>
      <c r="U143" s="1" t="s">
        <v>90</v>
      </c>
    </row>
    <row r="144" spans="1:21" x14ac:dyDescent="0.35">
      <c r="A144" s="1" t="s">
        <v>74</v>
      </c>
      <c r="B144" s="2">
        <v>2012</v>
      </c>
      <c r="C144" s="1" t="s">
        <v>75</v>
      </c>
      <c r="D144" s="1">
        <v>120.96</v>
      </c>
      <c r="E144" s="1">
        <v>31.25</v>
      </c>
      <c r="F144" s="1" t="s">
        <v>70</v>
      </c>
      <c r="G144" s="1">
        <v>3</v>
      </c>
      <c r="H144" s="1">
        <v>3</v>
      </c>
      <c r="I144" s="1" t="s">
        <v>55</v>
      </c>
      <c r="J144" s="1">
        <v>855.2</v>
      </c>
      <c r="K144" s="1">
        <v>315</v>
      </c>
      <c r="L144" s="1" t="s">
        <v>93</v>
      </c>
      <c r="M144" s="1">
        <v>32.11</v>
      </c>
      <c r="N144" s="1">
        <v>37.630000000000003</v>
      </c>
      <c r="O144" s="1">
        <v>0.75800083239789795</v>
      </c>
      <c r="P144" s="1">
        <v>0.82745008401919096</v>
      </c>
      <c r="Q144" s="1">
        <v>6.95</v>
      </c>
      <c r="R144" s="1">
        <v>6.62</v>
      </c>
      <c r="S144" s="1">
        <v>0.15293303464735999</v>
      </c>
      <c r="T144" s="1">
        <v>0.154540629782665</v>
      </c>
      <c r="U144" s="1" t="s">
        <v>90</v>
      </c>
    </row>
    <row r="145" spans="1:21" x14ac:dyDescent="0.35">
      <c r="A145" s="1" t="s">
        <v>74</v>
      </c>
      <c r="B145" s="2">
        <v>2012</v>
      </c>
      <c r="C145" s="1" t="s">
        <v>75</v>
      </c>
      <c r="D145" s="1">
        <v>120.96</v>
      </c>
      <c r="E145" s="1">
        <v>31.25</v>
      </c>
      <c r="F145" s="1" t="s">
        <v>70</v>
      </c>
      <c r="G145" s="1">
        <v>3</v>
      </c>
      <c r="H145" s="1">
        <v>3</v>
      </c>
      <c r="I145" s="1" t="s">
        <v>55</v>
      </c>
      <c r="J145" s="1">
        <v>771.2</v>
      </c>
      <c r="K145" s="1">
        <v>328.2</v>
      </c>
      <c r="L145" s="1" t="s">
        <v>93</v>
      </c>
      <c r="M145" s="1">
        <v>33.299999999999997</v>
      </c>
      <c r="N145" s="1">
        <v>23.73</v>
      </c>
      <c r="O145" s="1">
        <v>0.78609242350825304</v>
      </c>
      <c r="P145" s="1">
        <v>0.52180150129618397</v>
      </c>
      <c r="Q145" s="1">
        <v>7.03</v>
      </c>
      <c r="R145" s="1">
        <v>6.74</v>
      </c>
      <c r="S145" s="1">
        <v>0.15469341490229399</v>
      </c>
      <c r="T145" s="1">
        <v>0.157341970503801</v>
      </c>
      <c r="U145" s="1" t="s">
        <v>90</v>
      </c>
    </row>
    <row r="146" spans="1:21" x14ac:dyDescent="0.35">
      <c r="A146" s="1" t="s">
        <v>74</v>
      </c>
      <c r="B146" s="2">
        <v>2013</v>
      </c>
      <c r="C146" s="1" t="s">
        <v>76</v>
      </c>
      <c r="D146" s="1">
        <v>120.96</v>
      </c>
      <c r="E146" s="1">
        <v>31.25</v>
      </c>
      <c r="F146" s="1" t="s">
        <v>70</v>
      </c>
      <c r="G146" s="1">
        <v>3</v>
      </c>
      <c r="H146" s="1">
        <v>3</v>
      </c>
      <c r="I146" s="1" t="s">
        <v>55</v>
      </c>
      <c r="J146" s="1">
        <v>1282</v>
      </c>
      <c r="K146" s="1">
        <v>888</v>
      </c>
      <c r="L146" s="1" t="s">
        <v>93</v>
      </c>
      <c r="M146" s="1">
        <v>71.7</v>
      </c>
      <c r="N146" s="1">
        <v>58.4</v>
      </c>
      <c r="O146" s="1">
        <v>22.1</v>
      </c>
      <c r="P146" s="1">
        <v>18</v>
      </c>
      <c r="Q146" s="1">
        <v>10335</v>
      </c>
      <c r="R146" s="1">
        <v>9889</v>
      </c>
      <c r="S146" s="1">
        <v>227.41912418423999</v>
      </c>
      <c r="T146" s="1">
        <v>230.85381992761</v>
      </c>
      <c r="U146" s="1" t="s">
        <v>86</v>
      </c>
    </row>
    <row r="147" spans="1:21" x14ac:dyDescent="0.35">
      <c r="A147" s="1" t="s">
        <v>74</v>
      </c>
      <c r="B147" s="2">
        <v>2013</v>
      </c>
      <c r="C147" s="1" t="s">
        <v>76</v>
      </c>
      <c r="D147" s="1">
        <v>120.96</v>
      </c>
      <c r="E147" s="1">
        <v>31.25</v>
      </c>
      <c r="F147" s="1" t="s">
        <v>70</v>
      </c>
      <c r="G147" s="1">
        <v>3</v>
      </c>
      <c r="H147" s="1">
        <v>3</v>
      </c>
      <c r="I147" s="1" t="s">
        <v>55</v>
      </c>
      <c r="J147" s="1">
        <v>1230</v>
      </c>
      <c r="K147" s="1">
        <v>734</v>
      </c>
      <c r="L147" s="1" t="s">
        <v>93</v>
      </c>
      <c r="M147" s="1">
        <v>68.2</v>
      </c>
      <c r="N147" s="1">
        <v>54.2</v>
      </c>
      <c r="O147" s="1">
        <v>22.5</v>
      </c>
      <c r="P147" s="1">
        <v>17.899999999999999</v>
      </c>
      <c r="Q147" s="1">
        <v>9263</v>
      </c>
      <c r="R147" s="1">
        <v>9359</v>
      </c>
      <c r="S147" s="1">
        <v>203.83002876812901</v>
      </c>
      <c r="T147" s="1">
        <v>218.481231742593</v>
      </c>
      <c r="U147" s="1" t="s">
        <v>86</v>
      </c>
    </row>
    <row r="148" spans="1:21" x14ac:dyDescent="0.35">
      <c r="A148" s="1" t="s">
        <v>228</v>
      </c>
      <c r="B148" s="2">
        <v>2013</v>
      </c>
      <c r="C148" s="1" t="s">
        <v>208</v>
      </c>
      <c r="D148" s="1">
        <v>117.12</v>
      </c>
      <c r="E148" s="1">
        <v>36.200000000000003</v>
      </c>
      <c r="F148" s="1" t="s">
        <v>70</v>
      </c>
      <c r="G148" s="1">
        <v>3</v>
      </c>
      <c r="H148" s="1">
        <v>3</v>
      </c>
      <c r="I148" s="1" t="s">
        <v>56</v>
      </c>
      <c r="L148" s="1" t="s">
        <v>93</v>
      </c>
      <c r="M148" s="1">
        <v>0.46</v>
      </c>
      <c r="N148" s="1">
        <v>0.41</v>
      </c>
      <c r="O148" s="1">
        <v>1.0858934378792699E-2</v>
      </c>
      <c r="P148" s="1">
        <v>9.0155337349951698E-3</v>
      </c>
      <c r="Q148" s="1">
        <v>7976.4</v>
      </c>
      <c r="R148" s="1">
        <v>6786.4</v>
      </c>
      <c r="S148" s="1">
        <v>175.518713318159</v>
      </c>
      <c r="T148" s="1">
        <v>158.425155582641</v>
      </c>
      <c r="U148" s="1" t="s">
        <v>237</v>
      </c>
    </row>
    <row r="149" spans="1:21" x14ac:dyDescent="0.35">
      <c r="A149" s="1" t="s">
        <v>228</v>
      </c>
      <c r="B149" s="2">
        <v>2013</v>
      </c>
      <c r="C149" s="1" t="s">
        <v>208</v>
      </c>
      <c r="D149" s="1">
        <v>117.12</v>
      </c>
      <c r="E149" s="1">
        <v>36.200000000000003</v>
      </c>
      <c r="F149" s="1" t="s">
        <v>70</v>
      </c>
      <c r="G149" s="1">
        <v>3</v>
      </c>
      <c r="H149" s="1">
        <v>3</v>
      </c>
      <c r="I149" s="1" t="s">
        <v>56</v>
      </c>
      <c r="L149" s="1" t="s">
        <v>93</v>
      </c>
      <c r="M149" s="1">
        <v>27.95</v>
      </c>
      <c r="N149" s="1">
        <v>24.84</v>
      </c>
      <c r="O149" s="1">
        <v>0.65979829540707802</v>
      </c>
      <c r="P149" s="1">
        <v>0.54620940970068299</v>
      </c>
      <c r="Q149" s="1">
        <v>8672.7999999999993</v>
      </c>
      <c r="R149" s="1">
        <v>8292</v>
      </c>
      <c r="S149" s="1">
        <v>190.842823437356</v>
      </c>
      <c r="T149" s="1">
        <v>193.57264383049301</v>
      </c>
      <c r="U149" s="1" t="s">
        <v>237</v>
      </c>
    </row>
    <row r="150" spans="1:21" x14ac:dyDescent="0.35">
      <c r="A150" s="1" t="s">
        <v>228</v>
      </c>
      <c r="B150" s="2">
        <v>2013</v>
      </c>
      <c r="C150" s="1" t="s">
        <v>208</v>
      </c>
      <c r="D150" s="1">
        <v>117.12</v>
      </c>
      <c r="E150" s="1">
        <v>36.200000000000003</v>
      </c>
      <c r="F150" s="1" t="s">
        <v>70</v>
      </c>
      <c r="G150" s="1">
        <v>3</v>
      </c>
      <c r="H150" s="1">
        <v>3</v>
      </c>
      <c r="I150" s="1" t="s">
        <v>56</v>
      </c>
      <c r="L150" s="1" t="s">
        <v>93</v>
      </c>
      <c r="M150" s="1">
        <v>0.45</v>
      </c>
      <c r="N150" s="1">
        <v>0.4</v>
      </c>
      <c r="O150" s="1">
        <v>1.0622870587949401E-2</v>
      </c>
      <c r="P150" s="1">
        <v>8.7956426682879695E-3</v>
      </c>
      <c r="Q150" s="1">
        <v>8217.7999999999993</v>
      </c>
      <c r="R150" s="1">
        <v>7290.8</v>
      </c>
      <c r="S150" s="1">
        <v>180.830660737421</v>
      </c>
      <c r="T150" s="1">
        <v>170.20012441381499</v>
      </c>
      <c r="U150" s="1" t="s">
        <v>237</v>
      </c>
    </row>
    <row r="151" spans="1:21" x14ac:dyDescent="0.35">
      <c r="A151" s="1" t="s">
        <v>228</v>
      </c>
      <c r="B151" s="2">
        <v>2013</v>
      </c>
      <c r="C151" s="1" t="s">
        <v>208</v>
      </c>
      <c r="D151" s="1">
        <v>117.12</v>
      </c>
      <c r="E151" s="1">
        <v>36.200000000000003</v>
      </c>
      <c r="F151" s="1" t="s">
        <v>70</v>
      </c>
      <c r="G151" s="1">
        <v>3</v>
      </c>
      <c r="H151" s="1">
        <v>3</v>
      </c>
      <c r="I151" s="1" t="s">
        <v>56</v>
      </c>
      <c r="L151" s="1" t="s">
        <v>93</v>
      </c>
      <c r="M151" s="1">
        <v>28.69</v>
      </c>
      <c r="N151" s="1">
        <v>25.5</v>
      </c>
      <c r="O151" s="1">
        <v>0.67726701592948302</v>
      </c>
      <c r="P151" s="1">
        <v>0.56072222010335804</v>
      </c>
      <c r="Q151" s="1">
        <v>9084.5</v>
      </c>
      <c r="R151" s="1">
        <v>8368</v>
      </c>
      <c r="S151" s="1">
        <v>199.90218032430801</v>
      </c>
      <c r="T151" s="1">
        <v>195.346826287212</v>
      </c>
      <c r="U151" s="1" t="s">
        <v>237</v>
      </c>
    </row>
    <row r="152" spans="1:21" x14ac:dyDescent="0.35">
      <c r="A152" s="1" t="s">
        <v>228</v>
      </c>
      <c r="B152" s="2">
        <v>2013</v>
      </c>
      <c r="C152" s="1" t="s">
        <v>208</v>
      </c>
      <c r="D152" s="1">
        <v>117.12</v>
      </c>
      <c r="E152" s="1">
        <v>36.200000000000003</v>
      </c>
      <c r="F152" s="1" t="s">
        <v>70</v>
      </c>
      <c r="G152" s="1">
        <v>3</v>
      </c>
      <c r="H152" s="1">
        <v>3</v>
      </c>
      <c r="I152" s="1" t="s">
        <v>56</v>
      </c>
      <c r="L152" s="1" t="s">
        <v>93</v>
      </c>
      <c r="M152" s="1">
        <v>0.55000000000000004</v>
      </c>
      <c r="N152" s="1">
        <v>0.49</v>
      </c>
      <c r="O152" s="1">
        <v>1.2983508496382599E-2</v>
      </c>
      <c r="P152" s="1">
        <v>1.07746622686528E-2</v>
      </c>
      <c r="Q152" s="1">
        <v>8197.2000000000007</v>
      </c>
      <c r="R152" s="1">
        <v>7353.2</v>
      </c>
      <c r="S152" s="1">
        <v>180.37736282177599</v>
      </c>
      <c r="T152" s="1">
        <v>171.656821588806</v>
      </c>
      <c r="U152" s="1" t="s">
        <v>237</v>
      </c>
    </row>
    <row r="153" spans="1:21" x14ac:dyDescent="0.35">
      <c r="A153" s="1" t="s">
        <v>228</v>
      </c>
      <c r="B153" s="2">
        <v>2013</v>
      </c>
      <c r="C153" s="1" t="s">
        <v>208</v>
      </c>
      <c r="D153" s="1">
        <v>117.12</v>
      </c>
      <c r="E153" s="1">
        <v>36.200000000000003</v>
      </c>
      <c r="F153" s="1" t="s">
        <v>70</v>
      </c>
      <c r="G153" s="1">
        <v>3</v>
      </c>
      <c r="H153" s="1">
        <v>3</v>
      </c>
      <c r="I153" s="1" t="s">
        <v>56</v>
      </c>
      <c r="L153" s="1" t="s">
        <v>93</v>
      </c>
      <c r="M153" s="1">
        <v>16.62</v>
      </c>
      <c r="N153" s="1">
        <v>14.776999999999999</v>
      </c>
      <c r="O153" s="1">
        <v>0.39233802038159699</v>
      </c>
      <c r="P153" s="1">
        <v>0.32493302927322798</v>
      </c>
      <c r="Q153" s="1">
        <v>8790.7000000000007</v>
      </c>
      <c r="R153" s="1">
        <v>8373.6</v>
      </c>
      <c r="S153" s="1">
        <v>193.43718383806501</v>
      </c>
      <c r="T153" s="1">
        <v>195.477555520865</v>
      </c>
      <c r="U153" s="1" t="s">
        <v>237</v>
      </c>
    </row>
    <row r="154" spans="1:21" x14ac:dyDescent="0.35">
      <c r="A154" s="1" t="s">
        <v>228</v>
      </c>
      <c r="B154" s="2">
        <v>2013</v>
      </c>
      <c r="C154" s="1" t="s">
        <v>208</v>
      </c>
      <c r="D154" s="1">
        <v>117.12</v>
      </c>
      <c r="E154" s="1">
        <v>36.200000000000003</v>
      </c>
      <c r="F154" s="1" t="s">
        <v>70</v>
      </c>
      <c r="G154" s="1">
        <v>3</v>
      </c>
      <c r="H154" s="1">
        <v>3</v>
      </c>
      <c r="I154" s="1" t="s">
        <v>56</v>
      </c>
      <c r="L154" s="1" t="s">
        <v>93</v>
      </c>
      <c r="M154" s="1">
        <v>0.46</v>
      </c>
      <c r="N154" s="1">
        <v>0.41</v>
      </c>
      <c r="O154" s="1">
        <v>1.0858934378792699E-2</v>
      </c>
      <c r="P154" s="1">
        <v>9.0155337349951698E-3</v>
      </c>
      <c r="Q154" s="1">
        <v>7199.1</v>
      </c>
      <c r="R154" s="1">
        <v>6185.6</v>
      </c>
      <c r="S154" s="1">
        <v>158.41441866616</v>
      </c>
      <c r="T154" s="1">
        <v>144.39977637215301</v>
      </c>
      <c r="U154" s="1" t="s">
        <v>237</v>
      </c>
    </row>
    <row r="155" spans="1:21" x14ac:dyDescent="0.35">
      <c r="A155" s="1" t="s">
        <v>228</v>
      </c>
      <c r="B155" s="2">
        <v>2013</v>
      </c>
      <c r="C155" s="1" t="s">
        <v>208</v>
      </c>
      <c r="D155" s="1">
        <v>117.12</v>
      </c>
      <c r="E155" s="1">
        <v>36.200000000000003</v>
      </c>
      <c r="F155" s="1" t="s">
        <v>70</v>
      </c>
      <c r="G155" s="1">
        <v>3</v>
      </c>
      <c r="H155" s="1">
        <v>3</v>
      </c>
      <c r="I155" s="1" t="s">
        <v>56</v>
      </c>
      <c r="L155" s="1" t="s">
        <v>93</v>
      </c>
      <c r="M155" s="1">
        <v>28.49</v>
      </c>
      <c r="N155" s="1">
        <v>25.32</v>
      </c>
      <c r="O155" s="1">
        <v>0.67254574011261703</v>
      </c>
      <c r="P155" s="1">
        <v>0.55676418090262902</v>
      </c>
      <c r="Q155" s="1">
        <v>8171.7</v>
      </c>
      <c r="R155" s="1">
        <v>8028</v>
      </c>
      <c r="S155" s="1">
        <v>179.816241615515</v>
      </c>
      <c r="T155" s="1">
        <v>187.40969424399401</v>
      </c>
      <c r="U155" s="1" t="s">
        <v>237</v>
      </c>
    </row>
    <row r="156" spans="1:21" x14ac:dyDescent="0.35">
      <c r="A156" s="1" t="s">
        <v>228</v>
      </c>
      <c r="B156" s="2">
        <v>2013</v>
      </c>
      <c r="C156" s="1" t="s">
        <v>208</v>
      </c>
      <c r="D156" s="1">
        <v>117.12</v>
      </c>
      <c r="E156" s="1">
        <v>36.200000000000003</v>
      </c>
      <c r="F156" s="1" t="s">
        <v>70</v>
      </c>
      <c r="G156" s="1">
        <v>3</v>
      </c>
      <c r="H156" s="1">
        <v>3</v>
      </c>
      <c r="I156" s="1" t="s">
        <v>56</v>
      </c>
      <c r="L156" s="1" t="s">
        <v>93</v>
      </c>
      <c r="M156" s="1">
        <v>0.4</v>
      </c>
      <c r="N156" s="1">
        <v>0.36</v>
      </c>
      <c r="O156" s="1">
        <v>9.4425516337327698E-3</v>
      </c>
      <c r="P156" s="1">
        <v>7.9160784014591801E-3</v>
      </c>
      <c r="Q156" s="1">
        <v>7765</v>
      </c>
      <c r="R156" s="1">
        <v>6846</v>
      </c>
      <c r="S156" s="1">
        <v>170.86690849449701</v>
      </c>
      <c r="T156" s="1">
        <v>159.81648814080501</v>
      </c>
      <c r="U156" s="1" t="s">
        <v>237</v>
      </c>
    </row>
    <row r="157" spans="1:21" x14ac:dyDescent="0.35">
      <c r="A157" s="1" t="s">
        <v>228</v>
      </c>
      <c r="B157" s="2">
        <v>2013</v>
      </c>
      <c r="C157" s="1" t="s">
        <v>208</v>
      </c>
      <c r="D157" s="1">
        <v>117.12</v>
      </c>
      <c r="E157" s="1">
        <v>36.200000000000003</v>
      </c>
      <c r="F157" s="1" t="s">
        <v>70</v>
      </c>
      <c r="G157" s="1">
        <v>3</v>
      </c>
      <c r="H157" s="1">
        <v>3</v>
      </c>
      <c r="I157" s="1" t="s">
        <v>56</v>
      </c>
      <c r="L157" s="1" t="s">
        <v>93</v>
      </c>
      <c r="M157" s="1">
        <v>28.59</v>
      </c>
      <c r="N157" s="1">
        <v>25.42</v>
      </c>
      <c r="O157" s="1">
        <v>0.67490637802105002</v>
      </c>
      <c r="P157" s="1">
        <v>0.55896309156970103</v>
      </c>
      <c r="Q157" s="1">
        <v>8662.9</v>
      </c>
      <c r="R157" s="1">
        <v>8236.7999999999993</v>
      </c>
      <c r="S157" s="1">
        <v>190.62497638080799</v>
      </c>
      <c r="T157" s="1">
        <v>192.28402709877</v>
      </c>
      <c r="U157" s="1" t="s">
        <v>237</v>
      </c>
    </row>
    <row r="158" spans="1:21" x14ac:dyDescent="0.35">
      <c r="A158" s="1" t="s">
        <v>228</v>
      </c>
      <c r="B158" s="2">
        <v>2013</v>
      </c>
      <c r="C158" s="1" t="s">
        <v>208</v>
      </c>
      <c r="D158" s="1">
        <v>117.12</v>
      </c>
      <c r="E158" s="1">
        <v>36.200000000000003</v>
      </c>
      <c r="F158" s="1" t="s">
        <v>70</v>
      </c>
      <c r="G158" s="1">
        <v>3</v>
      </c>
      <c r="H158" s="1">
        <v>3</v>
      </c>
      <c r="I158" s="1" t="s">
        <v>56</v>
      </c>
      <c r="L158" s="1" t="s">
        <v>93</v>
      </c>
      <c r="M158" s="1">
        <v>0.47</v>
      </c>
      <c r="N158" s="1">
        <v>0.42</v>
      </c>
      <c r="O158" s="1">
        <v>1.1094998169636E-2</v>
      </c>
      <c r="P158" s="1">
        <v>9.2354248017023702E-3</v>
      </c>
      <c r="Q158" s="1">
        <v>7605.1</v>
      </c>
      <c r="R158" s="1">
        <v>6512.4</v>
      </c>
      <c r="S158" s="1">
        <v>167.348348459948</v>
      </c>
      <c r="T158" s="1">
        <v>152.02876093604701</v>
      </c>
      <c r="U158" s="1" t="s">
        <v>237</v>
      </c>
    </row>
    <row r="159" spans="1:21" x14ac:dyDescent="0.35">
      <c r="A159" s="1" t="s">
        <v>228</v>
      </c>
      <c r="B159" s="2">
        <v>2013</v>
      </c>
      <c r="C159" s="1" t="s">
        <v>208</v>
      </c>
      <c r="D159" s="1">
        <v>117.12</v>
      </c>
      <c r="E159" s="1">
        <v>36.200000000000003</v>
      </c>
      <c r="F159" s="1" t="s">
        <v>70</v>
      </c>
      <c r="G159" s="1">
        <v>3</v>
      </c>
      <c r="H159" s="1">
        <v>3</v>
      </c>
      <c r="I159" s="1" t="s">
        <v>56</v>
      </c>
      <c r="L159" s="1" t="s">
        <v>93</v>
      </c>
      <c r="M159" s="1">
        <v>18.7</v>
      </c>
      <c r="N159" s="1">
        <v>16.62</v>
      </c>
      <c r="O159" s="1">
        <v>0.44143928887700701</v>
      </c>
      <c r="P159" s="1">
        <v>0.36545895286736502</v>
      </c>
      <c r="Q159" s="1">
        <v>8545.2999999999993</v>
      </c>
      <c r="R159" s="1">
        <v>8088.8</v>
      </c>
      <c r="S159" s="1">
        <v>188.03721740605599</v>
      </c>
      <c r="T159" s="1">
        <v>188.829040209369</v>
      </c>
      <c r="U159" s="1" t="s">
        <v>237</v>
      </c>
    </row>
    <row r="160" spans="1:21" x14ac:dyDescent="0.35">
      <c r="A160" s="1" t="s">
        <v>229</v>
      </c>
      <c r="B160" s="2">
        <v>2008</v>
      </c>
      <c r="C160" s="1" t="s">
        <v>209</v>
      </c>
      <c r="D160" s="1">
        <v>116.61</v>
      </c>
      <c r="E160" s="1">
        <v>35.520000000000003</v>
      </c>
      <c r="F160" s="1" t="s">
        <v>70</v>
      </c>
      <c r="G160" s="1">
        <v>3</v>
      </c>
      <c r="H160" s="1">
        <v>3</v>
      </c>
      <c r="I160" s="1" t="s">
        <v>56</v>
      </c>
      <c r="J160" s="1">
        <v>750</v>
      </c>
      <c r="K160" s="1">
        <v>550</v>
      </c>
      <c r="L160" s="1" t="s">
        <v>93</v>
      </c>
      <c r="M160" s="1">
        <v>0.24</v>
      </c>
      <c r="N160" s="1">
        <v>0.17499999999999999</v>
      </c>
      <c r="O160" s="1">
        <v>3.2000000000000001E-2</v>
      </c>
      <c r="P160" s="1">
        <v>3.2000000000000001E-2</v>
      </c>
    </row>
    <row r="161" spans="1:21" x14ac:dyDescent="0.35">
      <c r="A161" s="1" t="s">
        <v>229</v>
      </c>
      <c r="B161" s="2">
        <v>2008</v>
      </c>
      <c r="C161" s="1" t="s">
        <v>209</v>
      </c>
      <c r="D161" s="1">
        <v>116.61</v>
      </c>
      <c r="E161" s="1">
        <v>35.520000000000003</v>
      </c>
      <c r="F161" s="1" t="s">
        <v>70</v>
      </c>
      <c r="G161" s="1">
        <v>3</v>
      </c>
      <c r="H161" s="1">
        <v>3</v>
      </c>
      <c r="I161" s="1" t="s">
        <v>56</v>
      </c>
      <c r="J161" s="1">
        <v>750</v>
      </c>
      <c r="K161" s="1">
        <v>550</v>
      </c>
      <c r="L161" s="1" t="s">
        <v>93</v>
      </c>
      <c r="M161" s="1">
        <v>1.74</v>
      </c>
      <c r="N161" s="1">
        <v>1.8580000000000001</v>
      </c>
      <c r="O161" s="1">
        <v>7.5999999999999998E-2</v>
      </c>
      <c r="P161" s="1">
        <v>9.7900000000000001E-2</v>
      </c>
    </row>
    <row r="162" spans="1:21" x14ac:dyDescent="0.35">
      <c r="A162" s="1" t="s">
        <v>229</v>
      </c>
      <c r="B162" s="2">
        <v>2008</v>
      </c>
      <c r="C162" s="1" t="s">
        <v>209</v>
      </c>
      <c r="D162" s="1">
        <v>116.61</v>
      </c>
      <c r="E162" s="1">
        <v>35.520000000000003</v>
      </c>
      <c r="F162" s="1" t="s">
        <v>70</v>
      </c>
      <c r="G162" s="1">
        <v>3</v>
      </c>
      <c r="H162" s="1">
        <v>3</v>
      </c>
      <c r="I162" s="1" t="s">
        <v>56</v>
      </c>
      <c r="J162" s="1">
        <v>750</v>
      </c>
      <c r="K162" s="1">
        <v>550</v>
      </c>
      <c r="L162" s="1" t="s">
        <v>93</v>
      </c>
      <c r="M162" s="1">
        <v>0.84699999999999998</v>
      </c>
      <c r="N162" s="1">
        <v>1.2130000000000001</v>
      </c>
      <c r="O162" s="1">
        <v>0.161</v>
      </c>
      <c r="P162" s="1">
        <v>8.6999999999999994E-2</v>
      </c>
    </row>
    <row r="163" spans="1:21" x14ac:dyDescent="0.35">
      <c r="A163" s="1" t="s">
        <v>229</v>
      </c>
      <c r="B163" s="2">
        <v>2008</v>
      </c>
      <c r="C163" s="1" t="s">
        <v>209</v>
      </c>
      <c r="D163" s="1">
        <v>116.61</v>
      </c>
      <c r="E163" s="1">
        <v>35.520000000000003</v>
      </c>
      <c r="F163" s="1" t="s">
        <v>70</v>
      </c>
      <c r="G163" s="1">
        <v>3</v>
      </c>
      <c r="H163" s="1">
        <v>3</v>
      </c>
      <c r="I163" s="1" t="s">
        <v>56</v>
      </c>
      <c r="J163" s="1">
        <v>750</v>
      </c>
      <c r="K163" s="1">
        <v>550</v>
      </c>
      <c r="L163" s="1" t="s">
        <v>93</v>
      </c>
      <c r="M163" s="1">
        <v>1.577</v>
      </c>
      <c r="N163" s="1">
        <v>1.0009999999999999</v>
      </c>
      <c r="O163" s="1">
        <v>0.12989999999999999</v>
      </c>
      <c r="P163" s="1">
        <v>6.6000000000000003E-2</v>
      </c>
    </row>
    <row r="164" spans="1:21" x14ac:dyDescent="0.35">
      <c r="A164" s="1" t="s">
        <v>229</v>
      </c>
      <c r="B164" s="2">
        <v>2008</v>
      </c>
      <c r="C164" s="1" t="s">
        <v>209</v>
      </c>
      <c r="D164" s="1">
        <v>116.61</v>
      </c>
      <c r="E164" s="1">
        <v>35.520000000000003</v>
      </c>
      <c r="F164" s="1" t="s">
        <v>70</v>
      </c>
      <c r="G164" s="1">
        <v>3</v>
      </c>
      <c r="H164" s="1">
        <v>3</v>
      </c>
      <c r="I164" s="1" t="s">
        <v>56</v>
      </c>
      <c r="J164" s="1">
        <v>750</v>
      </c>
      <c r="K164" s="1">
        <v>550</v>
      </c>
      <c r="L164" s="1" t="s">
        <v>93</v>
      </c>
      <c r="M164" s="1">
        <v>3.0550000000000002</v>
      </c>
      <c r="N164" s="1">
        <v>2.39</v>
      </c>
      <c r="O164" s="1">
        <v>0.20599999999999999</v>
      </c>
      <c r="P164" s="1">
        <v>0.13200000000000001</v>
      </c>
    </row>
    <row r="165" spans="1:21" x14ac:dyDescent="0.35">
      <c r="A165" s="1" t="s">
        <v>77</v>
      </c>
      <c r="B165" s="2">
        <v>2019</v>
      </c>
      <c r="C165" s="1" t="s">
        <v>78</v>
      </c>
      <c r="D165" s="1">
        <v>120.96</v>
      </c>
      <c r="E165" s="1">
        <v>31.26</v>
      </c>
      <c r="F165" s="1" t="s">
        <v>70</v>
      </c>
      <c r="G165" s="1">
        <v>3</v>
      </c>
      <c r="H165" s="1">
        <v>3</v>
      </c>
      <c r="I165" s="1" t="s">
        <v>55</v>
      </c>
      <c r="L165" s="1" t="s">
        <v>93</v>
      </c>
      <c r="M165" s="1">
        <f>15.7+4.9</f>
        <v>20.6</v>
      </c>
      <c r="N165" s="1">
        <v>22.2</v>
      </c>
      <c r="O165" s="1">
        <v>0.48629140913723801</v>
      </c>
      <c r="P165" s="1">
        <v>0.48815816808998203</v>
      </c>
    </row>
    <row r="166" spans="1:21" x14ac:dyDescent="0.35">
      <c r="A166" s="1" t="s">
        <v>77</v>
      </c>
      <c r="B166" s="2">
        <v>2019</v>
      </c>
      <c r="C166" s="1" t="s">
        <v>78</v>
      </c>
      <c r="D166" s="1">
        <v>120.96</v>
      </c>
      <c r="E166" s="1">
        <v>31.26</v>
      </c>
      <c r="F166" s="1" t="s">
        <v>70</v>
      </c>
      <c r="G166" s="1">
        <v>3</v>
      </c>
      <c r="H166" s="1">
        <v>3</v>
      </c>
      <c r="I166" s="1" t="s">
        <v>55</v>
      </c>
      <c r="L166" s="1" t="s">
        <v>93</v>
      </c>
      <c r="M166" s="1">
        <v>20.6</v>
      </c>
      <c r="N166" s="1">
        <v>25</v>
      </c>
      <c r="O166" s="1">
        <v>0.48629140913723801</v>
      </c>
      <c r="P166" s="1">
        <v>0.549727666767998</v>
      </c>
    </row>
    <row r="167" spans="1:21" x14ac:dyDescent="0.35">
      <c r="A167" s="1" t="s">
        <v>77</v>
      </c>
      <c r="B167" s="2">
        <v>2019</v>
      </c>
      <c r="C167" s="1" t="s">
        <v>78</v>
      </c>
      <c r="D167" s="1">
        <v>120.96</v>
      </c>
      <c r="E167" s="1">
        <v>31.26</v>
      </c>
      <c r="F167" s="1" t="s">
        <v>70</v>
      </c>
      <c r="G167" s="1">
        <v>3</v>
      </c>
      <c r="H167" s="1">
        <v>3</v>
      </c>
      <c r="I167" s="1" t="s">
        <v>55</v>
      </c>
      <c r="L167" s="1" t="s">
        <v>93</v>
      </c>
      <c r="M167" s="1">
        <f>27.9+13.5</f>
        <v>41.4</v>
      </c>
      <c r="N167" s="1">
        <v>36.799999999999997</v>
      </c>
      <c r="O167" s="1">
        <v>0.977304094091342</v>
      </c>
      <c r="P167" s="1">
        <v>0.80919912548249295</v>
      </c>
    </row>
    <row r="168" spans="1:21" x14ac:dyDescent="0.35">
      <c r="A168" s="1" t="s">
        <v>77</v>
      </c>
      <c r="B168" s="2">
        <v>2019</v>
      </c>
      <c r="C168" s="1" t="s">
        <v>78</v>
      </c>
      <c r="D168" s="1">
        <v>120.96</v>
      </c>
      <c r="E168" s="1">
        <v>31.26</v>
      </c>
      <c r="F168" s="1" t="s">
        <v>70</v>
      </c>
      <c r="G168" s="1">
        <v>3</v>
      </c>
      <c r="H168" s="1">
        <v>3</v>
      </c>
      <c r="I168" s="1" t="s">
        <v>55</v>
      </c>
      <c r="L168" s="1" t="s">
        <v>93</v>
      </c>
      <c r="M168" s="1">
        <v>41.4</v>
      </c>
      <c r="N168" s="1">
        <v>38</v>
      </c>
      <c r="O168" s="1">
        <v>0.977304094091342</v>
      </c>
      <c r="P168" s="1">
        <v>0.83558605348735704</v>
      </c>
    </row>
    <row r="169" spans="1:21" x14ac:dyDescent="0.35">
      <c r="A169" s="1" t="s">
        <v>79</v>
      </c>
      <c r="B169" s="2">
        <v>2014</v>
      </c>
      <c r="C169" s="1" t="s">
        <v>80</v>
      </c>
      <c r="D169" s="1">
        <v>117.15</v>
      </c>
      <c r="E169" s="1">
        <v>36.15</v>
      </c>
      <c r="F169" s="1" t="s">
        <v>70</v>
      </c>
      <c r="G169" s="1">
        <v>3</v>
      </c>
      <c r="H169" s="1">
        <v>3</v>
      </c>
      <c r="I169" s="1" t="s">
        <v>60</v>
      </c>
      <c r="J169" s="1">
        <v>525</v>
      </c>
      <c r="K169" s="1">
        <v>263</v>
      </c>
      <c r="L169" s="1" t="s">
        <v>93</v>
      </c>
      <c r="M169" s="1">
        <v>43.01</v>
      </c>
      <c r="N169" s="1">
        <v>35.770000000000003</v>
      </c>
      <c r="O169" s="1">
        <v>1.72</v>
      </c>
      <c r="P169" s="1">
        <v>1.42</v>
      </c>
      <c r="Q169" s="1">
        <v>10902</v>
      </c>
      <c r="R169" s="1">
        <v>8463</v>
      </c>
      <c r="S169" s="1">
        <v>204</v>
      </c>
      <c r="T169" s="1">
        <v>104</v>
      </c>
      <c r="U169" s="1" t="s">
        <v>237</v>
      </c>
    </row>
    <row r="170" spans="1:21" x14ac:dyDescent="0.35">
      <c r="A170" s="1" t="s">
        <v>79</v>
      </c>
      <c r="B170" s="2">
        <v>2014</v>
      </c>
      <c r="C170" s="1" t="s">
        <v>80</v>
      </c>
      <c r="D170" s="1">
        <v>117.15</v>
      </c>
      <c r="E170" s="1">
        <v>36.15</v>
      </c>
      <c r="F170" s="1" t="s">
        <v>70</v>
      </c>
      <c r="G170" s="1">
        <v>3</v>
      </c>
      <c r="H170" s="1">
        <v>3</v>
      </c>
      <c r="I170" s="1" t="s">
        <v>60</v>
      </c>
      <c r="J170" s="1">
        <v>525</v>
      </c>
      <c r="K170" s="1">
        <v>263</v>
      </c>
      <c r="L170" s="1" t="s">
        <v>93</v>
      </c>
      <c r="M170" s="1">
        <v>12.94</v>
      </c>
      <c r="N170" s="1">
        <v>11.53</v>
      </c>
      <c r="O170" s="1">
        <v>0.51</v>
      </c>
      <c r="P170" s="1">
        <v>0.46</v>
      </c>
      <c r="Q170" s="1">
        <v>10539</v>
      </c>
      <c r="R170" s="1">
        <v>8236</v>
      </c>
      <c r="S170" s="1">
        <v>187</v>
      </c>
      <c r="T170" s="1">
        <v>101</v>
      </c>
      <c r="U170" s="1" t="s">
        <v>237</v>
      </c>
    </row>
    <row r="171" spans="1:21" x14ac:dyDescent="0.35">
      <c r="A171" s="1" t="s">
        <v>79</v>
      </c>
      <c r="B171" s="2">
        <v>2014</v>
      </c>
      <c r="C171" s="1" t="s">
        <v>80</v>
      </c>
      <c r="D171" s="1">
        <v>117.15</v>
      </c>
      <c r="E171" s="1">
        <v>36.15</v>
      </c>
      <c r="F171" s="1" t="s">
        <v>70</v>
      </c>
      <c r="G171" s="1">
        <v>3</v>
      </c>
      <c r="H171" s="1">
        <v>3</v>
      </c>
      <c r="I171" s="1" t="s">
        <v>60</v>
      </c>
      <c r="J171" s="1">
        <v>525</v>
      </c>
      <c r="K171" s="1">
        <v>263</v>
      </c>
      <c r="L171" s="1" t="s">
        <v>93</v>
      </c>
      <c r="M171" s="1">
        <v>35.9</v>
      </c>
      <c r="N171" s="1">
        <v>28.19</v>
      </c>
      <c r="O171" s="1">
        <v>1.44</v>
      </c>
      <c r="P171" s="1">
        <v>1.1299999999999999</v>
      </c>
      <c r="Q171" s="1">
        <v>10195</v>
      </c>
      <c r="R171" s="1">
        <v>7747</v>
      </c>
      <c r="S171" s="1">
        <v>130</v>
      </c>
      <c r="T171" s="1">
        <v>155</v>
      </c>
      <c r="U171" s="1" t="s">
        <v>237</v>
      </c>
    </row>
    <row r="172" spans="1:21" x14ac:dyDescent="0.35">
      <c r="A172" s="1" t="s">
        <v>79</v>
      </c>
      <c r="B172" s="2">
        <v>2014</v>
      </c>
      <c r="C172" s="1" t="s">
        <v>80</v>
      </c>
      <c r="D172" s="1">
        <v>117.15</v>
      </c>
      <c r="E172" s="1">
        <v>36.15</v>
      </c>
      <c r="F172" s="1" t="s">
        <v>70</v>
      </c>
      <c r="G172" s="1">
        <v>3</v>
      </c>
      <c r="H172" s="1">
        <v>3</v>
      </c>
      <c r="I172" s="1" t="s">
        <v>60</v>
      </c>
      <c r="J172" s="1">
        <v>525</v>
      </c>
      <c r="K172" s="1">
        <v>263</v>
      </c>
      <c r="L172" s="1" t="s">
        <v>93</v>
      </c>
      <c r="M172" s="1">
        <v>9.86</v>
      </c>
      <c r="N172" s="1">
        <v>9.7200000000000006</v>
      </c>
      <c r="O172" s="1">
        <v>0.37</v>
      </c>
      <c r="P172" s="1">
        <v>0.39</v>
      </c>
      <c r="Q172" s="1">
        <v>10160</v>
      </c>
      <c r="R172" s="1">
        <v>7348</v>
      </c>
      <c r="S172" s="1">
        <v>125</v>
      </c>
      <c r="T172" s="1">
        <v>147</v>
      </c>
      <c r="U172" s="1" t="s">
        <v>237</v>
      </c>
    </row>
    <row r="173" spans="1:21" x14ac:dyDescent="0.35">
      <c r="A173" s="1" t="s">
        <v>79</v>
      </c>
      <c r="B173" s="2">
        <v>2014</v>
      </c>
      <c r="C173" s="1" t="s">
        <v>80</v>
      </c>
      <c r="D173" s="1">
        <v>117.15</v>
      </c>
      <c r="E173" s="1">
        <v>36.15</v>
      </c>
      <c r="F173" s="1" t="s">
        <v>70</v>
      </c>
      <c r="G173" s="1">
        <v>3</v>
      </c>
      <c r="H173" s="1">
        <v>3</v>
      </c>
      <c r="I173" s="1" t="s">
        <v>60</v>
      </c>
      <c r="J173" s="1">
        <v>525</v>
      </c>
      <c r="K173" s="1">
        <v>263</v>
      </c>
      <c r="L173" s="1" t="s">
        <v>93</v>
      </c>
      <c r="M173" s="1">
        <v>51.8</v>
      </c>
      <c r="N173" s="1">
        <v>43.32</v>
      </c>
      <c r="O173" s="1">
        <v>2.0699999999999998</v>
      </c>
      <c r="P173" s="1">
        <v>1.73</v>
      </c>
      <c r="Q173" s="1">
        <v>10672</v>
      </c>
      <c r="R173" s="1">
        <v>7778</v>
      </c>
      <c r="S173" s="1">
        <v>122</v>
      </c>
      <c r="T173" s="1">
        <v>113</v>
      </c>
      <c r="U173" s="1" t="s">
        <v>237</v>
      </c>
    </row>
    <row r="174" spans="1:21" x14ac:dyDescent="0.35">
      <c r="A174" s="1" t="s">
        <v>79</v>
      </c>
      <c r="B174" s="2">
        <v>2014</v>
      </c>
      <c r="C174" s="1" t="s">
        <v>80</v>
      </c>
      <c r="D174" s="1">
        <v>117.15</v>
      </c>
      <c r="E174" s="1">
        <v>36.15</v>
      </c>
      <c r="F174" s="1" t="s">
        <v>70</v>
      </c>
      <c r="G174" s="1">
        <v>3</v>
      </c>
      <c r="H174" s="1">
        <v>3</v>
      </c>
      <c r="I174" s="1" t="s">
        <v>60</v>
      </c>
      <c r="J174" s="1">
        <v>525</v>
      </c>
      <c r="K174" s="1">
        <v>263</v>
      </c>
      <c r="L174" s="1" t="s">
        <v>93</v>
      </c>
      <c r="M174" s="1">
        <v>11.89</v>
      </c>
      <c r="N174" s="1">
        <v>9.92</v>
      </c>
      <c r="O174" s="1">
        <v>0.47</v>
      </c>
      <c r="P174" s="1">
        <v>0.4</v>
      </c>
      <c r="Q174" s="1">
        <v>10347</v>
      </c>
      <c r="R174" s="1">
        <v>7517</v>
      </c>
      <c r="S174" s="1">
        <v>140</v>
      </c>
      <c r="T174" s="1">
        <v>119</v>
      </c>
      <c r="U174" s="1" t="s">
        <v>237</v>
      </c>
    </row>
    <row r="175" spans="1:21" x14ac:dyDescent="0.35">
      <c r="A175" s="1" t="s">
        <v>79</v>
      </c>
      <c r="B175" s="2">
        <v>2014</v>
      </c>
      <c r="C175" s="1" t="s">
        <v>80</v>
      </c>
      <c r="D175" s="1">
        <v>117.15</v>
      </c>
      <c r="E175" s="1">
        <v>36.15</v>
      </c>
      <c r="F175" s="1" t="s">
        <v>70</v>
      </c>
      <c r="G175" s="1">
        <v>3</v>
      </c>
      <c r="H175" s="1">
        <v>3</v>
      </c>
      <c r="I175" s="1" t="s">
        <v>60</v>
      </c>
      <c r="J175" s="1">
        <v>525</v>
      </c>
      <c r="K175" s="1">
        <v>263</v>
      </c>
      <c r="L175" s="1" t="s">
        <v>93</v>
      </c>
      <c r="M175" s="1">
        <v>39.450000000000003</v>
      </c>
      <c r="N175" s="1">
        <v>34.08</v>
      </c>
      <c r="O175" s="1">
        <v>1.58</v>
      </c>
      <c r="P175" s="1">
        <v>1.38</v>
      </c>
      <c r="Q175" s="1">
        <v>9933</v>
      </c>
      <c r="R175" s="1">
        <v>6790</v>
      </c>
      <c r="S175" s="1">
        <v>150</v>
      </c>
      <c r="T175" s="1">
        <v>140</v>
      </c>
      <c r="U175" s="1" t="s">
        <v>237</v>
      </c>
    </row>
    <row r="176" spans="1:21" x14ac:dyDescent="0.35">
      <c r="A176" s="1" t="s">
        <v>79</v>
      </c>
      <c r="B176" s="2">
        <v>2014</v>
      </c>
      <c r="C176" s="1" t="s">
        <v>80</v>
      </c>
      <c r="D176" s="1">
        <v>117.15</v>
      </c>
      <c r="E176" s="1">
        <v>36.15</v>
      </c>
      <c r="F176" s="1" t="s">
        <v>70</v>
      </c>
      <c r="G176" s="1">
        <v>3</v>
      </c>
      <c r="H176" s="1">
        <v>3</v>
      </c>
      <c r="I176" s="1" t="s">
        <v>60</v>
      </c>
      <c r="J176" s="1">
        <v>525</v>
      </c>
      <c r="K176" s="1">
        <v>263</v>
      </c>
      <c r="L176" s="1" t="s">
        <v>93</v>
      </c>
      <c r="M176" s="1">
        <v>10.83</v>
      </c>
      <c r="N176" s="1">
        <v>6.46</v>
      </c>
      <c r="O176" s="1">
        <v>0.43</v>
      </c>
      <c r="P176" s="1">
        <v>0.26</v>
      </c>
      <c r="Q176" s="1">
        <v>9724</v>
      </c>
      <c r="R176" s="1">
        <v>7030</v>
      </c>
      <c r="S176" s="1">
        <v>107</v>
      </c>
      <c r="T176" s="1">
        <v>145</v>
      </c>
      <c r="U176" s="1" t="s">
        <v>237</v>
      </c>
    </row>
    <row r="177" spans="1:16" x14ac:dyDescent="0.35">
      <c r="A177" s="1" t="s">
        <v>94</v>
      </c>
      <c r="B177" s="1">
        <v>2009</v>
      </c>
      <c r="C177" s="1" t="s">
        <v>95</v>
      </c>
      <c r="D177" s="1">
        <v>51.63</v>
      </c>
      <c r="E177" s="1">
        <v>35.33</v>
      </c>
      <c r="F177" s="1" t="s">
        <v>96</v>
      </c>
      <c r="G177" s="1">
        <v>3</v>
      </c>
      <c r="H177" s="1">
        <v>3</v>
      </c>
      <c r="I177" s="1" t="s">
        <v>60</v>
      </c>
      <c r="L177" s="1" t="s">
        <v>118</v>
      </c>
      <c r="M177" s="1">
        <v>13.7</v>
      </c>
      <c r="N177" s="1">
        <v>11.9</v>
      </c>
      <c r="O177" s="1">
        <v>0.158245308859644</v>
      </c>
      <c r="P177" s="1">
        <v>0.185346137131913</v>
      </c>
    </row>
    <row r="178" spans="1:16" x14ac:dyDescent="0.35">
      <c r="A178" s="1" t="s">
        <v>94</v>
      </c>
      <c r="B178" s="1">
        <v>2009</v>
      </c>
      <c r="C178" s="1" t="s">
        <v>95</v>
      </c>
      <c r="D178" s="1">
        <v>51.63</v>
      </c>
      <c r="E178" s="1">
        <v>35.33</v>
      </c>
      <c r="F178" s="1" t="s">
        <v>96</v>
      </c>
      <c r="G178" s="1">
        <v>3</v>
      </c>
      <c r="H178" s="1">
        <v>3</v>
      </c>
      <c r="I178" s="1" t="s">
        <v>60</v>
      </c>
      <c r="L178" s="1" t="s">
        <v>118</v>
      </c>
      <c r="M178" s="1">
        <v>13.7</v>
      </c>
      <c r="N178" s="1">
        <v>6.6</v>
      </c>
      <c r="O178" s="1">
        <v>0.158245308859644</v>
      </c>
      <c r="P178" s="1">
        <v>0.102797017232826</v>
      </c>
    </row>
    <row r="179" spans="1:16" x14ac:dyDescent="0.35">
      <c r="A179" s="1" t="s">
        <v>94</v>
      </c>
      <c r="B179" s="1">
        <v>2009</v>
      </c>
      <c r="C179" s="1" t="s">
        <v>95</v>
      </c>
      <c r="D179" s="1">
        <v>51.63</v>
      </c>
      <c r="E179" s="1">
        <v>35.33</v>
      </c>
      <c r="F179" s="1" t="s">
        <v>96</v>
      </c>
      <c r="G179" s="1">
        <v>3</v>
      </c>
      <c r="H179" s="1">
        <v>3</v>
      </c>
      <c r="I179" s="1" t="s">
        <v>60</v>
      </c>
      <c r="L179" s="1" t="s">
        <v>117</v>
      </c>
      <c r="M179" s="1">
        <v>13.7</v>
      </c>
      <c r="N179" s="1">
        <v>3.1</v>
      </c>
      <c r="O179" s="1">
        <v>0.158245308859644</v>
      </c>
      <c r="P179" s="1">
        <v>4.8283447488145503E-2</v>
      </c>
    </row>
    <row r="180" spans="1:16" x14ac:dyDescent="0.35">
      <c r="A180" s="1" t="s">
        <v>94</v>
      </c>
      <c r="B180" s="1">
        <v>2009</v>
      </c>
      <c r="C180" s="1" t="s">
        <v>95</v>
      </c>
      <c r="D180" s="1">
        <v>51.63</v>
      </c>
      <c r="E180" s="1">
        <v>35.33</v>
      </c>
      <c r="F180" s="1" t="s">
        <v>96</v>
      </c>
      <c r="G180" s="1">
        <v>3</v>
      </c>
      <c r="H180" s="1">
        <v>3</v>
      </c>
      <c r="I180" s="1" t="s">
        <v>60</v>
      </c>
      <c r="L180" s="1" t="s">
        <v>117</v>
      </c>
      <c r="M180" s="1">
        <v>40.799999999999997</v>
      </c>
      <c r="N180" s="1">
        <v>33.1</v>
      </c>
      <c r="O180" s="1">
        <v>0.47127070083747902</v>
      </c>
      <c r="P180" s="1">
        <v>0.51554261672826296</v>
      </c>
    </row>
    <row r="181" spans="1:16" x14ac:dyDescent="0.35">
      <c r="A181" s="1" t="s">
        <v>94</v>
      </c>
      <c r="B181" s="1">
        <v>2009</v>
      </c>
      <c r="C181" s="1" t="s">
        <v>95</v>
      </c>
      <c r="D181" s="1">
        <v>51.63</v>
      </c>
      <c r="E181" s="1">
        <v>35.33</v>
      </c>
      <c r="F181" s="1" t="s">
        <v>96</v>
      </c>
      <c r="G181" s="1">
        <v>3</v>
      </c>
      <c r="H181" s="1">
        <v>3</v>
      </c>
      <c r="I181" s="1" t="s">
        <v>60</v>
      </c>
      <c r="L181" s="1" t="s">
        <v>117</v>
      </c>
      <c r="M181" s="1">
        <v>40.799999999999997</v>
      </c>
      <c r="N181" s="1">
        <v>9.8000000000000007</v>
      </c>
      <c r="O181" s="1">
        <v>0.47127070083747902</v>
      </c>
      <c r="P181" s="1">
        <v>0.15263799528510499</v>
      </c>
    </row>
    <row r="182" spans="1:16" x14ac:dyDescent="0.35">
      <c r="A182" s="1" t="s">
        <v>94</v>
      </c>
      <c r="B182" s="1">
        <v>2009</v>
      </c>
      <c r="C182" s="1" t="s">
        <v>95</v>
      </c>
      <c r="D182" s="1">
        <v>51.63</v>
      </c>
      <c r="E182" s="1">
        <v>35.33</v>
      </c>
      <c r="F182" s="1" t="s">
        <v>96</v>
      </c>
      <c r="G182" s="1">
        <v>3</v>
      </c>
      <c r="H182" s="1">
        <v>3</v>
      </c>
      <c r="I182" s="1" t="s">
        <v>60</v>
      </c>
      <c r="L182" s="1" t="s">
        <v>117</v>
      </c>
      <c r="M182" s="1">
        <v>40.799999999999997</v>
      </c>
      <c r="N182" s="1">
        <v>4.4000000000000004</v>
      </c>
      <c r="O182" s="1">
        <v>0.47127070083747902</v>
      </c>
      <c r="P182" s="1">
        <v>6.8531344821883902E-2</v>
      </c>
    </row>
    <row r="183" spans="1:16" x14ac:dyDescent="0.35">
      <c r="A183" s="1" t="s">
        <v>94</v>
      </c>
      <c r="B183" s="1">
        <v>2009</v>
      </c>
      <c r="C183" s="1" t="s">
        <v>95</v>
      </c>
      <c r="D183" s="1">
        <v>51.63</v>
      </c>
      <c r="E183" s="1">
        <v>35.33</v>
      </c>
      <c r="F183" s="1" t="s">
        <v>96</v>
      </c>
      <c r="G183" s="1">
        <v>3</v>
      </c>
      <c r="H183" s="1">
        <v>3</v>
      </c>
      <c r="I183" s="1" t="s">
        <v>60</v>
      </c>
      <c r="L183" s="1" t="s">
        <v>117</v>
      </c>
      <c r="M183" s="1">
        <v>47</v>
      </c>
      <c r="N183" s="1">
        <v>25.3</v>
      </c>
      <c r="O183" s="1">
        <v>0.54288536616082095</v>
      </c>
      <c r="P183" s="1">
        <v>0.39405523272583198</v>
      </c>
    </row>
    <row r="184" spans="1:16" x14ac:dyDescent="0.35">
      <c r="A184" s="1" t="s">
        <v>94</v>
      </c>
      <c r="B184" s="1">
        <v>2009</v>
      </c>
      <c r="C184" s="1" t="s">
        <v>95</v>
      </c>
      <c r="D184" s="1">
        <v>51.63</v>
      </c>
      <c r="E184" s="1">
        <v>35.33</v>
      </c>
      <c r="F184" s="1" t="s">
        <v>96</v>
      </c>
      <c r="G184" s="1">
        <v>3</v>
      </c>
      <c r="H184" s="1">
        <v>3</v>
      </c>
      <c r="I184" s="1" t="s">
        <v>60</v>
      </c>
      <c r="L184" s="1" t="s">
        <v>117</v>
      </c>
      <c r="M184" s="1">
        <v>47</v>
      </c>
      <c r="N184" s="1">
        <v>16.600000000000001</v>
      </c>
      <c r="O184" s="1">
        <v>0.54288536616082095</v>
      </c>
      <c r="P184" s="1">
        <v>0.25855007364619798</v>
      </c>
    </row>
    <row r="185" spans="1:16" x14ac:dyDescent="0.35">
      <c r="A185" s="1" t="s">
        <v>94</v>
      </c>
      <c r="B185" s="1">
        <v>2009</v>
      </c>
      <c r="C185" s="1" t="s">
        <v>95</v>
      </c>
      <c r="D185" s="1">
        <v>51.63</v>
      </c>
      <c r="E185" s="1">
        <v>35.33</v>
      </c>
      <c r="F185" s="1" t="s">
        <v>96</v>
      </c>
      <c r="G185" s="1">
        <v>3</v>
      </c>
      <c r="H185" s="1">
        <v>3</v>
      </c>
      <c r="I185" s="1" t="s">
        <v>60</v>
      </c>
      <c r="L185" s="1" t="s">
        <v>117</v>
      </c>
      <c r="M185" s="1">
        <v>47</v>
      </c>
      <c r="N185" s="1">
        <v>5.8</v>
      </c>
      <c r="O185" s="1">
        <v>0.54288536616082095</v>
      </c>
      <c r="P185" s="1">
        <v>9.0336772719756001E-2</v>
      </c>
    </row>
    <row r="186" spans="1:16" x14ac:dyDescent="0.35">
      <c r="A186" s="1" t="s">
        <v>97</v>
      </c>
      <c r="B186" s="1">
        <v>2000</v>
      </c>
      <c r="C186" s="1" t="s">
        <v>98</v>
      </c>
      <c r="D186" s="1">
        <v>-3.4769999999999999</v>
      </c>
      <c r="E186" s="1">
        <v>40.32</v>
      </c>
      <c r="F186" s="1" t="s">
        <v>99</v>
      </c>
      <c r="G186" s="1">
        <v>3</v>
      </c>
      <c r="H186" s="1">
        <v>3</v>
      </c>
      <c r="I186" s="1" t="s">
        <v>60</v>
      </c>
      <c r="L186" s="1" t="s">
        <v>117</v>
      </c>
      <c r="M186" s="1">
        <v>137</v>
      </c>
      <c r="N186" s="1">
        <v>66</v>
      </c>
      <c r="O186" s="1">
        <v>1.5824530885964401</v>
      </c>
      <c r="P186" s="1">
        <v>1.0279701723282599</v>
      </c>
    </row>
    <row r="187" spans="1:16" x14ac:dyDescent="0.35">
      <c r="A187" s="1" t="s">
        <v>97</v>
      </c>
      <c r="B187" s="1">
        <v>2000</v>
      </c>
      <c r="C187" s="1" t="s">
        <v>98</v>
      </c>
      <c r="D187" s="1">
        <v>-3.4769999999999999</v>
      </c>
      <c r="E187" s="1">
        <v>40.32</v>
      </c>
      <c r="F187" s="1" t="s">
        <v>99</v>
      </c>
      <c r="G187" s="1">
        <v>3</v>
      </c>
      <c r="H187" s="1">
        <v>3</v>
      </c>
      <c r="I187" s="1" t="s">
        <v>60</v>
      </c>
      <c r="L187" s="1" t="s">
        <v>117</v>
      </c>
      <c r="M187" s="1">
        <v>322</v>
      </c>
      <c r="N187" s="1">
        <v>156</v>
      </c>
      <c r="O187" s="1">
        <v>3.7193422958252</v>
      </c>
      <c r="P187" s="1">
        <v>2.4297476800486102</v>
      </c>
    </row>
    <row r="188" spans="1:16" x14ac:dyDescent="0.35">
      <c r="A188" s="1" t="s">
        <v>97</v>
      </c>
      <c r="B188" s="1">
        <v>2000</v>
      </c>
      <c r="C188" s="1" t="s">
        <v>98</v>
      </c>
      <c r="D188" s="1">
        <v>-3.4769999999999999</v>
      </c>
      <c r="E188" s="1">
        <v>40.32</v>
      </c>
      <c r="F188" s="1" t="s">
        <v>99</v>
      </c>
      <c r="G188" s="1">
        <v>3</v>
      </c>
      <c r="H188" s="1">
        <v>3</v>
      </c>
      <c r="I188" s="1" t="s">
        <v>60</v>
      </c>
      <c r="L188" s="1" t="s">
        <v>117</v>
      </c>
      <c r="M188" s="1">
        <v>291</v>
      </c>
      <c r="N188" s="1">
        <v>100</v>
      </c>
      <c r="O188" s="1">
        <v>3.3612689692084898</v>
      </c>
      <c r="P188" s="1">
        <v>1.55753056413372</v>
      </c>
    </row>
    <row r="189" spans="1:16" x14ac:dyDescent="0.35">
      <c r="A189" s="1" t="s">
        <v>97</v>
      </c>
      <c r="B189" s="1">
        <v>2000</v>
      </c>
      <c r="C189" s="1" t="s">
        <v>98</v>
      </c>
      <c r="D189" s="1">
        <v>-3.4769999999999999</v>
      </c>
      <c r="E189" s="1">
        <v>40.32</v>
      </c>
      <c r="F189" s="1" t="s">
        <v>99</v>
      </c>
      <c r="G189" s="1">
        <v>3</v>
      </c>
      <c r="H189" s="1">
        <v>3</v>
      </c>
      <c r="I189" s="1" t="s">
        <v>60</v>
      </c>
      <c r="L189" s="1" t="s">
        <v>117</v>
      </c>
      <c r="M189" s="1">
        <v>271</v>
      </c>
      <c r="N189" s="1">
        <v>50</v>
      </c>
      <c r="O189" s="1">
        <v>3.1302539197783501</v>
      </c>
      <c r="P189" s="1">
        <v>0.77876528206686202</v>
      </c>
    </row>
    <row r="190" spans="1:16" x14ac:dyDescent="0.35">
      <c r="A190" s="1" t="s">
        <v>97</v>
      </c>
      <c r="B190" s="1">
        <v>2000</v>
      </c>
      <c r="C190" s="1" t="s">
        <v>98</v>
      </c>
      <c r="D190" s="1">
        <v>-3.4769999999999999</v>
      </c>
      <c r="E190" s="1">
        <v>40.32</v>
      </c>
      <c r="F190" s="1" t="s">
        <v>99</v>
      </c>
      <c r="G190" s="1">
        <v>3</v>
      </c>
      <c r="H190" s="1">
        <v>3</v>
      </c>
      <c r="I190" s="1" t="s">
        <v>60</v>
      </c>
      <c r="L190" s="1" t="s">
        <v>117</v>
      </c>
      <c r="M190" s="1">
        <v>68</v>
      </c>
      <c r="N190" s="1">
        <v>6</v>
      </c>
      <c r="O190" s="1">
        <v>0.78545116806246495</v>
      </c>
      <c r="P190" s="1">
        <v>9.3451833848023497E-2</v>
      </c>
    </row>
    <row r="191" spans="1:16" x14ac:dyDescent="0.35">
      <c r="A191" s="1" t="s">
        <v>97</v>
      </c>
      <c r="B191" s="1">
        <v>2000</v>
      </c>
      <c r="C191" s="1" t="s">
        <v>98</v>
      </c>
      <c r="D191" s="1">
        <v>-3.4769999999999999</v>
      </c>
      <c r="E191" s="1">
        <v>40.32</v>
      </c>
      <c r="F191" s="1" t="s">
        <v>99</v>
      </c>
      <c r="G191" s="1">
        <v>3</v>
      </c>
      <c r="H191" s="1">
        <v>3</v>
      </c>
      <c r="I191" s="1" t="s">
        <v>60</v>
      </c>
      <c r="L191" s="1" t="s">
        <v>117</v>
      </c>
      <c r="M191" s="1">
        <v>133</v>
      </c>
      <c r="N191" s="1">
        <v>16</v>
      </c>
      <c r="O191" s="1">
        <v>1.5362500787104101</v>
      </c>
      <c r="P191" s="1">
        <v>0.249204890261396</v>
      </c>
    </row>
    <row r="192" spans="1:16" x14ac:dyDescent="0.35">
      <c r="A192" s="1" t="s">
        <v>97</v>
      </c>
      <c r="B192" s="1">
        <v>2000</v>
      </c>
      <c r="C192" s="1" t="s">
        <v>98</v>
      </c>
      <c r="D192" s="1">
        <v>-3.4769999999999999</v>
      </c>
      <c r="E192" s="1">
        <v>40.32</v>
      </c>
      <c r="F192" s="1" t="s">
        <v>99</v>
      </c>
      <c r="G192" s="1">
        <v>3</v>
      </c>
      <c r="H192" s="1">
        <v>3</v>
      </c>
      <c r="I192" s="1" t="s">
        <v>60</v>
      </c>
      <c r="L192" s="1" t="s">
        <v>117</v>
      </c>
      <c r="M192" s="1">
        <v>109</v>
      </c>
      <c r="N192" s="1">
        <v>10</v>
      </c>
      <c r="O192" s="1">
        <v>1.2590320193942399</v>
      </c>
      <c r="P192" s="1">
        <v>0.155753056413372</v>
      </c>
    </row>
    <row r="193" spans="1:21" x14ac:dyDescent="0.35">
      <c r="A193" s="1" t="s">
        <v>97</v>
      </c>
      <c r="B193" s="1">
        <v>2000</v>
      </c>
      <c r="C193" s="1" t="s">
        <v>98</v>
      </c>
      <c r="D193" s="1">
        <v>-3.4769999999999999</v>
      </c>
      <c r="E193" s="1">
        <v>40.32</v>
      </c>
      <c r="F193" s="1" t="s">
        <v>99</v>
      </c>
      <c r="G193" s="1">
        <v>3</v>
      </c>
      <c r="H193" s="1">
        <v>3</v>
      </c>
      <c r="I193" s="1" t="s">
        <v>60</v>
      </c>
      <c r="L193" s="1" t="s">
        <v>117</v>
      </c>
      <c r="M193" s="1">
        <v>111</v>
      </c>
      <c r="N193" s="1">
        <v>5</v>
      </c>
      <c r="O193" s="1">
        <v>1.28213352433726</v>
      </c>
      <c r="P193" s="1">
        <v>7.7876528206686196E-2</v>
      </c>
    </row>
    <row r="194" spans="1:21" x14ac:dyDescent="0.35">
      <c r="A194" s="1" t="s">
        <v>97</v>
      </c>
      <c r="B194" s="1">
        <v>1997</v>
      </c>
      <c r="C194" s="1" t="s">
        <v>100</v>
      </c>
      <c r="D194" s="1">
        <v>-3.4769999999999999</v>
      </c>
      <c r="E194" s="1">
        <v>40.32</v>
      </c>
      <c r="F194" s="1" t="s">
        <v>99</v>
      </c>
      <c r="G194" s="1">
        <v>3</v>
      </c>
      <c r="H194" s="1">
        <v>3</v>
      </c>
      <c r="I194" s="1" t="s">
        <v>60</v>
      </c>
      <c r="J194" s="1">
        <v>595</v>
      </c>
      <c r="K194" s="1">
        <v>515</v>
      </c>
      <c r="L194" s="1" t="s">
        <v>117</v>
      </c>
      <c r="M194" s="1">
        <v>44.7</v>
      </c>
      <c r="N194" s="1">
        <v>4.5</v>
      </c>
      <c r="O194" s="1">
        <v>0.51631863547635604</v>
      </c>
      <c r="P194" s="1">
        <v>7.0088875386017602E-2</v>
      </c>
      <c r="Q194" s="1">
        <v>14268</v>
      </c>
      <c r="R194" s="1">
        <v>12927</v>
      </c>
      <c r="S194" s="1">
        <v>313.96381846741502</v>
      </c>
      <c r="T194" s="1">
        <v>301.77442918436799</v>
      </c>
      <c r="U194" s="1" t="s">
        <v>86</v>
      </c>
    </row>
    <row r="195" spans="1:21" x14ac:dyDescent="0.35">
      <c r="A195" s="1" t="s">
        <v>97</v>
      </c>
      <c r="B195" s="1">
        <v>1997</v>
      </c>
      <c r="C195" s="1" t="s">
        <v>100</v>
      </c>
      <c r="D195" s="1">
        <v>-3.4769999999999999</v>
      </c>
      <c r="E195" s="1">
        <v>40.32</v>
      </c>
      <c r="F195" s="1" t="s">
        <v>99</v>
      </c>
      <c r="G195" s="1">
        <v>3</v>
      </c>
      <c r="H195" s="1">
        <v>3</v>
      </c>
      <c r="I195" s="1" t="s">
        <v>60</v>
      </c>
      <c r="J195" s="1">
        <v>595</v>
      </c>
      <c r="K195" s="1">
        <v>515</v>
      </c>
      <c r="L195" s="1" t="s">
        <v>117</v>
      </c>
      <c r="M195" s="1">
        <v>88.2</v>
      </c>
      <c r="N195" s="1">
        <v>7</v>
      </c>
      <c r="O195" s="1">
        <v>1.0187763679869</v>
      </c>
      <c r="P195" s="1">
        <v>0.10902713948936101</v>
      </c>
      <c r="Q195" s="1">
        <v>14269</v>
      </c>
      <c r="R195" s="1">
        <v>13799</v>
      </c>
      <c r="S195" s="1">
        <v>313.98582322060201</v>
      </c>
      <c r="T195" s="1">
        <v>322.13083842462203</v>
      </c>
      <c r="U195" s="1" t="s">
        <v>86</v>
      </c>
    </row>
    <row r="196" spans="1:21" x14ac:dyDescent="0.35">
      <c r="A196" s="1" t="s">
        <v>97</v>
      </c>
      <c r="B196" s="1">
        <v>1997</v>
      </c>
      <c r="C196" s="1" t="s">
        <v>100</v>
      </c>
      <c r="D196" s="1">
        <v>-3.4769999999999999</v>
      </c>
      <c r="E196" s="1">
        <v>40.32</v>
      </c>
      <c r="F196" s="1" t="s">
        <v>99</v>
      </c>
      <c r="G196" s="1">
        <v>3</v>
      </c>
      <c r="H196" s="1">
        <v>3</v>
      </c>
      <c r="I196" s="1" t="s">
        <v>60</v>
      </c>
      <c r="J196" s="1">
        <v>595</v>
      </c>
      <c r="K196" s="1">
        <v>515</v>
      </c>
      <c r="L196" s="1" t="s">
        <v>117</v>
      </c>
      <c r="M196" s="1">
        <v>72.7</v>
      </c>
      <c r="N196" s="1">
        <v>5.8</v>
      </c>
      <c r="O196" s="1">
        <v>0.83973970467854697</v>
      </c>
      <c r="P196" s="1">
        <v>9.0336772719756001E-2</v>
      </c>
      <c r="Q196" s="1">
        <v>14010</v>
      </c>
      <c r="R196" s="1">
        <v>12821</v>
      </c>
      <c r="S196" s="1">
        <v>308.28659214525402</v>
      </c>
      <c r="T196" s="1">
        <v>299.29991154736501</v>
      </c>
      <c r="U196" s="1" t="s">
        <v>86</v>
      </c>
    </row>
    <row r="197" spans="1:21" x14ac:dyDescent="0.35">
      <c r="A197" s="1" t="s">
        <v>97</v>
      </c>
      <c r="B197" s="1">
        <v>1997</v>
      </c>
      <c r="C197" s="1" t="s">
        <v>100</v>
      </c>
      <c r="D197" s="1">
        <v>-3.4769999999999999</v>
      </c>
      <c r="E197" s="1">
        <v>40.32</v>
      </c>
      <c r="F197" s="1" t="s">
        <v>99</v>
      </c>
      <c r="G197" s="1">
        <v>3</v>
      </c>
      <c r="H197" s="1">
        <v>3</v>
      </c>
      <c r="I197" s="1" t="s">
        <v>60</v>
      </c>
      <c r="J197" s="1">
        <v>595</v>
      </c>
      <c r="K197" s="1">
        <v>515</v>
      </c>
      <c r="L197" s="1" t="s">
        <v>117</v>
      </c>
      <c r="M197" s="1">
        <v>81.2</v>
      </c>
      <c r="N197" s="1">
        <v>3.6</v>
      </c>
      <c r="O197" s="1">
        <v>0.93792110068635504</v>
      </c>
      <c r="P197" s="1">
        <v>5.6071100308814098E-2</v>
      </c>
      <c r="Q197" s="1">
        <v>14015</v>
      </c>
      <c r="R197" s="1">
        <v>12976</v>
      </c>
      <c r="S197" s="1">
        <v>308.39661591118698</v>
      </c>
      <c r="T197" s="1">
        <v>302.91830997883199</v>
      </c>
      <c r="U197" s="1" t="s">
        <v>86</v>
      </c>
    </row>
    <row r="198" spans="1:21" x14ac:dyDescent="0.35">
      <c r="A198" s="1" t="s">
        <v>97</v>
      </c>
      <c r="B198" s="1">
        <v>1997</v>
      </c>
      <c r="C198" s="1" t="s">
        <v>100</v>
      </c>
      <c r="D198" s="1">
        <v>-3.4769999999999999</v>
      </c>
      <c r="E198" s="1">
        <v>40.32</v>
      </c>
      <c r="F198" s="1" t="s">
        <v>99</v>
      </c>
      <c r="G198" s="1">
        <v>3</v>
      </c>
      <c r="H198" s="1">
        <v>3</v>
      </c>
      <c r="I198" s="1" t="s">
        <v>60</v>
      </c>
      <c r="J198" s="1">
        <v>554</v>
      </c>
      <c r="K198" s="1">
        <v>444</v>
      </c>
      <c r="L198" s="1" t="s">
        <v>117</v>
      </c>
      <c r="M198" s="1">
        <v>12.6</v>
      </c>
      <c r="N198" s="1">
        <v>0</v>
      </c>
      <c r="O198" s="1">
        <v>0.145539481140986</v>
      </c>
      <c r="P198" s="1">
        <v>0</v>
      </c>
      <c r="Q198" s="1">
        <v>11618</v>
      </c>
      <c r="R198" s="1">
        <v>11835</v>
      </c>
      <c r="S198" s="1">
        <v>255.65122252273801</v>
      </c>
      <c r="T198" s="1">
        <v>276.28222862203103</v>
      </c>
      <c r="U198" s="1" t="s">
        <v>86</v>
      </c>
    </row>
    <row r="199" spans="1:21" x14ac:dyDescent="0.35">
      <c r="A199" s="1" t="s">
        <v>97</v>
      </c>
      <c r="B199" s="1">
        <v>1997</v>
      </c>
      <c r="C199" s="1" t="s">
        <v>100</v>
      </c>
      <c r="D199" s="1">
        <v>-3.4769999999999999</v>
      </c>
      <c r="E199" s="1">
        <v>40.32</v>
      </c>
      <c r="F199" s="1" t="s">
        <v>99</v>
      </c>
      <c r="G199" s="1">
        <v>3</v>
      </c>
      <c r="H199" s="1">
        <v>3</v>
      </c>
      <c r="I199" s="1" t="s">
        <v>60</v>
      </c>
      <c r="J199" s="1">
        <v>554</v>
      </c>
      <c r="K199" s="1">
        <v>444</v>
      </c>
      <c r="L199" s="1" t="s">
        <v>117</v>
      </c>
      <c r="M199" s="1">
        <v>23.2</v>
      </c>
      <c r="N199" s="1">
        <v>0</v>
      </c>
      <c r="O199" s="1">
        <v>0.267977457338959</v>
      </c>
      <c r="P199" s="1">
        <v>0</v>
      </c>
      <c r="Q199" s="1">
        <v>12918</v>
      </c>
      <c r="R199" s="1">
        <v>11159</v>
      </c>
      <c r="S199" s="1">
        <v>284.25740166540999</v>
      </c>
      <c r="T199" s="1">
        <v>260.50134255963201</v>
      </c>
      <c r="U199" s="1" t="s">
        <v>86</v>
      </c>
    </row>
    <row r="200" spans="1:21" x14ac:dyDescent="0.35">
      <c r="A200" s="1" t="s">
        <v>97</v>
      </c>
      <c r="B200" s="1">
        <v>1997</v>
      </c>
      <c r="C200" s="1" t="s">
        <v>100</v>
      </c>
      <c r="D200" s="1">
        <v>-3.4769999999999999</v>
      </c>
      <c r="E200" s="1">
        <v>40.32</v>
      </c>
      <c r="F200" s="1" t="s">
        <v>99</v>
      </c>
      <c r="G200" s="1">
        <v>3</v>
      </c>
      <c r="H200" s="1">
        <v>3</v>
      </c>
      <c r="I200" s="1" t="s">
        <v>60</v>
      </c>
      <c r="J200" s="1">
        <v>554</v>
      </c>
      <c r="K200" s="1">
        <v>444</v>
      </c>
      <c r="L200" s="1" t="s">
        <v>117</v>
      </c>
      <c r="M200" s="1">
        <v>21.6</v>
      </c>
      <c r="N200" s="1">
        <v>0</v>
      </c>
      <c r="O200" s="1">
        <v>0.24949625338454801</v>
      </c>
      <c r="P200" s="1">
        <v>0</v>
      </c>
      <c r="Q200" s="1">
        <v>9930</v>
      </c>
      <c r="R200" s="1">
        <v>11488</v>
      </c>
      <c r="S200" s="1">
        <v>218.50719914363799</v>
      </c>
      <c r="T200" s="1">
        <v>268.18168503674599</v>
      </c>
      <c r="U200" s="1" t="s">
        <v>86</v>
      </c>
    </row>
    <row r="201" spans="1:21" x14ac:dyDescent="0.35">
      <c r="A201" s="1" t="s">
        <v>97</v>
      </c>
      <c r="B201" s="1">
        <v>1997</v>
      </c>
      <c r="C201" s="1" t="s">
        <v>100</v>
      </c>
      <c r="D201" s="1">
        <v>-3.4769999999999999</v>
      </c>
      <c r="E201" s="1">
        <v>40.32</v>
      </c>
      <c r="F201" s="1" t="s">
        <v>99</v>
      </c>
      <c r="G201" s="1">
        <v>3</v>
      </c>
      <c r="H201" s="1">
        <v>3</v>
      </c>
      <c r="I201" s="1" t="s">
        <v>60</v>
      </c>
      <c r="J201" s="1">
        <v>554</v>
      </c>
      <c r="K201" s="1">
        <v>444</v>
      </c>
      <c r="L201" s="1" t="s">
        <v>117</v>
      </c>
      <c r="M201" s="1">
        <v>15.8</v>
      </c>
      <c r="N201" s="1">
        <v>0</v>
      </c>
      <c r="O201" s="1">
        <v>0.18250188904980799</v>
      </c>
      <c r="P201" s="1">
        <v>0</v>
      </c>
      <c r="Q201" s="1">
        <v>13278</v>
      </c>
      <c r="R201" s="1">
        <v>10286</v>
      </c>
      <c r="S201" s="1">
        <v>292.17911281261098</v>
      </c>
      <c r="T201" s="1">
        <v>240.12158881336799</v>
      </c>
      <c r="U201" s="1" t="s">
        <v>86</v>
      </c>
    </row>
    <row r="202" spans="1:21" x14ac:dyDescent="0.35">
      <c r="A202" s="1" t="s">
        <v>101</v>
      </c>
      <c r="B202" s="1">
        <v>2006</v>
      </c>
      <c r="C202" s="1" t="s">
        <v>102</v>
      </c>
      <c r="D202" s="1">
        <v>116.57</v>
      </c>
      <c r="E202" s="1">
        <v>36.83</v>
      </c>
      <c r="F202" s="1" t="s">
        <v>70</v>
      </c>
      <c r="G202" s="1">
        <v>3</v>
      </c>
      <c r="H202" s="1">
        <v>3</v>
      </c>
      <c r="I202" s="1" t="s">
        <v>56</v>
      </c>
      <c r="J202" s="1">
        <v>248</v>
      </c>
      <c r="K202" s="1">
        <v>218</v>
      </c>
      <c r="L202" s="1" t="s">
        <v>117</v>
      </c>
      <c r="Q202" s="1">
        <v>4.8</v>
      </c>
      <c r="R202" s="1">
        <v>5</v>
      </c>
      <c r="S202" s="1">
        <v>0.5</v>
      </c>
      <c r="T202" s="1">
        <v>0.5</v>
      </c>
      <c r="U202" s="1" t="s">
        <v>89</v>
      </c>
    </row>
    <row r="203" spans="1:21" x14ac:dyDescent="0.35">
      <c r="A203" s="1" t="s">
        <v>101</v>
      </c>
      <c r="B203" s="1">
        <v>2006</v>
      </c>
      <c r="C203" s="1" t="s">
        <v>102</v>
      </c>
      <c r="D203" s="1">
        <v>116.57</v>
      </c>
      <c r="E203" s="1">
        <v>36.83</v>
      </c>
      <c r="F203" s="1" t="s">
        <v>70</v>
      </c>
      <c r="G203" s="1">
        <v>3</v>
      </c>
      <c r="H203" s="1">
        <v>3</v>
      </c>
      <c r="I203" s="1" t="s">
        <v>56</v>
      </c>
      <c r="J203" s="1">
        <v>248</v>
      </c>
      <c r="K203" s="1">
        <v>218</v>
      </c>
      <c r="L203" s="1" t="s">
        <v>117</v>
      </c>
      <c r="M203" s="1">
        <v>23</v>
      </c>
      <c r="N203" s="1">
        <v>-8</v>
      </c>
      <c r="O203" s="1">
        <v>0.265667306844657</v>
      </c>
      <c r="P203" s="1">
        <v>-0.124602445130698</v>
      </c>
      <c r="Q203" s="1">
        <v>6</v>
      </c>
      <c r="R203" s="1">
        <v>5.5</v>
      </c>
      <c r="S203" s="1">
        <v>0.1</v>
      </c>
      <c r="T203" s="1">
        <v>0.3</v>
      </c>
      <c r="U203" s="1" t="s">
        <v>89</v>
      </c>
    </row>
    <row r="204" spans="1:21" x14ac:dyDescent="0.35">
      <c r="A204" s="1" t="s">
        <v>101</v>
      </c>
      <c r="B204" s="1">
        <v>2006</v>
      </c>
      <c r="C204" s="1" t="s">
        <v>102</v>
      </c>
      <c r="D204" s="1">
        <v>116.57</v>
      </c>
      <c r="E204" s="1">
        <v>36.83</v>
      </c>
      <c r="F204" s="1" t="s">
        <v>70</v>
      </c>
      <c r="G204" s="1">
        <v>3</v>
      </c>
      <c r="H204" s="1">
        <v>3</v>
      </c>
      <c r="I204" s="1" t="s">
        <v>56</v>
      </c>
      <c r="J204" s="1">
        <v>248</v>
      </c>
      <c r="K204" s="1">
        <v>218</v>
      </c>
      <c r="L204" s="1" t="s">
        <v>117</v>
      </c>
      <c r="M204" s="1">
        <v>6</v>
      </c>
      <c r="N204" s="1">
        <v>38</v>
      </c>
      <c r="O204" s="1">
        <v>6.9304514829041E-2</v>
      </c>
      <c r="P204" s="1">
        <v>0.59186161437081497</v>
      </c>
      <c r="Q204" s="1">
        <v>5.9</v>
      </c>
      <c r="R204" s="1">
        <v>5.9</v>
      </c>
      <c r="S204" s="1">
        <v>0.3</v>
      </c>
      <c r="T204" s="1">
        <v>0.1</v>
      </c>
      <c r="U204" s="1" t="s">
        <v>89</v>
      </c>
    </row>
    <row r="205" spans="1:21" x14ac:dyDescent="0.35">
      <c r="A205" s="1" t="s">
        <v>101</v>
      </c>
      <c r="B205" s="1">
        <v>2006</v>
      </c>
      <c r="C205" s="1" t="s">
        <v>102</v>
      </c>
      <c r="D205" s="1">
        <v>116.57</v>
      </c>
      <c r="E205" s="1">
        <v>36.83</v>
      </c>
      <c r="F205" s="1" t="s">
        <v>70</v>
      </c>
      <c r="G205" s="1">
        <v>3</v>
      </c>
      <c r="H205" s="1">
        <v>3</v>
      </c>
      <c r="I205" s="1" t="s">
        <v>56</v>
      </c>
      <c r="J205" s="1">
        <v>248</v>
      </c>
      <c r="K205" s="1">
        <v>218</v>
      </c>
      <c r="L205" s="1" t="s">
        <v>117</v>
      </c>
      <c r="M205" s="1">
        <v>7</v>
      </c>
      <c r="N205" s="1">
        <v>28</v>
      </c>
      <c r="O205" s="1">
        <v>8.0855267300547803E-2</v>
      </c>
      <c r="P205" s="1">
        <v>0.43610855795744302</v>
      </c>
      <c r="Q205" s="1">
        <v>6.1</v>
      </c>
      <c r="R205" s="1">
        <v>5.7</v>
      </c>
      <c r="S205" s="1">
        <v>0.2</v>
      </c>
      <c r="T205" s="1">
        <v>0.5</v>
      </c>
      <c r="U205" s="1" t="s">
        <v>89</v>
      </c>
    </row>
    <row r="206" spans="1:21" x14ac:dyDescent="0.35">
      <c r="A206" s="1" t="s">
        <v>101</v>
      </c>
      <c r="B206" s="1">
        <v>2006</v>
      </c>
      <c r="C206" s="1" t="s">
        <v>102</v>
      </c>
      <c r="D206" s="1">
        <v>116.57</v>
      </c>
      <c r="E206" s="1">
        <v>36.83</v>
      </c>
      <c r="F206" s="1" t="s">
        <v>70</v>
      </c>
      <c r="G206" s="1">
        <v>3</v>
      </c>
      <c r="H206" s="1">
        <v>3</v>
      </c>
      <c r="I206" s="1" t="s">
        <v>56</v>
      </c>
      <c r="J206" s="1">
        <v>274</v>
      </c>
      <c r="K206" s="1">
        <v>233</v>
      </c>
      <c r="L206" s="1" t="s">
        <v>117</v>
      </c>
      <c r="Q206" s="1">
        <v>1.2</v>
      </c>
      <c r="R206" s="1">
        <v>1.4</v>
      </c>
      <c r="S206" s="1">
        <v>0.3</v>
      </c>
      <c r="T206" s="1">
        <v>0.3</v>
      </c>
      <c r="U206" s="1" t="s">
        <v>89</v>
      </c>
    </row>
    <row r="207" spans="1:21" x14ac:dyDescent="0.35">
      <c r="A207" s="1" t="s">
        <v>101</v>
      </c>
      <c r="B207" s="1">
        <v>2006</v>
      </c>
      <c r="C207" s="1" t="s">
        <v>102</v>
      </c>
      <c r="D207" s="1">
        <v>116.57</v>
      </c>
      <c r="E207" s="1">
        <v>36.83</v>
      </c>
      <c r="F207" s="1" t="s">
        <v>70</v>
      </c>
      <c r="G207" s="1">
        <v>3</v>
      </c>
      <c r="H207" s="1">
        <v>3</v>
      </c>
      <c r="I207" s="1" t="s">
        <v>56</v>
      </c>
      <c r="J207" s="1">
        <v>291</v>
      </c>
      <c r="K207" s="1">
        <v>248</v>
      </c>
      <c r="L207" s="1" t="s">
        <v>117</v>
      </c>
      <c r="M207" s="1">
        <v>-24</v>
      </c>
      <c r="N207" s="1">
        <v>19</v>
      </c>
      <c r="O207" s="1">
        <v>-0.277218059316164</v>
      </c>
      <c r="P207" s="1">
        <v>0.29593080718540798</v>
      </c>
      <c r="Q207" s="1">
        <v>4.5999999999999996</v>
      </c>
      <c r="R207" s="1">
        <v>4.2</v>
      </c>
      <c r="S207" s="1">
        <v>0.4</v>
      </c>
      <c r="T207" s="1">
        <v>0.6</v>
      </c>
      <c r="U207" s="1" t="s">
        <v>89</v>
      </c>
    </row>
    <row r="208" spans="1:21" x14ac:dyDescent="0.35">
      <c r="A208" s="1" t="s">
        <v>101</v>
      </c>
      <c r="B208" s="1">
        <v>2006</v>
      </c>
      <c r="C208" s="1" t="s">
        <v>102</v>
      </c>
      <c r="D208" s="1">
        <v>116.57</v>
      </c>
      <c r="E208" s="1">
        <v>36.83</v>
      </c>
      <c r="F208" s="1" t="s">
        <v>70</v>
      </c>
      <c r="G208" s="1">
        <v>3</v>
      </c>
      <c r="H208" s="1">
        <v>3</v>
      </c>
      <c r="I208" s="1" t="s">
        <v>56</v>
      </c>
      <c r="J208" s="1">
        <v>325</v>
      </c>
      <c r="K208" s="1">
        <v>292</v>
      </c>
      <c r="L208" s="1" t="s">
        <v>117</v>
      </c>
      <c r="M208" s="1">
        <v>70</v>
      </c>
      <c r="N208" s="1">
        <v>26</v>
      </c>
      <c r="O208" s="1">
        <v>0.80855267300547795</v>
      </c>
      <c r="P208" s="1">
        <v>0.40495794667476798</v>
      </c>
      <c r="Q208" s="1">
        <v>5.4</v>
      </c>
      <c r="R208" s="1">
        <v>6.1</v>
      </c>
      <c r="S208" s="1">
        <v>0.2</v>
      </c>
      <c r="T208" s="1">
        <v>0.1</v>
      </c>
      <c r="U208" s="1" t="s">
        <v>89</v>
      </c>
    </row>
    <row r="209" spans="1:21" x14ac:dyDescent="0.35">
      <c r="A209" s="1" t="s">
        <v>101</v>
      </c>
      <c r="B209" s="1">
        <v>2006</v>
      </c>
      <c r="C209" s="1" t="s">
        <v>102</v>
      </c>
      <c r="D209" s="1">
        <v>116.57</v>
      </c>
      <c r="E209" s="1">
        <v>36.83</v>
      </c>
      <c r="F209" s="1" t="s">
        <v>70</v>
      </c>
      <c r="G209" s="1">
        <v>3</v>
      </c>
      <c r="H209" s="1">
        <v>3</v>
      </c>
      <c r="I209" s="1" t="s">
        <v>56</v>
      </c>
      <c r="J209" s="1">
        <v>347</v>
      </c>
      <c r="K209" s="1">
        <v>252</v>
      </c>
      <c r="L209" s="1" t="s">
        <v>117</v>
      </c>
      <c r="M209" s="1">
        <v>80</v>
      </c>
      <c r="N209" s="1">
        <v>16</v>
      </c>
      <c r="O209" s="1">
        <v>0.92406019772054704</v>
      </c>
      <c r="P209" s="1">
        <v>0.249204890261396</v>
      </c>
      <c r="Q209" s="1">
        <v>6.1</v>
      </c>
      <c r="R209" s="1">
        <v>6.2</v>
      </c>
      <c r="S209" s="1">
        <v>0.3</v>
      </c>
      <c r="T209" s="1">
        <v>0.6</v>
      </c>
      <c r="U209" s="1" t="s">
        <v>89</v>
      </c>
    </row>
    <row r="210" spans="1:21" x14ac:dyDescent="0.35">
      <c r="A210" s="1" t="s">
        <v>101</v>
      </c>
      <c r="B210" s="1">
        <v>2006</v>
      </c>
      <c r="C210" s="1" t="s">
        <v>102</v>
      </c>
      <c r="D210" s="1">
        <v>116.57</v>
      </c>
      <c r="E210" s="1">
        <v>36.83</v>
      </c>
      <c r="F210" s="1" t="s">
        <v>70</v>
      </c>
      <c r="G210" s="1">
        <v>3</v>
      </c>
      <c r="H210" s="1">
        <v>3</v>
      </c>
      <c r="I210" s="1" t="s">
        <v>60</v>
      </c>
      <c r="J210" s="1">
        <v>200</v>
      </c>
      <c r="K210" s="1">
        <v>198</v>
      </c>
      <c r="L210" s="1" t="s">
        <v>117</v>
      </c>
      <c r="Q210" s="1">
        <v>5.8</v>
      </c>
      <c r="R210" s="1">
        <v>5.3</v>
      </c>
      <c r="S210" s="1">
        <v>0.3</v>
      </c>
      <c r="T210" s="1">
        <v>1.1000000000000001</v>
      </c>
      <c r="U210" s="1" t="s">
        <v>89</v>
      </c>
    </row>
    <row r="211" spans="1:21" x14ac:dyDescent="0.35">
      <c r="A211" s="1" t="s">
        <v>101</v>
      </c>
      <c r="B211" s="1">
        <v>2006</v>
      </c>
      <c r="C211" s="1" t="s">
        <v>102</v>
      </c>
      <c r="D211" s="1">
        <v>116.57</v>
      </c>
      <c r="E211" s="1">
        <v>36.83</v>
      </c>
      <c r="F211" s="1" t="s">
        <v>70</v>
      </c>
      <c r="G211" s="1">
        <v>3</v>
      </c>
      <c r="H211" s="1">
        <v>3</v>
      </c>
      <c r="I211" s="1" t="s">
        <v>60</v>
      </c>
      <c r="J211" s="1">
        <v>212</v>
      </c>
      <c r="K211" s="1">
        <v>206</v>
      </c>
      <c r="L211" s="1" t="s">
        <v>117</v>
      </c>
      <c r="M211" s="1">
        <v>94</v>
      </c>
      <c r="N211" s="1">
        <v>100</v>
      </c>
      <c r="O211" s="1">
        <v>1.0857707323216399</v>
      </c>
      <c r="P211" s="1">
        <v>1.55753056413372</v>
      </c>
      <c r="Q211" s="1">
        <v>8.6</v>
      </c>
      <c r="R211" s="1">
        <v>8.4</v>
      </c>
      <c r="S211" s="1">
        <v>0.3</v>
      </c>
      <c r="T211" s="1">
        <v>0.6</v>
      </c>
      <c r="U211" s="1" t="s">
        <v>89</v>
      </c>
    </row>
    <row r="212" spans="1:21" x14ac:dyDescent="0.35">
      <c r="A212" s="1" t="s">
        <v>101</v>
      </c>
      <c r="B212" s="1">
        <v>2006</v>
      </c>
      <c r="C212" s="1" t="s">
        <v>102</v>
      </c>
      <c r="D212" s="1">
        <v>116.57</v>
      </c>
      <c r="E212" s="1">
        <v>36.83</v>
      </c>
      <c r="F212" s="1" t="s">
        <v>70</v>
      </c>
      <c r="G212" s="1">
        <v>3</v>
      </c>
      <c r="H212" s="1">
        <v>3</v>
      </c>
      <c r="I212" s="1" t="s">
        <v>60</v>
      </c>
      <c r="J212" s="1">
        <v>214</v>
      </c>
      <c r="K212" s="1">
        <v>182</v>
      </c>
      <c r="L212" s="1" t="s">
        <v>117</v>
      </c>
      <c r="M212" s="1">
        <v>96</v>
      </c>
      <c r="N212" s="1">
        <v>140</v>
      </c>
      <c r="O212" s="1">
        <v>1.10887223726466</v>
      </c>
      <c r="P212" s="1">
        <v>2.1805427897872098</v>
      </c>
      <c r="Q212" s="1">
        <v>9.5</v>
      </c>
      <c r="R212" s="1">
        <v>9.1</v>
      </c>
      <c r="S212" s="1">
        <v>0.5</v>
      </c>
      <c r="T212" s="1">
        <v>0.7</v>
      </c>
      <c r="U212" s="1" t="s">
        <v>89</v>
      </c>
    </row>
    <row r="213" spans="1:21" x14ac:dyDescent="0.35">
      <c r="A213" s="1" t="s">
        <v>101</v>
      </c>
      <c r="B213" s="1">
        <v>2006</v>
      </c>
      <c r="C213" s="1" t="s">
        <v>102</v>
      </c>
      <c r="D213" s="1">
        <v>116.57</v>
      </c>
      <c r="E213" s="1">
        <v>36.83</v>
      </c>
      <c r="F213" s="1" t="s">
        <v>70</v>
      </c>
      <c r="G213" s="1">
        <v>3</v>
      </c>
      <c r="H213" s="1">
        <v>3</v>
      </c>
      <c r="I213" s="1" t="s">
        <v>60</v>
      </c>
      <c r="J213" s="1">
        <v>207</v>
      </c>
      <c r="K213" s="1">
        <v>190</v>
      </c>
      <c r="L213" s="1" t="s">
        <v>117</v>
      </c>
      <c r="M213" s="1">
        <v>142</v>
      </c>
      <c r="N213" s="1">
        <v>165</v>
      </c>
      <c r="O213" s="1">
        <v>1.64020685095397</v>
      </c>
      <c r="P213" s="1">
        <v>2.5699254308206498</v>
      </c>
      <c r="Q213" s="1">
        <v>8.8000000000000007</v>
      </c>
      <c r="R213" s="1">
        <v>8.4</v>
      </c>
      <c r="S213" s="1">
        <v>0.9</v>
      </c>
      <c r="T213" s="1">
        <v>0.8</v>
      </c>
      <c r="U213" s="1" t="s">
        <v>89</v>
      </c>
    </row>
    <row r="214" spans="1:21" x14ac:dyDescent="0.35">
      <c r="A214" s="1" t="s">
        <v>101</v>
      </c>
      <c r="B214" s="1">
        <v>2006</v>
      </c>
      <c r="C214" s="1" t="s">
        <v>102</v>
      </c>
      <c r="D214" s="1">
        <v>116.57</v>
      </c>
      <c r="E214" s="1">
        <v>36.83</v>
      </c>
      <c r="F214" s="1" t="s">
        <v>70</v>
      </c>
      <c r="G214" s="1">
        <v>3</v>
      </c>
      <c r="H214" s="1">
        <v>3</v>
      </c>
      <c r="I214" s="1" t="s">
        <v>60</v>
      </c>
      <c r="J214" s="1">
        <v>250</v>
      </c>
      <c r="K214" s="1">
        <v>196</v>
      </c>
      <c r="L214" s="1" t="s">
        <v>117</v>
      </c>
      <c r="Q214" s="1">
        <v>4.3</v>
      </c>
      <c r="R214" s="1">
        <v>3.7</v>
      </c>
      <c r="S214" s="1">
        <v>0.2</v>
      </c>
      <c r="T214" s="1">
        <v>0.5</v>
      </c>
      <c r="U214" s="1" t="s">
        <v>89</v>
      </c>
    </row>
    <row r="215" spans="1:21" x14ac:dyDescent="0.35">
      <c r="A215" s="1" t="s">
        <v>101</v>
      </c>
      <c r="B215" s="1">
        <v>2006</v>
      </c>
      <c r="C215" s="1" t="s">
        <v>102</v>
      </c>
      <c r="D215" s="1">
        <v>116.57</v>
      </c>
      <c r="E215" s="1">
        <v>36.83</v>
      </c>
      <c r="F215" s="1" t="s">
        <v>70</v>
      </c>
      <c r="G215" s="1">
        <v>3</v>
      </c>
      <c r="H215" s="1">
        <v>3</v>
      </c>
      <c r="I215" s="1" t="s">
        <v>60</v>
      </c>
      <c r="J215" s="1">
        <v>258</v>
      </c>
      <c r="K215" s="1">
        <v>224</v>
      </c>
      <c r="L215" s="1" t="s">
        <v>117</v>
      </c>
      <c r="M215" s="1">
        <v>-7</v>
      </c>
      <c r="N215" s="1">
        <v>25</v>
      </c>
      <c r="O215" s="1">
        <v>-8.0855267300547803E-2</v>
      </c>
      <c r="P215" s="1">
        <v>0.38938264103343101</v>
      </c>
      <c r="Q215" s="1">
        <v>7.8</v>
      </c>
      <c r="R215" s="1">
        <v>6.1</v>
      </c>
      <c r="S215" s="1">
        <v>1.2</v>
      </c>
      <c r="T215" s="1">
        <v>0.8</v>
      </c>
      <c r="U215" s="1" t="s">
        <v>89</v>
      </c>
    </row>
    <row r="216" spans="1:21" x14ac:dyDescent="0.35">
      <c r="A216" s="1" t="s">
        <v>101</v>
      </c>
      <c r="B216" s="1">
        <v>2006</v>
      </c>
      <c r="C216" s="1" t="s">
        <v>102</v>
      </c>
      <c r="D216" s="1">
        <v>116.57</v>
      </c>
      <c r="E216" s="1">
        <v>36.83</v>
      </c>
      <c r="F216" s="1" t="s">
        <v>70</v>
      </c>
      <c r="G216" s="1">
        <v>3</v>
      </c>
      <c r="H216" s="1">
        <v>3</v>
      </c>
      <c r="I216" s="1" t="s">
        <v>60</v>
      </c>
      <c r="J216" s="1">
        <v>276</v>
      </c>
      <c r="K216" s="1">
        <v>258</v>
      </c>
      <c r="L216" s="1" t="s">
        <v>117</v>
      </c>
      <c r="M216" s="1">
        <v>66</v>
      </c>
      <c r="N216" s="1">
        <v>59</v>
      </c>
      <c r="O216" s="1">
        <v>0.76234966311945096</v>
      </c>
      <c r="P216" s="1">
        <v>0.918943032838898</v>
      </c>
      <c r="Q216" s="1">
        <v>8.9</v>
      </c>
      <c r="R216" s="1">
        <v>7.7</v>
      </c>
      <c r="S216" s="1">
        <v>0.7</v>
      </c>
      <c r="T216" s="1">
        <v>0.5</v>
      </c>
      <c r="U216" s="1" t="s">
        <v>89</v>
      </c>
    </row>
    <row r="217" spans="1:21" x14ac:dyDescent="0.35">
      <c r="A217" s="1" t="s">
        <v>101</v>
      </c>
      <c r="B217" s="1">
        <v>2006</v>
      </c>
      <c r="C217" s="1" t="s">
        <v>102</v>
      </c>
      <c r="D217" s="1">
        <v>116.57</v>
      </c>
      <c r="E217" s="1">
        <v>36.83</v>
      </c>
      <c r="F217" s="1" t="s">
        <v>70</v>
      </c>
      <c r="G217" s="1">
        <v>3</v>
      </c>
      <c r="H217" s="1">
        <v>3</v>
      </c>
      <c r="I217" s="1" t="s">
        <v>60</v>
      </c>
      <c r="J217" s="1">
        <v>324</v>
      </c>
      <c r="K217" s="1">
        <v>232</v>
      </c>
      <c r="L217" s="1" t="s">
        <v>117</v>
      </c>
      <c r="M217" s="1">
        <v>132</v>
      </c>
      <c r="N217" s="1">
        <v>99</v>
      </c>
      <c r="O217" s="1">
        <v>1.5246993262388999</v>
      </c>
      <c r="P217" s="1">
        <v>1.5419552584923899</v>
      </c>
      <c r="Q217" s="1">
        <v>8.8000000000000007</v>
      </c>
      <c r="R217" s="1">
        <v>7.8</v>
      </c>
      <c r="S217" s="1">
        <v>0.6</v>
      </c>
      <c r="T217" s="1">
        <v>0.9</v>
      </c>
      <c r="U217" s="1" t="s">
        <v>89</v>
      </c>
    </row>
    <row r="218" spans="1:21" x14ac:dyDescent="0.35">
      <c r="A218" s="1" t="s">
        <v>103</v>
      </c>
      <c r="B218" s="1">
        <v>1986</v>
      </c>
      <c r="C218" s="1" t="s">
        <v>104</v>
      </c>
      <c r="D218" s="1">
        <v>-101.52</v>
      </c>
      <c r="E218" s="1">
        <v>42.04</v>
      </c>
      <c r="F218" s="1" t="s">
        <v>105</v>
      </c>
      <c r="G218" s="1">
        <v>3</v>
      </c>
      <c r="H218" s="1">
        <v>3</v>
      </c>
      <c r="I218" s="1" t="s">
        <v>60</v>
      </c>
      <c r="J218" s="1">
        <v>517</v>
      </c>
      <c r="K218" s="1">
        <v>284</v>
      </c>
      <c r="L218" s="1" t="s">
        <v>117</v>
      </c>
      <c r="M218" s="1">
        <v>22</v>
      </c>
      <c r="N218" s="1">
        <v>10</v>
      </c>
      <c r="O218" s="1">
        <v>5</v>
      </c>
      <c r="P218" s="1">
        <v>3</v>
      </c>
      <c r="Q218" s="1">
        <v>13.4</v>
      </c>
      <c r="R218" s="1">
        <v>13.5</v>
      </c>
      <c r="S218" s="1">
        <v>0.29486369270138502</v>
      </c>
      <c r="T218" s="1">
        <v>0.31515083112779202</v>
      </c>
      <c r="U218" s="1" t="s">
        <v>89</v>
      </c>
    </row>
    <row r="219" spans="1:21" x14ac:dyDescent="0.35">
      <c r="A219" s="1" t="s">
        <v>103</v>
      </c>
      <c r="B219" s="1">
        <v>1986</v>
      </c>
      <c r="C219" s="1" t="s">
        <v>104</v>
      </c>
      <c r="D219" s="1">
        <v>-101.52</v>
      </c>
      <c r="E219" s="1">
        <v>42.04</v>
      </c>
      <c r="F219" s="1" t="s">
        <v>105</v>
      </c>
      <c r="G219" s="1">
        <v>3</v>
      </c>
      <c r="H219" s="1">
        <v>3</v>
      </c>
      <c r="I219" s="1" t="s">
        <v>60</v>
      </c>
      <c r="J219" s="1">
        <v>308</v>
      </c>
      <c r="K219" s="1">
        <v>132</v>
      </c>
      <c r="L219" s="1" t="s">
        <v>117</v>
      </c>
      <c r="M219" s="1">
        <v>124</v>
      </c>
      <c r="N219" s="1">
        <v>101</v>
      </c>
      <c r="O219" s="1">
        <v>17</v>
      </c>
      <c r="P219" s="1">
        <v>8</v>
      </c>
      <c r="Q219" s="1">
        <v>14.3</v>
      </c>
      <c r="R219" s="1">
        <v>13.8</v>
      </c>
      <c r="S219" s="1">
        <v>0.314667970569388</v>
      </c>
      <c r="T219" s="1">
        <v>0.32215418293063203</v>
      </c>
      <c r="U219" s="1" t="s">
        <v>89</v>
      </c>
    </row>
    <row r="220" spans="1:21" x14ac:dyDescent="0.35">
      <c r="A220" s="1" t="s">
        <v>106</v>
      </c>
      <c r="B220" s="1">
        <v>2012</v>
      </c>
      <c r="C220" s="1" t="s">
        <v>107</v>
      </c>
      <c r="D220" s="1">
        <v>32.53</v>
      </c>
      <c r="E220" s="1">
        <v>29.6</v>
      </c>
      <c r="F220" s="1" t="s">
        <v>96</v>
      </c>
      <c r="G220" s="1">
        <v>3</v>
      </c>
      <c r="H220" s="1">
        <v>3</v>
      </c>
      <c r="I220" s="1" t="s">
        <v>114</v>
      </c>
      <c r="J220" s="1">
        <v>395</v>
      </c>
      <c r="K220" s="1">
        <v>298</v>
      </c>
      <c r="L220" s="1" t="s">
        <v>117</v>
      </c>
      <c r="M220" s="1">
        <v>1.82</v>
      </c>
      <c r="N220" s="1">
        <v>1.01</v>
      </c>
      <c r="O220" s="1">
        <v>2.1022369498142401E-2</v>
      </c>
      <c r="P220" s="1">
        <v>1.57310586977506E-2</v>
      </c>
      <c r="Q220" s="1">
        <v>1889</v>
      </c>
      <c r="R220" s="1">
        <v>1351</v>
      </c>
      <c r="S220" s="1">
        <v>41.566978769620597</v>
      </c>
      <c r="T220" s="1">
        <v>31.538427618788699</v>
      </c>
      <c r="U220" s="1" t="s">
        <v>86</v>
      </c>
    </row>
    <row r="221" spans="1:21" x14ac:dyDescent="0.35">
      <c r="A221" s="1" t="s">
        <v>106</v>
      </c>
      <c r="B221" s="1">
        <v>2012</v>
      </c>
      <c r="C221" s="1" t="s">
        <v>107</v>
      </c>
      <c r="D221" s="1">
        <v>32.53</v>
      </c>
      <c r="E221" s="1">
        <v>29.6</v>
      </c>
      <c r="F221" s="1" t="s">
        <v>96</v>
      </c>
      <c r="G221" s="1">
        <v>3</v>
      </c>
      <c r="H221" s="1">
        <v>3</v>
      </c>
      <c r="I221" s="1" t="s">
        <v>114</v>
      </c>
      <c r="J221" s="1">
        <v>395</v>
      </c>
      <c r="K221" s="1">
        <v>245.8</v>
      </c>
      <c r="L221" s="1" t="s">
        <v>117</v>
      </c>
      <c r="M221" s="1">
        <v>1.82</v>
      </c>
      <c r="N221" s="1">
        <v>0.54</v>
      </c>
      <c r="O221" s="1">
        <v>2.1022369498142401E-2</v>
      </c>
      <c r="P221" s="1">
        <v>8.4106650463221105E-3</v>
      </c>
      <c r="Q221" s="1">
        <v>1889</v>
      </c>
      <c r="R221" s="1">
        <v>844</v>
      </c>
      <c r="S221" s="1">
        <v>41.566978769620597</v>
      </c>
      <c r="T221" s="1">
        <v>19.702763071989398</v>
      </c>
      <c r="U221" s="1" t="s">
        <v>86</v>
      </c>
    </row>
    <row r="222" spans="1:21" x14ac:dyDescent="0.35">
      <c r="A222" s="1" t="s">
        <v>106</v>
      </c>
      <c r="B222" s="1">
        <v>2012</v>
      </c>
      <c r="C222" s="1" t="s">
        <v>107</v>
      </c>
      <c r="D222" s="1">
        <v>32.53</v>
      </c>
      <c r="E222" s="1">
        <v>29.6</v>
      </c>
      <c r="F222" s="1" t="s">
        <v>96</v>
      </c>
      <c r="G222" s="1">
        <v>3</v>
      </c>
      <c r="H222" s="1">
        <v>3</v>
      </c>
      <c r="I222" s="1" t="s">
        <v>114</v>
      </c>
      <c r="J222" s="1">
        <v>395</v>
      </c>
      <c r="K222" s="1">
        <v>298</v>
      </c>
      <c r="L222" s="1" t="s">
        <v>117</v>
      </c>
      <c r="M222" s="1">
        <v>2.0099999999999998</v>
      </c>
      <c r="N222" s="1">
        <v>1.19</v>
      </c>
      <c r="O222" s="1">
        <v>2.3217012467728702E-2</v>
      </c>
      <c r="P222" s="1">
        <v>1.85346137131913E-2</v>
      </c>
      <c r="Q222" s="1">
        <v>2208</v>
      </c>
      <c r="R222" s="1">
        <v>1800</v>
      </c>
      <c r="S222" s="1">
        <v>48.5864950361685</v>
      </c>
      <c r="T222" s="1">
        <v>42.020110817038898</v>
      </c>
      <c r="U222" s="1" t="s">
        <v>86</v>
      </c>
    </row>
    <row r="223" spans="1:21" x14ac:dyDescent="0.35">
      <c r="A223" s="1" t="s">
        <v>106</v>
      </c>
      <c r="B223" s="1">
        <v>2012</v>
      </c>
      <c r="C223" s="1" t="s">
        <v>107</v>
      </c>
      <c r="D223" s="1">
        <v>32.53</v>
      </c>
      <c r="E223" s="1">
        <v>29.6</v>
      </c>
      <c r="F223" s="1" t="s">
        <v>96</v>
      </c>
      <c r="G223" s="1">
        <v>3</v>
      </c>
      <c r="H223" s="1">
        <v>3</v>
      </c>
      <c r="I223" s="1" t="s">
        <v>114</v>
      </c>
      <c r="J223" s="1">
        <v>395</v>
      </c>
      <c r="K223" s="1">
        <v>245.8</v>
      </c>
      <c r="L223" s="1" t="s">
        <v>117</v>
      </c>
      <c r="M223" s="1">
        <v>2.0099999999999998</v>
      </c>
      <c r="N223" s="1">
        <v>0.57999999999999996</v>
      </c>
      <c r="O223" s="1">
        <v>2.3217012467728702E-2</v>
      </c>
      <c r="P223" s="1">
        <v>9.0336772719756004E-3</v>
      </c>
      <c r="Q223" s="1">
        <v>2208</v>
      </c>
      <c r="R223" s="1">
        <v>1054</v>
      </c>
      <c r="S223" s="1">
        <v>48.5864950361685</v>
      </c>
      <c r="T223" s="1">
        <v>24.6051093339772</v>
      </c>
      <c r="U223" s="1" t="s">
        <v>86</v>
      </c>
    </row>
    <row r="224" spans="1:21" x14ac:dyDescent="0.35">
      <c r="A224" s="1" t="s">
        <v>106</v>
      </c>
      <c r="B224" s="1">
        <v>2012</v>
      </c>
      <c r="C224" s="1" t="s">
        <v>107</v>
      </c>
      <c r="D224" s="1">
        <v>32.53</v>
      </c>
      <c r="E224" s="1">
        <v>29.6</v>
      </c>
      <c r="F224" s="1" t="s">
        <v>96</v>
      </c>
      <c r="G224" s="1">
        <v>3</v>
      </c>
      <c r="H224" s="1">
        <v>3</v>
      </c>
      <c r="I224" s="1" t="s">
        <v>114</v>
      </c>
      <c r="J224" s="1">
        <v>395</v>
      </c>
      <c r="K224" s="1">
        <v>298</v>
      </c>
      <c r="L224" s="1" t="s">
        <v>117</v>
      </c>
      <c r="M224" s="1">
        <v>2.2799999999999998</v>
      </c>
      <c r="N224" s="1">
        <v>1.36</v>
      </c>
      <c r="O224" s="1">
        <v>2.63357156350356E-2</v>
      </c>
      <c r="P224" s="1">
        <v>2.11824156722187E-2</v>
      </c>
      <c r="Q224" s="1">
        <v>3444</v>
      </c>
      <c r="R224" s="1">
        <v>3210</v>
      </c>
      <c r="S224" s="1">
        <v>75.784369974893295</v>
      </c>
      <c r="T224" s="1">
        <v>74.935864290386107</v>
      </c>
      <c r="U224" s="1" t="s">
        <v>86</v>
      </c>
    </row>
    <row r="225" spans="1:21" x14ac:dyDescent="0.35">
      <c r="A225" s="1" t="s">
        <v>106</v>
      </c>
      <c r="B225" s="1">
        <v>2012</v>
      </c>
      <c r="C225" s="1" t="s">
        <v>107</v>
      </c>
      <c r="D225" s="1">
        <v>32.53</v>
      </c>
      <c r="E225" s="1">
        <v>29.6</v>
      </c>
      <c r="F225" s="1" t="s">
        <v>96</v>
      </c>
      <c r="G225" s="1">
        <v>3</v>
      </c>
      <c r="H225" s="1">
        <v>3</v>
      </c>
      <c r="I225" s="1" t="s">
        <v>114</v>
      </c>
      <c r="J225" s="1">
        <v>395</v>
      </c>
      <c r="K225" s="1">
        <v>245.8</v>
      </c>
      <c r="L225" s="1" t="s">
        <v>117</v>
      </c>
      <c r="M225" s="1">
        <v>2.2799999999999998</v>
      </c>
      <c r="N225" s="1">
        <v>0.75</v>
      </c>
      <c r="O225" s="1">
        <v>2.63357156350356E-2</v>
      </c>
      <c r="P225" s="1">
        <v>1.1681479231002901E-2</v>
      </c>
      <c r="Q225" s="1">
        <v>3444</v>
      </c>
      <c r="R225" s="1">
        <v>1812</v>
      </c>
      <c r="S225" s="1">
        <v>75.784369974893295</v>
      </c>
      <c r="T225" s="1">
        <v>42.300244889152502</v>
      </c>
      <c r="U225" s="1" t="s">
        <v>86</v>
      </c>
    </row>
    <row r="226" spans="1:21" x14ac:dyDescent="0.35">
      <c r="A226" s="1" t="s">
        <v>106</v>
      </c>
      <c r="B226" s="1">
        <v>2012</v>
      </c>
      <c r="C226" s="1" t="s">
        <v>107</v>
      </c>
      <c r="D226" s="1">
        <v>32.53</v>
      </c>
      <c r="E226" s="1">
        <v>29.6</v>
      </c>
      <c r="F226" s="1" t="s">
        <v>96</v>
      </c>
      <c r="G226" s="1">
        <v>3</v>
      </c>
      <c r="H226" s="1">
        <v>3</v>
      </c>
      <c r="I226" s="1" t="s">
        <v>114</v>
      </c>
      <c r="J226" s="1">
        <v>395</v>
      </c>
      <c r="K226" s="1">
        <v>298</v>
      </c>
      <c r="L226" s="1" t="s">
        <v>117</v>
      </c>
      <c r="M226" s="1">
        <v>2.6</v>
      </c>
      <c r="N226" s="1">
        <v>1.63</v>
      </c>
      <c r="O226" s="1">
        <v>3.00319564259178E-2</v>
      </c>
      <c r="P226" s="1">
        <v>2.53877481953797E-2</v>
      </c>
      <c r="Q226" s="1">
        <v>3420</v>
      </c>
      <c r="R226" s="1">
        <v>3200</v>
      </c>
      <c r="S226" s="1">
        <v>75.256255898413201</v>
      </c>
      <c r="T226" s="1">
        <v>74.702419230291497</v>
      </c>
      <c r="U226" s="1" t="s">
        <v>86</v>
      </c>
    </row>
    <row r="227" spans="1:21" x14ac:dyDescent="0.35">
      <c r="A227" s="1" t="s">
        <v>106</v>
      </c>
      <c r="B227" s="1">
        <v>2012</v>
      </c>
      <c r="C227" s="1" t="s">
        <v>107</v>
      </c>
      <c r="D227" s="1">
        <v>32.53</v>
      </c>
      <c r="E227" s="1">
        <v>29.6</v>
      </c>
      <c r="F227" s="1" t="s">
        <v>96</v>
      </c>
      <c r="G227" s="1">
        <v>3</v>
      </c>
      <c r="H227" s="1">
        <v>3</v>
      </c>
      <c r="I227" s="1" t="s">
        <v>114</v>
      </c>
      <c r="J227" s="1">
        <v>395</v>
      </c>
      <c r="K227" s="1">
        <v>245.8</v>
      </c>
      <c r="L227" s="1" t="s">
        <v>117</v>
      </c>
      <c r="M227" s="1">
        <v>2.6</v>
      </c>
      <c r="N227" s="1">
        <v>0.81</v>
      </c>
      <c r="O227" s="1">
        <v>3.00319564259178E-2</v>
      </c>
      <c r="P227" s="1">
        <v>1.2615997569483201E-2</v>
      </c>
      <c r="Q227" s="1">
        <v>3420</v>
      </c>
      <c r="R227" s="1">
        <v>1850</v>
      </c>
      <c r="S227" s="1">
        <v>75.256255898413201</v>
      </c>
      <c r="T227" s="1">
        <v>43.187336117512203</v>
      </c>
      <c r="U227" s="1" t="s">
        <v>86</v>
      </c>
    </row>
    <row r="228" spans="1:21" x14ac:dyDescent="0.35">
      <c r="A228" s="1" t="s">
        <v>108</v>
      </c>
      <c r="B228" s="1">
        <v>1996</v>
      </c>
      <c r="C228" s="1" t="s">
        <v>109</v>
      </c>
      <c r="D228" s="1">
        <v>-94.21</v>
      </c>
      <c r="E228" s="1">
        <v>46.35</v>
      </c>
      <c r="F228" s="1" t="s">
        <v>105</v>
      </c>
      <c r="G228" s="1">
        <v>3</v>
      </c>
      <c r="H228" s="1">
        <v>3</v>
      </c>
      <c r="I228" s="1" t="s">
        <v>60</v>
      </c>
      <c r="J228" s="1">
        <v>134</v>
      </c>
      <c r="K228" s="1">
        <v>120</v>
      </c>
      <c r="L228" s="1" t="s">
        <v>117</v>
      </c>
      <c r="M228" s="1">
        <v>15</v>
      </c>
      <c r="N228" s="1">
        <v>15</v>
      </c>
      <c r="O228" s="1">
        <v>0.17326128707260299</v>
      </c>
      <c r="P228" s="1">
        <v>0.23362958462005901</v>
      </c>
      <c r="Q228" s="1">
        <v>2.7</v>
      </c>
      <c r="R228" s="1">
        <v>2.6</v>
      </c>
      <c r="S228" s="1">
        <v>5.9412833604010402E-2</v>
      </c>
      <c r="T228" s="1">
        <v>6.0695715624611797E-2</v>
      </c>
      <c r="U228" s="1" t="s">
        <v>89</v>
      </c>
    </row>
    <row r="229" spans="1:21" x14ac:dyDescent="0.35">
      <c r="A229" s="1" t="s">
        <v>108</v>
      </c>
      <c r="B229" s="1">
        <v>1996</v>
      </c>
      <c r="C229" s="1" t="s">
        <v>109</v>
      </c>
      <c r="D229" s="1">
        <v>-94.21</v>
      </c>
      <c r="E229" s="1">
        <v>46.35</v>
      </c>
      <c r="F229" s="1" t="s">
        <v>105</v>
      </c>
      <c r="G229" s="1">
        <v>3</v>
      </c>
      <c r="H229" s="1">
        <v>3</v>
      </c>
      <c r="I229" s="1" t="s">
        <v>60</v>
      </c>
      <c r="J229" s="1">
        <v>134</v>
      </c>
      <c r="K229" s="1">
        <v>120</v>
      </c>
      <c r="L229" s="1" t="s">
        <v>117</v>
      </c>
      <c r="M229" s="1">
        <v>34</v>
      </c>
      <c r="N229" s="1">
        <v>16</v>
      </c>
      <c r="O229" s="1">
        <v>0.39272558403123198</v>
      </c>
      <c r="P229" s="1">
        <v>0.249204890261396</v>
      </c>
      <c r="Q229" s="1">
        <v>4.5</v>
      </c>
      <c r="R229" s="1">
        <v>5.2</v>
      </c>
      <c r="S229" s="1">
        <v>9.9021389340017404E-2</v>
      </c>
      <c r="T229" s="1">
        <v>0.121391431249224</v>
      </c>
      <c r="U229" s="1" t="s">
        <v>89</v>
      </c>
    </row>
    <row r="230" spans="1:21" x14ac:dyDescent="0.35">
      <c r="A230" s="1" t="s">
        <v>108</v>
      </c>
      <c r="B230" s="1">
        <v>1996</v>
      </c>
      <c r="C230" s="1" t="s">
        <v>109</v>
      </c>
      <c r="D230" s="1">
        <v>-94.21</v>
      </c>
      <c r="E230" s="1">
        <v>46.35</v>
      </c>
      <c r="F230" s="1" t="s">
        <v>105</v>
      </c>
      <c r="G230" s="1">
        <v>3</v>
      </c>
      <c r="H230" s="1">
        <v>3</v>
      </c>
      <c r="I230" s="1" t="s">
        <v>60</v>
      </c>
      <c r="J230" s="1">
        <v>134</v>
      </c>
      <c r="K230" s="1">
        <v>120</v>
      </c>
      <c r="L230" s="1" t="s">
        <v>117</v>
      </c>
      <c r="M230" s="1">
        <v>34</v>
      </c>
      <c r="N230" s="1">
        <v>18</v>
      </c>
      <c r="O230" s="1">
        <v>0.39272558403123198</v>
      </c>
      <c r="P230" s="1">
        <v>0.28035550154407002</v>
      </c>
      <c r="Q230" s="1">
        <v>5.7</v>
      </c>
      <c r="R230" s="1">
        <v>6.8</v>
      </c>
      <c r="S230" s="1">
        <v>0.12542709316402201</v>
      </c>
      <c r="T230" s="1">
        <v>0.15874264086436901</v>
      </c>
      <c r="U230" s="1" t="s">
        <v>89</v>
      </c>
    </row>
    <row r="231" spans="1:21" x14ac:dyDescent="0.35">
      <c r="A231" s="1" t="s">
        <v>108</v>
      </c>
      <c r="B231" s="1">
        <v>1996</v>
      </c>
      <c r="C231" s="1" t="s">
        <v>109</v>
      </c>
      <c r="D231" s="1">
        <v>-94.21</v>
      </c>
      <c r="E231" s="1">
        <v>46.35</v>
      </c>
      <c r="F231" s="1" t="s">
        <v>105</v>
      </c>
      <c r="G231" s="1">
        <v>3</v>
      </c>
      <c r="H231" s="1">
        <v>3</v>
      </c>
      <c r="I231" s="1" t="s">
        <v>60</v>
      </c>
      <c r="J231" s="1">
        <v>134</v>
      </c>
      <c r="K231" s="1">
        <v>120</v>
      </c>
      <c r="L231" s="1" t="s">
        <v>117</v>
      </c>
      <c r="M231" s="1">
        <v>72</v>
      </c>
      <c r="N231" s="1">
        <v>32</v>
      </c>
      <c r="O231" s="1">
        <v>0.83165417794849195</v>
      </c>
      <c r="P231" s="1">
        <v>0.498409780522792</v>
      </c>
      <c r="Q231" s="1">
        <v>6</v>
      </c>
      <c r="R231" s="1">
        <v>6.7</v>
      </c>
      <c r="S231" s="1">
        <v>0.132028519120023</v>
      </c>
      <c r="T231" s="1">
        <v>0.15640819026342301</v>
      </c>
      <c r="U231" s="1" t="s">
        <v>89</v>
      </c>
    </row>
    <row r="232" spans="1:21" x14ac:dyDescent="0.35">
      <c r="A232" s="1" t="s">
        <v>108</v>
      </c>
      <c r="B232" s="1">
        <v>1996</v>
      </c>
      <c r="C232" s="1" t="s">
        <v>109</v>
      </c>
      <c r="D232" s="1">
        <v>-94.21</v>
      </c>
      <c r="E232" s="1">
        <v>46.35</v>
      </c>
      <c r="F232" s="1" t="s">
        <v>105</v>
      </c>
      <c r="G232" s="1">
        <v>3</v>
      </c>
      <c r="H232" s="1">
        <v>3</v>
      </c>
      <c r="I232" s="1" t="s">
        <v>60</v>
      </c>
      <c r="J232" s="1">
        <v>134</v>
      </c>
      <c r="K232" s="1">
        <v>120</v>
      </c>
      <c r="L232" s="1" t="s">
        <v>117</v>
      </c>
      <c r="M232" s="1">
        <v>16</v>
      </c>
      <c r="N232" s="1">
        <v>6</v>
      </c>
      <c r="O232" s="1">
        <v>0.18481203954410899</v>
      </c>
      <c r="P232" s="1">
        <v>9.3451833848023497E-2</v>
      </c>
      <c r="Q232" s="1">
        <v>4.0999999999999996</v>
      </c>
      <c r="R232" s="1">
        <v>4.8</v>
      </c>
      <c r="S232" s="1">
        <v>9.0219488065349102E-2</v>
      </c>
      <c r="T232" s="1">
        <v>0.112053628845437</v>
      </c>
      <c r="U232" s="1" t="s">
        <v>89</v>
      </c>
    </row>
    <row r="233" spans="1:21" x14ac:dyDescent="0.35">
      <c r="A233" s="1" t="s">
        <v>108</v>
      </c>
      <c r="B233" s="1">
        <v>1996</v>
      </c>
      <c r="C233" s="1" t="s">
        <v>109</v>
      </c>
      <c r="D233" s="1">
        <v>-94.21</v>
      </c>
      <c r="E233" s="1">
        <v>46.35</v>
      </c>
      <c r="F233" s="1" t="s">
        <v>105</v>
      </c>
      <c r="G233" s="1">
        <v>3</v>
      </c>
      <c r="H233" s="1">
        <v>3</v>
      </c>
      <c r="I233" s="1" t="s">
        <v>60</v>
      </c>
      <c r="J233" s="1">
        <v>134</v>
      </c>
      <c r="K233" s="1">
        <v>120</v>
      </c>
      <c r="L233" s="1" t="s">
        <v>117</v>
      </c>
      <c r="M233" s="1">
        <v>94</v>
      </c>
      <c r="N233" s="1">
        <v>75</v>
      </c>
      <c r="O233" s="1">
        <v>1.0857707323216399</v>
      </c>
      <c r="P233" s="1">
        <v>1.16814792310029</v>
      </c>
      <c r="Q233" s="1">
        <v>6.5</v>
      </c>
      <c r="R233" s="1">
        <v>6.8</v>
      </c>
      <c r="S233" s="1">
        <v>0.143030895713358</v>
      </c>
      <c r="T233" s="1">
        <v>0.15874264086436901</v>
      </c>
      <c r="U233" s="1" t="s">
        <v>89</v>
      </c>
    </row>
    <row r="234" spans="1:21" x14ac:dyDescent="0.35">
      <c r="A234" s="1" t="s">
        <v>110</v>
      </c>
      <c r="B234" s="1">
        <v>1984</v>
      </c>
      <c r="C234" s="1" t="s">
        <v>111</v>
      </c>
      <c r="D234" s="1">
        <v>-95.17</v>
      </c>
      <c r="E234" s="1">
        <v>45.71</v>
      </c>
      <c r="F234" s="1" t="s">
        <v>105</v>
      </c>
      <c r="G234" s="1">
        <v>3</v>
      </c>
      <c r="H234" s="1">
        <v>3</v>
      </c>
      <c r="I234" s="1" t="s">
        <v>60</v>
      </c>
      <c r="L234" s="1" t="s">
        <v>117</v>
      </c>
      <c r="M234" s="1">
        <v>371</v>
      </c>
      <c r="N234" s="1">
        <v>383</v>
      </c>
      <c r="O234" s="1">
        <v>17</v>
      </c>
      <c r="P234" s="1">
        <v>14.7</v>
      </c>
    </row>
    <row r="235" spans="1:21" x14ac:dyDescent="0.35">
      <c r="A235" s="1" t="s">
        <v>110</v>
      </c>
      <c r="B235" s="1">
        <v>1984</v>
      </c>
      <c r="C235" s="1" t="s">
        <v>111</v>
      </c>
      <c r="D235" s="1">
        <v>-95.17</v>
      </c>
      <c r="E235" s="1">
        <v>45.71</v>
      </c>
      <c r="F235" s="1" t="s">
        <v>105</v>
      </c>
      <c r="G235" s="1">
        <v>3</v>
      </c>
      <c r="H235" s="1">
        <v>3</v>
      </c>
      <c r="I235" s="1" t="s">
        <v>60</v>
      </c>
      <c r="L235" s="1" t="s">
        <v>117</v>
      </c>
      <c r="M235" s="1">
        <v>341</v>
      </c>
      <c r="N235" s="1">
        <v>332</v>
      </c>
      <c r="O235" s="1">
        <v>19.7</v>
      </c>
      <c r="P235" s="1">
        <v>14.8</v>
      </c>
    </row>
    <row r="236" spans="1:21" x14ac:dyDescent="0.35">
      <c r="A236" s="1" t="s">
        <v>230</v>
      </c>
      <c r="B236" s="1">
        <v>2005</v>
      </c>
      <c r="C236" s="1" t="s">
        <v>210</v>
      </c>
      <c r="D236" s="1">
        <v>116.3</v>
      </c>
      <c r="E236" s="1">
        <v>39.950000000000003</v>
      </c>
      <c r="F236" s="1" t="s">
        <v>70</v>
      </c>
      <c r="G236" s="1">
        <v>3</v>
      </c>
      <c r="H236" s="1">
        <v>3</v>
      </c>
      <c r="I236" s="1" t="s">
        <v>115</v>
      </c>
      <c r="J236" s="1">
        <v>176.1</v>
      </c>
      <c r="K236" s="1">
        <v>79.400000000000006</v>
      </c>
      <c r="L236" s="1" t="s">
        <v>117</v>
      </c>
      <c r="M236" s="1">
        <v>22</v>
      </c>
      <c r="N236" s="1">
        <v>2.4</v>
      </c>
      <c r="O236" s="1">
        <v>0.25411655437315001</v>
      </c>
      <c r="P236" s="1">
        <v>3.7380733539209399E-2</v>
      </c>
    </row>
    <row r="237" spans="1:21" x14ac:dyDescent="0.35">
      <c r="A237" s="1" t="s">
        <v>230</v>
      </c>
      <c r="B237" s="1">
        <v>2005</v>
      </c>
      <c r="C237" s="1" t="s">
        <v>210</v>
      </c>
      <c r="D237" s="1">
        <v>116.3</v>
      </c>
      <c r="E237" s="1">
        <v>39.950000000000003</v>
      </c>
      <c r="F237" s="1" t="s">
        <v>70</v>
      </c>
      <c r="G237" s="1">
        <v>3</v>
      </c>
      <c r="H237" s="1">
        <v>3</v>
      </c>
      <c r="I237" s="1" t="s">
        <v>115</v>
      </c>
      <c r="J237" s="1">
        <v>176.1</v>
      </c>
      <c r="K237" s="1">
        <v>79.400000000000006</v>
      </c>
      <c r="L237" s="1" t="s">
        <v>117</v>
      </c>
      <c r="M237" s="1">
        <v>11</v>
      </c>
      <c r="N237" s="1">
        <v>3.1</v>
      </c>
      <c r="O237" s="1">
        <v>0.127058277186575</v>
      </c>
      <c r="P237" s="1">
        <v>4.8283447488145503E-2</v>
      </c>
    </row>
    <row r="238" spans="1:21" x14ac:dyDescent="0.35">
      <c r="A238" s="1" t="s">
        <v>230</v>
      </c>
      <c r="B238" s="1">
        <v>2005</v>
      </c>
      <c r="C238" s="1" t="s">
        <v>210</v>
      </c>
      <c r="D238" s="1">
        <v>116.3</v>
      </c>
      <c r="E238" s="1">
        <v>39.950000000000003</v>
      </c>
      <c r="F238" s="1" t="s">
        <v>70</v>
      </c>
      <c r="G238" s="1">
        <v>3</v>
      </c>
      <c r="H238" s="1">
        <v>3</v>
      </c>
      <c r="I238" s="1" t="s">
        <v>115</v>
      </c>
      <c r="J238" s="1">
        <v>176.1</v>
      </c>
      <c r="K238" s="1">
        <v>79.400000000000006</v>
      </c>
      <c r="L238" s="1" t="s">
        <v>117</v>
      </c>
      <c r="M238" s="1">
        <v>11.2</v>
      </c>
      <c r="N238" s="1">
        <v>4.8</v>
      </c>
      <c r="O238" s="1">
        <v>0.129368427680877</v>
      </c>
      <c r="P238" s="1">
        <v>7.4761467078418797E-2</v>
      </c>
    </row>
    <row r="239" spans="1:21" x14ac:dyDescent="0.35">
      <c r="A239" s="1" t="s">
        <v>230</v>
      </c>
      <c r="B239" s="1">
        <v>2005</v>
      </c>
      <c r="C239" s="1" t="s">
        <v>210</v>
      </c>
      <c r="D239" s="1">
        <v>116.3</v>
      </c>
      <c r="E239" s="1">
        <v>39.950000000000003</v>
      </c>
      <c r="F239" s="1" t="s">
        <v>70</v>
      </c>
      <c r="G239" s="1">
        <v>3</v>
      </c>
      <c r="H239" s="1">
        <v>3</v>
      </c>
      <c r="I239" s="1" t="s">
        <v>115</v>
      </c>
      <c r="J239" s="1">
        <v>294.10000000000002</v>
      </c>
      <c r="K239" s="1">
        <v>208.5</v>
      </c>
      <c r="L239" s="1" t="s">
        <v>117</v>
      </c>
      <c r="M239" s="1">
        <v>64.3</v>
      </c>
      <c r="N239" s="1">
        <v>6.4</v>
      </c>
      <c r="O239" s="1">
        <v>0.74271338391788899</v>
      </c>
      <c r="P239" s="1">
        <v>9.9681956104558406E-2</v>
      </c>
    </row>
    <row r="240" spans="1:21" x14ac:dyDescent="0.35">
      <c r="A240" s="1" t="s">
        <v>230</v>
      </c>
      <c r="B240" s="1">
        <v>2005</v>
      </c>
      <c r="C240" s="1" t="s">
        <v>210</v>
      </c>
      <c r="D240" s="1">
        <v>116.3</v>
      </c>
      <c r="E240" s="1">
        <v>39.950000000000003</v>
      </c>
      <c r="F240" s="1" t="s">
        <v>70</v>
      </c>
      <c r="G240" s="1">
        <v>3</v>
      </c>
      <c r="H240" s="1">
        <v>3</v>
      </c>
      <c r="I240" s="1" t="s">
        <v>115</v>
      </c>
      <c r="J240" s="1">
        <v>294.10000000000002</v>
      </c>
      <c r="K240" s="1">
        <v>208.5</v>
      </c>
      <c r="L240" s="1" t="s">
        <v>117</v>
      </c>
      <c r="M240" s="1">
        <v>11.7</v>
      </c>
      <c r="N240" s="1">
        <v>0.5</v>
      </c>
      <c r="O240" s="1">
        <v>0.13514380391663</v>
      </c>
      <c r="P240" s="1">
        <v>7.7876528206686198E-3</v>
      </c>
    </row>
    <row r="241" spans="1:16" x14ac:dyDescent="0.35">
      <c r="A241" s="1" t="s">
        <v>230</v>
      </c>
      <c r="B241" s="1">
        <v>2005</v>
      </c>
      <c r="C241" s="1" t="s">
        <v>210</v>
      </c>
      <c r="D241" s="1">
        <v>116.3</v>
      </c>
      <c r="E241" s="1">
        <v>39.950000000000003</v>
      </c>
      <c r="F241" s="1" t="s">
        <v>70</v>
      </c>
      <c r="G241" s="1">
        <v>3</v>
      </c>
      <c r="H241" s="1">
        <v>3</v>
      </c>
      <c r="I241" s="1" t="s">
        <v>115</v>
      </c>
      <c r="J241" s="1">
        <v>294.10000000000002</v>
      </c>
      <c r="K241" s="1">
        <v>208.5</v>
      </c>
      <c r="L241" s="1" t="s">
        <v>117</v>
      </c>
      <c r="M241" s="1">
        <v>16.2</v>
      </c>
      <c r="N241" s="1">
        <v>5.6</v>
      </c>
      <c r="O241" s="1">
        <v>0.18712219003841099</v>
      </c>
      <c r="P241" s="1">
        <v>8.7221711591488602E-2</v>
      </c>
    </row>
    <row r="242" spans="1:16" x14ac:dyDescent="0.35">
      <c r="A242" s="1" t="s">
        <v>230</v>
      </c>
      <c r="B242" s="1">
        <v>2005</v>
      </c>
      <c r="C242" s="1" t="s">
        <v>210</v>
      </c>
      <c r="D242" s="1">
        <v>116.3</v>
      </c>
      <c r="E242" s="1">
        <v>39.950000000000003</v>
      </c>
      <c r="F242" s="1" t="s">
        <v>70</v>
      </c>
      <c r="G242" s="1">
        <v>3</v>
      </c>
      <c r="H242" s="1">
        <v>3</v>
      </c>
      <c r="I242" s="1" t="s">
        <v>115</v>
      </c>
      <c r="J242" s="1">
        <v>85.5</v>
      </c>
      <c r="K242" s="1">
        <v>68.3</v>
      </c>
      <c r="L242" s="1" t="s">
        <v>117</v>
      </c>
      <c r="M242" s="1">
        <v>95.9</v>
      </c>
      <c r="N242" s="1">
        <v>22.1</v>
      </c>
      <c r="O242" s="1">
        <v>1.1077171620175099</v>
      </c>
      <c r="P242" s="1">
        <v>0.34421425467355299</v>
      </c>
    </row>
    <row r="243" spans="1:16" x14ac:dyDescent="0.35">
      <c r="A243" s="1" t="s">
        <v>230</v>
      </c>
      <c r="B243" s="1">
        <v>2005</v>
      </c>
      <c r="C243" s="1" t="s">
        <v>210</v>
      </c>
      <c r="D243" s="1">
        <v>116.3</v>
      </c>
      <c r="E243" s="1">
        <v>39.950000000000003</v>
      </c>
      <c r="F243" s="1" t="s">
        <v>70</v>
      </c>
      <c r="G243" s="1">
        <v>3</v>
      </c>
      <c r="H243" s="1">
        <v>3</v>
      </c>
      <c r="I243" s="1" t="s">
        <v>115</v>
      </c>
      <c r="J243" s="1">
        <v>85.5</v>
      </c>
      <c r="K243" s="1">
        <v>68.3</v>
      </c>
      <c r="L243" s="1" t="s">
        <v>117</v>
      </c>
      <c r="M243" s="1">
        <v>6.1</v>
      </c>
      <c r="N243" s="1">
        <v>2.9</v>
      </c>
      <c r="O243" s="1">
        <v>7.0459590076191694E-2</v>
      </c>
      <c r="P243" s="1">
        <v>4.5168386359878E-2</v>
      </c>
    </row>
    <row r="244" spans="1:16" x14ac:dyDescent="0.35">
      <c r="A244" s="1" t="s">
        <v>230</v>
      </c>
      <c r="B244" s="1">
        <v>2005</v>
      </c>
      <c r="C244" s="1" t="s">
        <v>210</v>
      </c>
      <c r="D244" s="1">
        <v>116.3</v>
      </c>
      <c r="E244" s="1">
        <v>39.950000000000003</v>
      </c>
      <c r="F244" s="1" t="s">
        <v>70</v>
      </c>
      <c r="G244" s="1">
        <v>3</v>
      </c>
      <c r="H244" s="1">
        <v>3</v>
      </c>
      <c r="I244" s="1" t="s">
        <v>115</v>
      </c>
      <c r="J244" s="1">
        <v>85.5</v>
      </c>
      <c r="K244" s="1">
        <v>68.3</v>
      </c>
      <c r="L244" s="1" t="s">
        <v>117</v>
      </c>
      <c r="M244" s="1">
        <v>14.6</v>
      </c>
      <c r="N244" s="1">
        <v>6.3</v>
      </c>
      <c r="O244" s="1">
        <v>0.16864098608399999</v>
      </c>
      <c r="P244" s="1">
        <v>9.8124425540424595E-2</v>
      </c>
    </row>
    <row r="245" spans="1:16" x14ac:dyDescent="0.35">
      <c r="A245" s="1" t="s">
        <v>230</v>
      </c>
      <c r="B245" s="1">
        <v>2005</v>
      </c>
      <c r="C245" s="1" t="s">
        <v>210</v>
      </c>
      <c r="D245" s="1">
        <v>116.3</v>
      </c>
      <c r="E245" s="1">
        <v>39.950000000000003</v>
      </c>
      <c r="F245" s="1" t="s">
        <v>70</v>
      </c>
      <c r="G245" s="1">
        <v>3</v>
      </c>
      <c r="H245" s="1">
        <v>3</v>
      </c>
      <c r="I245" s="1" t="s">
        <v>115</v>
      </c>
      <c r="J245" s="1">
        <v>290.7</v>
      </c>
      <c r="K245" s="1">
        <v>220.3</v>
      </c>
      <c r="L245" s="1" t="s">
        <v>117</v>
      </c>
      <c r="M245" s="1">
        <v>164</v>
      </c>
      <c r="N245" s="1">
        <v>13.3</v>
      </c>
      <c r="O245" s="1">
        <v>1.8943234053271201</v>
      </c>
      <c r="P245" s="1">
        <v>0.20715156502978499</v>
      </c>
    </row>
    <row r="246" spans="1:16" x14ac:dyDescent="0.35">
      <c r="A246" s="1" t="s">
        <v>230</v>
      </c>
      <c r="B246" s="1">
        <v>2005</v>
      </c>
      <c r="C246" s="1" t="s">
        <v>210</v>
      </c>
      <c r="D246" s="1">
        <v>116.3</v>
      </c>
      <c r="E246" s="1">
        <v>39.950000000000003</v>
      </c>
      <c r="F246" s="1" t="s">
        <v>70</v>
      </c>
      <c r="G246" s="1">
        <v>3</v>
      </c>
      <c r="H246" s="1">
        <v>3</v>
      </c>
      <c r="I246" s="1" t="s">
        <v>115</v>
      </c>
      <c r="J246" s="1">
        <v>290.7</v>
      </c>
      <c r="K246" s="1">
        <v>220.3</v>
      </c>
      <c r="L246" s="1" t="s">
        <v>117</v>
      </c>
      <c r="M246" s="1">
        <v>32.6</v>
      </c>
      <c r="N246" s="1">
        <v>4.7</v>
      </c>
      <c r="O246" s="1">
        <v>0.37655453057112298</v>
      </c>
      <c r="P246" s="1">
        <v>7.3203936514285098E-2</v>
      </c>
    </row>
    <row r="247" spans="1:16" x14ac:dyDescent="0.35">
      <c r="A247" s="1" t="s">
        <v>230</v>
      </c>
      <c r="B247" s="1">
        <v>2005</v>
      </c>
      <c r="C247" s="1" t="s">
        <v>210</v>
      </c>
      <c r="D247" s="1">
        <v>116.3</v>
      </c>
      <c r="E247" s="1">
        <v>39.950000000000003</v>
      </c>
      <c r="F247" s="1" t="s">
        <v>70</v>
      </c>
      <c r="G247" s="1">
        <v>3</v>
      </c>
      <c r="H247" s="1">
        <v>3</v>
      </c>
      <c r="I247" s="1" t="s">
        <v>115</v>
      </c>
      <c r="J247" s="1">
        <v>290.7</v>
      </c>
      <c r="K247" s="1">
        <v>220.3</v>
      </c>
      <c r="L247" s="1" t="s">
        <v>117</v>
      </c>
      <c r="M247" s="1">
        <v>25.8</v>
      </c>
      <c r="N247" s="1">
        <v>9.5</v>
      </c>
      <c r="O247" s="1">
        <v>0.298009413764876</v>
      </c>
      <c r="P247" s="1">
        <v>0.14796540359270399</v>
      </c>
    </row>
    <row r="248" spans="1:16" x14ac:dyDescent="0.35">
      <c r="A248" s="1" t="s">
        <v>230</v>
      </c>
      <c r="B248" s="1">
        <v>2005</v>
      </c>
      <c r="C248" s="1" t="s">
        <v>210</v>
      </c>
      <c r="D248" s="1">
        <v>116.3</v>
      </c>
      <c r="E248" s="1">
        <v>39.950000000000003</v>
      </c>
      <c r="F248" s="1" t="s">
        <v>70</v>
      </c>
      <c r="G248" s="1">
        <v>3</v>
      </c>
      <c r="H248" s="1">
        <v>3</v>
      </c>
      <c r="I248" s="1" t="s">
        <v>115</v>
      </c>
      <c r="J248" s="1">
        <v>107.4</v>
      </c>
      <c r="K248" s="1">
        <v>74</v>
      </c>
      <c r="L248" s="1" t="s">
        <v>117</v>
      </c>
      <c r="M248" s="1">
        <v>83</v>
      </c>
      <c r="N248" s="1">
        <v>18</v>
      </c>
      <c r="O248" s="1">
        <v>0.95871245513506698</v>
      </c>
      <c r="P248" s="1">
        <v>0.28035550154407002</v>
      </c>
    </row>
    <row r="249" spans="1:16" x14ac:dyDescent="0.35">
      <c r="A249" s="1" t="s">
        <v>230</v>
      </c>
      <c r="B249" s="1">
        <v>2005</v>
      </c>
      <c r="C249" s="1" t="s">
        <v>210</v>
      </c>
      <c r="D249" s="1">
        <v>116.3</v>
      </c>
      <c r="E249" s="1">
        <v>39.950000000000003</v>
      </c>
      <c r="F249" s="1" t="s">
        <v>70</v>
      </c>
      <c r="G249" s="1">
        <v>3</v>
      </c>
      <c r="H249" s="1">
        <v>3</v>
      </c>
      <c r="I249" s="1" t="s">
        <v>115</v>
      </c>
      <c r="J249" s="1">
        <v>107.4</v>
      </c>
      <c r="K249" s="1">
        <v>74</v>
      </c>
      <c r="L249" s="1" t="s">
        <v>117</v>
      </c>
      <c r="M249" s="1">
        <v>9.8000000000000007</v>
      </c>
      <c r="N249" s="1">
        <v>1.8</v>
      </c>
      <c r="O249" s="1">
        <v>0.11319737422076701</v>
      </c>
      <c r="P249" s="1">
        <v>2.8035550154407E-2</v>
      </c>
    </row>
    <row r="250" spans="1:16" x14ac:dyDescent="0.35">
      <c r="A250" s="1" t="s">
        <v>230</v>
      </c>
      <c r="B250" s="1">
        <v>2005</v>
      </c>
      <c r="C250" s="1" t="s">
        <v>210</v>
      </c>
      <c r="D250" s="1">
        <v>116.3</v>
      </c>
      <c r="E250" s="1">
        <v>39.950000000000003</v>
      </c>
      <c r="F250" s="1" t="s">
        <v>70</v>
      </c>
      <c r="G250" s="1">
        <v>3</v>
      </c>
      <c r="H250" s="1">
        <v>3</v>
      </c>
      <c r="I250" s="1" t="s">
        <v>115</v>
      </c>
      <c r="J250" s="1">
        <v>107.4</v>
      </c>
      <c r="K250" s="1">
        <v>74</v>
      </c>
      <c r="L250" s="1" t="s">
        <v>117</v>
      </c>
      <c r="M250" s="1">
        <v>9.5</v>
      </c>
      <c r="N250" s="1">
        <v>10.5</v>
      </c>
      <c r="O250" s="1">
        <v>0.10973214847931501</v>
      </c>
      <c r="P250" s="1">
        <v>0.16354070923404099</v>
      </c>
    </row>
    <row r="251" spans="1:16" x14ac:dyDescent="0.35">
      <c r="A251" s="1" t="s">
        <v>230</v>
      </c>
      <c r="B251" s="1">
        <v>2005</v>
      </c>
      <c r="C251" s="1" t="s">
        <v>210</v>
      </c>
      <c r="D251" s="1">
        <v>116.3</v>
      </c>
      <c r="E251" s="1">
        <v>39.950000000000003</v>
      </c>
      <c r="F251" s="1" t="s">
        <v>70</v>
      </c>
      <c r="G251" s="1">
        <v>3</v>
      </c>
      <c r="H251" s="1">
        <v>3</v>
      </c>
      <c r="I251" s="1" t="s">
        <v>115</v>
      </c>
      <c r="J251" s="1">
        <v>123.4</v>
      </c>
      <c r="K251" s="1">
        <v>84.5</v>
      </c>
      <c r="L251" s="1" t="s">
        <v>117</v>
      </c>
      <c r="M251" s="1">
        <v>120.2</v>
      </c>
      <c r="N251" s="1">
        <v>65</v>
      </c>
      <c r="O251" s="1">
        <v>1.3884004470751199</v>
      </c>
      <c r="P251" s="1">
        <v>1.01239486668692</v>
      </c>
    </row>
    <row r="252" spans="1:16" x14ac:dyDescent="0.35">
      <c r="A252" s="1" t="s">
        <v>230</v>
      </c>
      <c r="B252" s="1">
        <v>2005</v>
      </c>
      <c r="C252" s="1" t="s">
        <v>210</v>
      </c>
      <c r="D252" s="1">
        <v>116.3</v>
      </c>
      <c r="E252" s="1">
        <v>39.950000000000003</v>
      </c>
      <c r="F252" s="1" t="s">
        <v>70</v>
      </c>
      <c r="G252" s="1">
        <v>3</v>
      </c>
      <c r="H252" s="1">
        <v>3</v>
      </c>
      <c r="I252" s="1" t="s">
        <v>115</v>
      </c>
      <c r="J252" s="1">
        <v>123.4</v>
      </c>
      <c r="K252" s="1">
        <v>84.5</v>
      </c>
      <c r="L252" s="1" t="s">
        <v>117</v>
      </c>
      <c r="M252" s="1">
        <v>37.299999999999997</v>
      </c>
      <c r="N252" s="1">
        <v>9.9</v>
      </c>
      <c r="O252" s="1">
        <v>0.430843067187205</v>
      </c>
      <c r="P252" s="1">
        <v>0.15419552584923901</v>
      </c>
    </row>
    <row r="253" spans="1:16" x14ac:dyDescent="0.35">
      <c r="A253" s="1" t="s">
        <v>230</v>
      </c>
      <c r="B253" s="1">
        <v>2005</v>
      </c>
      <c r="C253" s="1" t="s">
        <v>210</v>
      </c>
      <c r="D253" s="1">
        <v>116.3</v>
      </c>
      <c r="E253" s="1">
        <v>39.950000000000003</v>
      </c>
      <c r="F253" s="1" t="s">
        <v>70</v>
      </c>
      <c r="G253" s="1">
        <v>3</v>
      </c>
      <c r="H253" s="1">
        <v>3</v>
      </c>
      <c r="I253" s="1" t="s">
        <v>115</v>
      </c>
      <c r="J253" s="1">
        <v>123.4</v>
      </c>
      <c r="K253" s="1">
        <v>84.5</v>
      </c>
      <c r="L253" s="1" t="s">
        <v>117</v>
      </c>
      <c r="M253" s="1">
        <v>18.399999999999999</v>
      </c>
      <c r="N253" s="1">
        <v>11.6</v>
      </c>
      <c r="O253" s="1">
        <v>0.21253384547572601</v>
      </c>
      <c r="P253" s="1">
        <v>0.180673545439512</v>
      </c>
    </row>
    <row r="254" spans="1:16" x14ac:dyDescent="0.35">
      <c r="A254" s="1" t="s">
        <v>230</v>
      </c>
      <c r="B254" s="1">
        <v>2005</v>
      </c>
      <c r="C254" s="1" t="s">
        <v>210</v>
      </c>
      <c r="D254" s="1">
        <v>116.3</v>
      </c>
      <c r="E254" s="1">
        <v>39.950000000000003</v>
      </c>
      <c r="F254" s="1" t="s">
        <v>70</v>
      </c>
      <c r="G254" s="1">
        <v>3</v>
      </c>
      <c r="H254" s="1">
        <v>3</v>
      </c>
      <c r="I254" s="1" t="s">
        <v>115</v>
      </c>
      <c r="J254" s="1">
        <v>239.4</v>
      </c>
      <c r="K254" s="1">
        <v>183.3</v>
      </c>
      <c r="L254" s="1" t="s">
        <v>117</v>
      </c>
      <c r="M254" s="1">
        <v>195.9</v>
      </c>
      <c r="N254" s="1">
        <v>34.200000000000003</v>
      </c>
      <c r="O254" s="1">
        <v>2.2627924091681901</v>
      </c>
      <c r="P254" s="1">
        <v>0.53267545293373397</v>
      </c>
    </row>
    <row r="255" spans="1:16" x14ac:dyDescent="0.35">
      <c r="A255" s="1" t="s">
        <v>230</v>
      </c>
      <c r="B255" s="1">
        <v>2005</v>
      </c>
      <c r="C255" s="1" t="s">
        <v>210</v>
      </c>
      <c r="D255" s="1">
        <v>116.3</v>
      </c>
      <c r="E255" s="1">
        <v>39.950000000000003</v>
      </c>
      <c r="F255" s="1" t="s">
        <v>70</v>
      </c>
      <c r="G255" s="1">
        <v>3</v>
      </c>
      <c r="H255" s="1">
        <v>3</v>
      </c>
      <c r="I255" s="1" t="s">
        <v>115</v>
      </c>
      <c r="J255" s="1">
        <v>239.4</v>
      </c>
      <c r="K255" s="1">
        <v>183.3</v>
      </c>
      <c r="L255" s="1" t="s">
        <v>117</v>
      </c>
      <c r="M255" s="1">
        <v>9.1</v>
      </c>
      <c r="N255" s="1">
        <v>2.5</v>
      </c>
      <c r="O255" s="1">
        <v>0.10511184749071199</v>
      </c>
      <c r="P255" s="1">
        <v>3.8938264103343098E-2</v>
      </c>
    </row>
    <row r="256" spans="1:16" x14ac:dyDescent="0.35">
      <c r="A256" s="1" t="s">
        <v>230</v>
      </c>
      <c r="B256" s="1">
        <v>2005</v>
      </c>
      <c r="C256" s="1" t="s">
        <v>210</v>
      </c>
      <c r="D256" s="1">
        <v>116.3</v>
      </c>
      <c r="E256" s="1">
        <v>39.950000000000003</v>
      </c>
      <c r="F256" s="1" t="s">
        <v>70</v>
      </c>
      <c r="G256" s="1">
        <v>3</v>
      </c>
      <c r="H256" s="1">
        <v>3</v>
      </c>
      <c r="I256" s="1" t="s">
        <v>115</v>
      </c>
      <c r="J256" s="1">
        <v>239.4</v>
      </c>
      <c r="K256" s="1">
        <v>183.3</v>
      </c>
      <c r="L256" s="1" t="s">
        <v>117</v>
      </c>
      <c r="M256" s="1">
        <v>5.4</v>
      </c>
      <c r="N256" s="1">
        <v>17.899999999999999</v>
      </c>
      <c r="O256" s="1">
        <v>6.2374063346136897E-2</v>
      </c>
      <c r="P256" s="1">
        <v>0.27879797097993703</v>
      </c>
    </row>
    <row r="257" spans="1:21" x14ac:dyDescent="0.35">
      <c r="A257" s="1" t="s">
        <v>112</v>
      </c>
      <c r="B257" s="1">
        <v>2017</v>
      </c>
      <c r="C257" s="1" t="s">
        <v>113</v>
      </c>
      <c r="D257" s="1">
        <v>32.53</v>
      </c>
      <c r="E257" s="1">
        <v>29.6</v>
      </c>
      <c r="F257" s="1" t="s">
        <v>96</v>
      </c>
      <c r="G257" s="1">
        <v>3</v>
      </c>
      <c r="H257" s="1">
        <v>3</v>
      </c>
      <c r="I257" s="1" t="s">
        <v>116</v>
      </c>
      <c r="J257" s="1">
        <v>1766</v>
      </c>
      <c r="K257" s="1">
        <v>1382</v>
      </c>
      <c r="L257" s="1" t="s">
        <v>117</v>
      </c>
      <c r="M257" s="1">
        <v>18.399999999999999</v>
      </c>
      <c r="N257" s="1">
        <v>10.4</v>
      </c>
      <c r="O257" s="1">
        <v>0.21253384547572601</v>
      </c>
      <c r="P257" s="1">
        <v>0.161983178669907</v>
      </c>
      <c r="Q257" s="1">
        <v>69.09</v>
      </c>
      <c r="R257" s="1">
        <v>57.82</v>
      </c>
      <c r="S257" s="1">
        <v>1.5203083976670699</v>
      </c>
      <c r="T257" s="1">
        <v>1.3497793374673299</v>
      </c>
      <c r="U257" s="1" t="s">
        <v>192</v>
      </c>
    </row>
    <row r="258" spans="1:21" x14ac:dyDescent="0.35">
      <c r="A258" s="1" t="s">
        <v>112</v>
      </c>
      <c r="B258" s="1">
        <v>2017</v>
      </c>
      <c r="C258" s="1" t="s">
        <v>113</v>
      </c>
      <c r="D258" s="1">
        <v>32.53</v>
      </c>
      <c r="E258" s="1">
        <v>29.6</v>
      </c>
      <c r="F258" s="1" t="s">
        <v>96</v>
      </c>
      <c r="G258" s="1">
        <v>3</v>
      </c>
      <c r="H258" s="1">
        <v>3</v>
      </c>
      <c r="I258" s="1" t="s">
        <v>116</v>
      </c>
      <c r="J258" s="1">
        <v>1766</v>
      </c>
      <c r="K258" s="1">
        <v>1313</v>
      </c>
      <c r="L258" s="1" t="s">
        <v>117</v>
      </c>
      <c r="M258" s="1">
        <v>18.399999999999999</v>
      </c>
      <c r="N258" s="1">
        <v>10.6</v>
      </c>
      <c r="O258" s="1">
        <v>0.21253384547572601</v>
      </c>
      <c r="P258" s="1">
        <v>0.16509823979817501</v>
      </c>
      <c r="Q258" s="1">
        <v>69.09</v>
      </c>
      <c r="R258" s="1">
        <v>58.76</v>
      </c>
      <c r="S258" s="1">
        <v>1.5203083976670699</v>
      </c>
      <c r="T258" s="1">
        <v>1.37172317311623</v>
      </c>
      <c r="U258" s="1" t="s">
        <v>192</v>
      </c>
    </row>
    <row r="259" spans="1:21" x14ac:dyDescent="0.35">
      <c r="A259" s="1" t="s">
        <v>112</v>
      </c>
      <c r="B259" s="1">
        <v>2017</v>
      </c>
      <c r="C259" s="1" t="s">
        <v>113</v>
      </c>
      <c r="D259" s="1">
        <v>32.53</v>
      </c>
      <c r="E259" s="1">
        <v>29.6</v>
      </c>
      <c r="F259" s="1" t="s">
        <v>96</v>
      </c>
      <c r="G259" s="1">
        <v>3</v>
      </c>
      <c r="H259" s="1">
        <v>3</v>
      </c>
      <c r="I259" s="1" t="s">
        <v>116</v>
      </c>
      <c r="J259" s="1">
        <v>1766</v>
      </c>
      <c r="K259" s="1">
        <v>1382</v>
      </c>
      <c r="L259" s="1" t="s">
        <v>117</v>
      </c>
      <c r="M259" s="1">
        <v>21.4</v>
      </c>
      <c r="N259" s="1">
        <v>11.5</v>
      </c>
      <c r="O259" s="1">
        <v>0.24718610289024601</v>
      </c>
      <c r="P259" s="1">
        <v>0.17911601487537801</v>
      </c>
      <c r="Q259" s="1">
        <v>71.45</v>
      </c>
      <c r="R259" s="1">
        <v>63.33</v>
      </c>
      <c r="S259" s="1">
        <v>1.5722396151876099</v>
      </c>
      <c r="T259" s="1">
        <v>1.4784075655794899</v>
      </c>
      <c r="U259" s="1" t="s">
        <v>192</v>
      </c>
    </row>
    <row r="260" spans="1:21" x14ac:dyDescent="0.35">
      <c r="A260" s="1" t="s">
        <v>112</v>
      </c>
      <c r="B260" s="1">
        <v>2017</v>
      </c>
      <c r="C260" s="1" t="s">
        <v>113</v>
      </c>
      <c r="D260" s="1">
        <v>32.53</v>
      </c>
      <c r="E260" s="1">
        <v>29.6</v>
      </c>
      <c r="F260" s="1" t="s">
        <v>96</v>
      </c>
      <c r="G260" s="1">
        <v>3</v>
      </c>
      <c r="H260" s="1">
        <v>3</v>
      </c>
      <c r="I260" s="1" t="s">
        <v>116</v>
      </c>
      <c r="J260" s="1">
        <v>1766</v>
      </c>
      <c r="K260" s="1">
        <v>1313</v>
      </c>
      <c r="L260" s="1" t="s">
        <v>117</v>
      </c>
      <c r="M260" s="1">
        <v>21.4</v>
      </c>
      <c r="N260" s="1">
        <v>10.1</v>
      </c>
      <c r="O260" s="1">
        <v>0.24718610289024601</v>
      </c>
      <c r="P260" s="1">
        <v>0.157310586977506</v>
      </c>
      <c r="Q260" s="1">
        <v>71.45</v>
      </c>
      <c r="R260" s="1">
        <v>63.52</v>
      </c>
      <c r="S260" s="1">
        <v>1.5722396151876099</v>
      </c>
      <c r="T260" s="1">
        <v>1.48284302172129</v>
      </c>
      <c r="U260" s="1" t="s">
        <v>192</v>
      </c>
    </row>
    <row r="261" spans="1:21" x14ac:dyDescent="0.35">
      <c r="A261" s="1" t="s">
        <v>112</v>
      </c>
      <c r="B261" s="1">
        <v>2017</v>
      </c>
      <c r="C261" s="1" t="s">
        <v>113</v>
      </c>
      <c r="D261" s="1">
        <v>32.53</v>
      </c>
      <c r="E261" s="1">
        <v>29.6</v>
      </c>
      <c r="F261" s="1" t="s">
        <v>96</v>
      </c>
      <c r="G261" s="1">
        <v>3</v>
      </c>
      <c r="H261" s="1">
        <v>3</v>
      </c>
      <c r="I261" s="1" t="s">
        <v>116</v>
      </c>
      <c r="J261" s="1">
        <v>1766</v>
      </c>
      <c r="K261" s="1">
        <v>1382</v>
      </c>
      <c r="L261" s="1" t="s">
        <v>117</v>
      </c>
      <c r="M261" s="1">
        <v>28</v>
      </c>
      <c r="N261" s="1">
        <v>12.3</v>
      </c>
      <c r="O261" s="1">
        <v>0.32342106920219099</v>
      </c>
      <c r="P261" s="1">
        <v>0.19157625938844799</v>
      </c>
      <c r="Q261" s="1">
        <v>81.64</v>
      </c>
      <c r="R261" s="1">
        <v>74.06</v>
      </c>
      <c r="S261" s="1">
        <v>1.7964680501597801</v>
      </c>
      <c r="T261" s="1">
        <v>1.7288941150610599</v>
      </c>
      <c r="U261" s="1" t="s">
        <v>192</v>
      </c>
    </row>
    <row r="262" spans="1:21" x14ac:dyDescent="0.35">
      <c r="A262" s="1" t="s">
        <v>112</v>
      </c>
      <c r="B262" s="1">
        <v>2017</v>
      </c>
      <c r="C262" s="1" t="s">
        <v>113</v>
      </c>
      <c r="D262" s="1">
        <v>32.53</v>
      </c>
      <c r="E262" s="1">
        <v>29.6</v>
      </c>
      <c r="F262" s="1" t="s">
        <v>96</v>
      </c>
      <c r="G262" s="1">
        <v>3</v>
      </c>
      <c r="H262" s="1">
        <v>3</v>
      </c>
      <c r="I262" s="1" t="s">
        <v>116</v>
      </c>
      <c r="J262" s="1">
        <v>1766</v>
      </c>
      <c r="K262" s="1">
        <v>1313</v>
      </c>
      <c r="L262" s="1" t="s">
        <v>117</v>
      </c>
      <c r="M262" s="1">
        <v>28</v>
      </c>
      <c r="N262" s="1">
        <v>11.6</v>
      </c>
      <c r="O262" s="1">
        <v>0.32342106920219099</v>
      </c>
      <c r="P262" s="1">
        <v>0.180673545439512</v>
      </c>
      <c r="Q262" s="1">
        <v>81.64</v>
      </c>
      <c r="R262" s="1">
        <v>68.81</v>
      </c>
      <c r="S262" s="1">
        <v>1.7964680501597801</v>
      </c>
      <c r="T262" s="1">
        <v>1.6063354585113601</v>
      </c>
      <c r="U262" s="1" t="s">
        <v>192</v>
      </c>
    </row>
    <row r="263" spans="1:21" x14ac:dyDescent="0.35">
      <c r="A263" s="1" t="s">
        <v>112</v>
      </c>
      <c r="B263" s="1">
        <v>2017</v>
      </c>
      <c r="C263" s="1" t="s">
        <v>113</v>
      </c>
      <c r="D263" s="1">
        <v>32.53</v>
      </c>
      <c r="E263" s="1">
        <v>29.6</v>
      </c>
      <c r="F263" s="1" t="s">
        <v>96</v>
      </c>
      <c r="G263" s="1">
        <v>3</v>
      </c>
      <c r="H263" s="1">
        <v>3</v>
      </c>
      <c r="I263" s="1" t="s">
        <v>116</v>
      </c>
      <c r="J263" s="1">
        <v>1766</v>
      </c>
      <c r="K263" s="1">
        <v>1382</v>
      </c>
      <c r="L263" s="1" t="s">
        <v>117</v>
      </c>
      <c r="M263" s="1">
        <v>25.2</v>
      </c>
      <c r="N263" s="1">
        <v>15.2</v>
      </c>
      <c r="O263" s="1">
        <v>0.291078962281972</v>
      </c>
      <c r="P263" s="1">
        <v>0.23674464574832599</v>
      </c>
      <c r="Q263" s="1">
        <v>85.61</v>
      </c>
      <c r="R263" s="1">
        <v>74.650000000000006</v>
      </c>
      <c r="S263" s="1">
        <v>1.88382692031086</v>
      </c>
      <c r="T263" s="1">
        <v>1.74266737360664</v>
      </c>
      <c r="U263" s="1" t="s">
        <v>192</v>
      </c>
    </row>
    <row r="264" spans="1:21" x14ac:dyDescent="0.35">
      <c r="A264" s="1" t="s">
        <v>112</v>
      </c>
      <c r="B264" s="1">
        <v>2017</v>
      </c>
      <c r="C264" s="1" t="s">
        <v>113</v>
      </c>
      <c r="D264" s="1">
        <v>32.53</v>
      </c>
      <c r="E264" s="1">
        <v>29.6</v>
      </c>
      <c r="F264" s="1" t="s">
        <v>96</v>
      </c>
      <c r="G264" s="1">
        <v>3</v>
      </c>
      <c r="H264" s="1">
        <v>3</v>
      </c>
      <c r="I264" s="1" t="s">
        <v>116</v>
      </c>
      <c r="J264" s="1">
        <v>1766</v>
      </c>
      <c r="K264" s="1">
        <v>1313</v>
      </c>
      <c r="L264" s="1" t="s">
        <v>117</v>
      </c>
      <c r="M264" s="1">
        <v>25.2</v>
      </c>
      <c r="N264" s="1">
        <v>16.2</v>
      </c>
      <c r="O264" s="1">
        <v>0.291078962281972</v>
      </c>
      <c r="P264" s="1">
        <v>0.25231995138966301</v>
      </c>
      <c r="Q264" s="1">
        <v>85.61</v>
      </c>
      <c r="R264" s="1">
        <v>72.66</v>
      </c>
      <c r="S264" s="1">
        <v>1.88382692031086</v>
      </c>
      <c r="T264" s="1">
        <v>1.69621180664781</v>
      </c>
      <c r="U264" s="1" t="s">
        <v>192</v>
      </c>
    </row>
    <row r="265" spans="1:21" x14ac:dyDescent="0.35">
      <c r="A265" s="1" t="s">
        <v>139</v>
      </c>
      <c r="B265" s="2">
        <v>2016</v>
      </c>
      <c r="C265" s="1" t="s">
        <v>9</v>
      </c>
      <c r="D265" s="1">
        <v>-121.7</v>
      </c>
      <c r="E265" s="1">
        <v>39.450000000000003</v>
      </c>
      <c r="F265" s="1" t="s">
        <v>63</v>
      </c>
      <c r="G265" s="1">
        <v>3</v>
      </c>
      <c r="H265" s="1">
        <v>3</v>
      </c>
      <c r="I265" s="1" t="s">
        <v>181</v>
      </c>
      <c r="L265" s="1" t="s">
        <v>191</v>
      </c>
      <c r="M265" s="1">
        <v>-2.1999999999999999E-2</v>
      </c>
      <c r="N265" s="1">
        <v>-3.7999999999999999E-2</v>
      </c>
      <c r="O265" s="1">
        <v>2.0784609690826527E-2</v>
      </c>
      <c r="P265" s="1">
        <v>5.1961524227066317E-3</v>
      </c>
      <c r="Q265" s="1">
        <v>10.7</v>
      </c>
      <c r="R265" s="1">
        <v>10.1</v>
      </c>
      <c r="S265" s="1">
        <v>0.4156921938165305</v>
      </c>
      <c r="T265" s="1">
        <v>1.1604740410711478</v>
      </c>
      <c r="U265" s="1" t="s">
        <v>192</v>
      </c>
    </row>
    <row r="266" spans="1:21" x14ac:dyDescent="0.35">
      <c r="A266" s="1" t="s">
        <v>139</v>
      </c>
      <c r="B266" s="2">
        <v>2016</v>
      </c>
      <c r="C266" s="1" t="s">
        <v>9</v>
      </c>
      <c r="D266" s="1">
        <v>-121.7</v>
      </c>
      <c r="E266" s="1">
        <v>39.450000000000003</v>
      </c>
      <c r="F266" s="1" t="s">
        <v>63</v>
      </c>
      <c r="G266" s="1">
        <v>3</v>
      </c>
      <c r="H266" s="1">
        <v>3</v>
      </c>
      <c r="I266" s="1" t="s">
        <v>181</v>
      </c>
      <c r="L266" s="1" t="s">
        <v>191</v>
      </c>
      <c r="M266" s="1">
        <v>-2.5000000000000001E-2</v>
      </c>
      <c r="N266" s="1">
        <v>-2.8000000000000001E-2</v>
      </c>
      <c r="O266" s="1">
        <v>3.4641016151377546E-2</v>
      </c>
      <c r="P266" s="1">
        <v>1.7320508075688772E-3</v>
      </c>
      <c r="Q266" s="1">
        <v>8.1199999999999992</v>
      </c>
      <c r="R266" s="1">
        <v>9.24</v>
      </c>
      <c r="S266" s="1">
        <v>0.98726896031425992</v>
      </c>
      <c r="T266" s="1">
        <v>0.38105117766515301</v>
      </c>
      <c r="U266" s="1" t="s">
        <v>192</v>
      </c>
    </row>
    <row r="267" spans="1:21" x14ac:dyDescent="0.35">
      <c r="A267" s="1" t="s">
        <v>140</v>
      </c>
      <c r="B267" s="2">
        <v>2016</v>
      </c>
      <c r="C267" s="1" t="s">
        <v>10</v>
      </c>
      <c r="D267" s="1">
        <v>128.43</v>
      </c>
      <c r="E267" s="1">
        <v>36.83</v>
      </c>
      <c r="F267" s="1" t="s">
        <v>119</v>
      </c>
      <c r="G267" s="1">
        <v>3</v>
      </c>
      <c r="H267" s="1">
        <v>3</v>
      </c>
      <c r="I267" s="1" t="s">
        <v>181</v>
      </c>
      <c r="L267" s="1" t="s">
        <v>190</v>
      </c>
      <c r="M267" s="1">
        <v>133.89099999999999</v>
      </c>
      <c r="N267" s="1">
        <v>167.364</v>
      </c>
      <c r="O267" s="1">
        <v>66.945999999999998</v>
      </c>
      <c r="P267" s="1">
        <v>33.472999999999985</v>
      </c>
      <c r="Q267" s="1">
        <v>6.8</v>
      </c>
      <c r="R267" s="1">
        <v>6.7</v>
      </c>
      <c r="S267" s="1">
        <v>0.46608703413474595</v>
      </c>
      <c r="T267" s="1">
        <v>0.49108399147636689</v>
      </c>
      <c r="U267" s="1" t="s">
        <v>192</v>
      </c>
    </row>
    <row r="268" spans="1:21" x14ac:dyDescent="0.35">
      <c r="A268" s="1" t="s">
        <v>140</v>
      </c>
      <c r="B268" s="2">
        <v>2016</v>
      </c>
      <c r="C268" s="1" t="s">
        <v>10</v>
      </c>
      <c r="D268" s="1">
        <v>128.43</v>
      </c>
      <c r="E268" s="1">
        <v>36.83</v>
      </c>
      <c r="F268" s="1" t="s">
        <v>119</v>
      </c>
      <c r="G268" s="1">
        <v>3</v>
      </c>
      <c r="H268" s="1">
        <v>3</v>
      </c>
      <c r="I268" s="1" t="s">
        <v>181</v>
      </c>
      <c r="L268" s="1" t="s">
        <v>190</v>
      </c>
      <c r="M268" s="1">
        <v>133.89099999999999</v>
      </c>
      <c r="N268" s="1">
        <v>167.364</v>
      </c>
      <c r="O268" s="1">
        <v>33.473000000000013</v>
      </c>
      <c r="P268" s="1">
        <v>66.945999999999998</v>
      </c>
      <c r="Q268" s="1">
        <v>6.5</v>
      </c>
      <c r="R268" s="1">
        <v>6.6</v>
      </c>
      <c r="S268" s="1">
        <v>0.44552437086409541</v>
      </c>
      <c r="T268" s="1">
        <v>0.48375437966328677</v>
      </c>
      <c r="U268" s="1" t="s">
        <v>192</v>
      </c>
    </row>
    <row r="269" spans="1:21" x14ac:dyDescent="0.35">
      <c r="A269" s="1" t="s">
        <v>141</v>
      </c>
      <c r="B269" s="2">
        <v>2014</v>
      </c>
      <c r="C269" s="1" t="s">
        <v>11</v>
      </c>
      <c r="D269" s="1">
        <v>127</v>
      </c>
      <c r="E269" s="1">
        <v>37.25</v>
      </c>
      <c r="F269" s="1" t="s">
        <v>119</v>
      </c>
      <c r="G269" s="1">
        <v>3</v>
      </c>
      <c r="H269" s="1">
        <v>3</v>
      </c>
      <c r="I269" s="1" t="s">
        <v>181</v>
      </c>
      <c r="L269" s="1" t="s">
        <v>190</v>
      </c>
      <c r="M269" s="1">
        <v>0.31</v>
      </c>
      <c r="N269" s="1">
        <v>0.36</v>
      </c>
      <c r="O269" s="1">
        <v>7.6611268250625156E-2</v>
      </c>
      <c r="P269" s="1">
        <v>0.10200716189424225</v>
      </c>
      <c r="Q269" s="1">
        <v>4605</v>
      </c>
      <c r="R269" s="1">
        <v>4646</v>
      </c>
      <c r="S269" s="1">
        <v>315.63688120448609</v>
      </c>
      <c r="T269" s="1">
        <v>340.53376483570156</v>
      </c>
      <c r="U269" s="1" t="s">
        <v>193</v>
      </c>
    </row>
    <row r="270" spans="1:21" x14ac:dyDescent="0.35">
      <c r="A270" s="1" t="s">
        <v>141</v>
      </c>
      <c r="B270" s="2">
        <v>2014</v>
      </c>
      <c r="C270" s="1" t="s">
        <v>11</v>
      </c>
      <c r="D270" s="1">
        <v>127</v>
      </c>
      <c r="E270" s="1">
        <v>37.25</v>
      </c>
      <c r="F270" s="1" t="s">
        <v>119</v>
      </c>
      <c r="G270" s="1">
        <v>3</v>
      </c>
      <c r="H270" s="1">
        <v>3</v>
      </c>
      <c r="I270" s="1" t="s">
        <v>181</v>
      </c>
      <c r="L270" s="1" t="s">
        <v>190</v>
      </c>
      <c r="M270" s="1">
        <v>0.64</v>
      </c>
      <c r="N270" s="1">
        <v>0.82</v>
      </c>
      <c r="O270" s="1">
        <v>0.15816519896903258</v>
      </c>
      <c r="P270" s="1">
        <v>0.23234964653688511</v>
      </c>
      <c r="Q270" s="1">
        <v>5525</v>
      </c>
      <c r="R270" s="1">
        <v>5694</v>
      </c>
      <c r="S270" s="1">
        <v>378.6957152344811</v>
      </c>
      <c r="T270" s="1">
        <v>417.34809663678107</v>
      </c>
      <c r="U270" s="1" t="s">
        <v>193</v>
      </c>
    </row>
    <row r="271" spans="1:21" x14ac:dyDescent="0.35">
      <c r="A271" s="1" t="s">
        <v>141</v>
      </c>
      <c r="B271" s="2">
        <v>2014</v>
      </c>
      <c r="C271" s="1" t="s">
        <v>11</v>
      </c>
      <c r="D271" s="1">
        <v>127</v>
      </c>
      <c r="E271" s="1">
        <v>37.25</v>
      </c>
      <c r="F271" s="1" t="s">
        <v>119</v>
      </c>
      <c r="G271" s="1">
        <v>3</v>
      </c>
      <c r="H271" s="1">
        <v>3</v>
      </c>
      <c r="I271" s="1" t="s">
        <v>181</v>
      </c>
      <c r="L271" s="1" t="s">
        <v>190</v>
      </c>
      <c r="M271" s="1">
        <v>0.77</v>
      </c>
      <c r="N271" s="1">
        <v>1.1000000000000001</v>
      </c>
      <c r="O271" s="1">
        <v>0.19029250500961731</v>
      </c>
      <c r="P271" s="1">
        <v>0.31168855023240694</v>
      </c>
      <c r="Q271" s="1">
        <v>6276</v>
      </c>
      <c r="R271" s="1">
        <v>6312</v>
      </c>
      <c r="S271" s="1">
        <v>430.17091562200966</v>
      </c>
      <c r="T271" s="1">
        <v>462.64509764161608</v>
      </c>
      <c r="U271" s="1" t="s">
        <v>193</v>
      </c>
    </row>
    <row r="272" spans="1:21" x14ac:dyDescent="0.35">
      <c r="A272" s="1" t="s">
        <v>142</v>
      </c>
      <c r="B272" s="2">
        <v>2016</v>
      </c>
      <c r="C272" s="1" t="s">
        <v>12</v>
      </c>
      <c r="D272" s="1">
        <v>11.47</v>
      </c>
      <c r="E272" s="1">
        <v>44.7</v>
      </c>
      <c r="F272" s="1" t="s">
        <v>120</v>
      </c>
      <c r="G272" s="1">
        <v>3</v>
      </c>
      <c r="H272" s="1">
        <v>3</v>
      </c>
      <c r="I272" s="1" t="s">
        <v>181</v>
      </c>
      <c r="L272" s="1" t="s">
        <v>190</v>
      </c>
      <c r="M272" s="1">
        <v>372.97399999999999</v>
      </c>
      <c r="N272" s="1">
        <v>2272.5350999999996</v>
      </c>
      <c r="O272" s="1">
        <v>8.594010800000014E-2</v>
      </c>
      <c r="P272" s="1">
        <v>1.3100501600000001</v>
      </c>
      <c r="Q272" s="1">
        <v>10.35</v>
      </c>
      <c r="R272" s="1">
        <v>6.93</v>
      </c>
      <c r="S272" s="1">
        <v>0.70941188283744427</v>
      </c>
      <c r="T272" s="1">
        <v>0.50794209864645112</v>
      </c>
      <c r="U272" s="1" t="s">
        <v>194</v>
      </c>
    </row>
    <row r="273" spans="1:21" x14ac:dyDescent="0.35">
      <c r="A273" s="1" t="s">
        <v>142</v>
      </c>
      <c r="B273" s="2">
        <v>2016</v>
      </c>
      <c r="C273" s="1" t="s">
        <v>0</v>
      </c>
      <c r="D273" s="1">
        <v>11.47</v>
      </c>
      <c r="E273" s="1">
        <v>44.7</v>
      </c>
      <c r="F273" s="1" t="s">
        <v>120</v>
      </c>
      <c r="G273" s="1">
        <v>4</v>
      </c>
      <c r="H273" s="1">
        <v>4</v>
      </c>
      <c r="I273" s="1" t="s">
        <v>181</v>
      </c>
      <c r="L273" s="1" t="s">
        <v>190</v>
      </c>
      <c r="M273" s="1">
        <v>830.39499999999987</v>
      </c>
      <c r="N273" s="1">
        <v>1938.3120000000001</v>
      </c>
      <c r="O273" s="1">
        <v>0.17226472000000018</v>
      </c>
      <c r="P273" s="1">
        <v>0.79209556000000036</v>
      </c>
      <c r="Q273" s="1">
        <v>7.89</v>
      </c>
      <c r="R273" s="1">
        <v>6.92</v>
      </c>
      <c r="S273" s="1">
        <v>0.5407980440181096</v>
      </c>
      <c r="T273" s="1">
        <v>0.50720913746514318</v>
      </c>
      <c r="U273" s="1" t="s">
        <v>194</v>
      </c>
    </row>
    <row r="274" spans="1:21" x14ac:dyDescent="0.35">
      <c r="A274" s="1" t="s">
        <v>143</v>
      </c>
      <c r="B274" s="2">
        <v>2017</v>
      </c>
      <c r="C274" s="1" t="s">
        <v>13</v>
      </c>
      <c r="D274" s="1">
        <v>-5.66</v>
      </c>
      <c r="E274" s="1">
        <v>39.1</v>
      </c>
      <c r="F274" s="1" t="s">
        <v>121</v>
      </c>
      <c r="G274" s="1">
        <v>3</v>
      </c>
      <c r="H274" s="1">
        <v>3</v>
      </c>
      <c r="I274" s="1" t="s">
        <v>181</v>
      </c>
      <c r="L274" s="1" t="s">
        <v>190</v>
      </c>
      <c r="M274" s="1">
        <v>8.1199999999999992</v>
      </c>
      <c r="N274" s="1">
        <v>7.47</v>
      </c>
      <c r="O274" s="1">
        <v>2.0067209619196005</v>
      </c>
      <c r="P274" s="1">
        <v>2.1166486093055266</v>
      </c>
      <c r="Q274" s="1">
        <v>2725</v>
      </c>
      <c r="R274" s="1">
        <v>2519</v>
      </c>
      <c r="S274" s="1">
        <v>186.77752470840923</v>
      </c>
      <c r="T274" s="1">
        <v>184.6329215714878</v>
      </c>
      <c r="U274" s="1" t="s">
        <v>193</v>
      </c>
    </row>
    <row r="275" spans="1:21" x14ac:dyDescent="0.35">
      <c r="A275" s="1" t="s">
        <v>143</v>
      </c>
      <c r="B275" s="2">
        <v>2017</v>
      </c>
      <c r="C275" s="1" t="s">
        <v>13</v>
      </c>
      <c r="D275" s="1">
        <v>-5.66</v>
      </c>
      <c r="E275" s="1">
        <v>39.1</v>
      </c>
      <c r="F275" s="1" t="s">
        <v>121</v>
      </c>
      <c r="G275" s="1">
        <v>3</v>
      </c>
      <c r="H275" s="1">
        <v>3</v>
      </c>
      <c r="I275" s="1" t="s">
        <v>181</v>
      </c>
      <c r="L275" s="1" t="s">
        <v>190</v>
      </c>
      <c r="M275" s="1">
        <v>10.6</v>
      </c>
      <c r="N275" s="1">
        <v>7.19</v>
      </c>
      <c r="O275" s="1">
        <v>2.6196111079246021</v>
      </c>
      <c r="P275" s="1">
        <v>2.0373097056100051</v>
      </c>
      <c r="Q275" s="1">
        <v>8857</v>
      </c>
      <c r="R275" s="1">
        <v>4844</v>
      </c>
      <c r="S275" s="1">
        <v>607.07836196050664</v>
      </c>
      <c r="T275" s="1">
        <v>355.04639622560018</v>
      </c>
      <c r="U275" s="1" t="s">
        <v>193</v>
      </c>
    </row>
    <row r="276" spans="1:21" x14ac:dyDescent="0.35">
      <c r="A276" s="1" t="s">
        <v>143</v>
      </c>
      <c r="B276" s="2">
        <v>2017</v>
      </c>
      <c r="C276" s="1" t="s">
        <v>13</v>
      </c>
      <c r="D276" s="1">
        <v>-5.66</v>
      </c>
      <c r="E276" s="1">
        <v>39.1</v>
      </c>
      <c r="F276" s="1" t="s">
        <v>121</v>
      </c>
      <c r="G276" s="1">
        <v>3</v>
      </c>
      <c r="H276" s="1">
        <v>3</v>
      </c>
      <c r="I276" s="1" t="s">
        <v>181</v>
      </c>
      <c r="L276" s="1" t="s">
        <v>190</v>
      </c>
      <c r="M276" s="1">
        <v>24</v>
      </c>
      <c r="N276" s="1">
        <v>3.42</v>
      </c>
      <c r="O276" s="1">
        <v>5.9311949613387211</v>
      </c>
      <c r="P276" s="1">
        <v>0.96906803799530139</v>
      </c>
      <c r="Q276" s="1">
        <v>8229</v>
      </c>
      <c r="R276" s="1">
        <v>6719</v>
      </c>
      <c r="S276" s="1">
        <v>564.03385351394479</v>
      </c>
      <c r="T276" s="1">
        <v>492.47661772085212</v>
      </c>
      <c r="U276" s="1" t="s">
        <v>193</v>
      </c>
    </row>
    <row r="277" spans="1:21" x14ac:dyDescent="0.35">
      <c r="A277" s="1" t="s">
        <v>143</v>
      </c>
      <c r="B277" s="2">
        <v>2017</v>
      </c>
      <c r="C277" s="1" t="s">
        <v>13</v>
      </c>
      <c r="D277" s="1">
        <v>-5.66</v>
      </c>
      <c r="E277" s="1">
        <v>39.1</v>
      </c>
      <c r="F277" s="1" t="s">
        <v>121</v>
      </c>
      <c r="G277" s="1">
        <v>3</v>
      </c>
      <c r="H277" s="1">
        <v>3</v>
      </c>
      <c r="I277" s="1" t="s">
        <v>181</v>
      </c>
      <c r="L277" s="1" t="s">
        <v>190</v>
      </c>
      <c r="M277" s="1">
        <v>11.6</v>
      </c>
      <c r="N277" s="1">
        <v>14.5</v>
      </c>
      <c r="O277" s="1">
        <v>2.866744231313715</v>
      </c>
      <c r="P277" s="1">
        <v>4.1086217985180911</v>
      </c>
      <c r="Q277" s="1">
        <v>4550</v>
      </c>
      <c r="R277" s="1">
        <v>2328</v>
      </c>
      <c r="S277" s="1">
        <v>311.86705960486682</v>
      </c>
      <c r="T277" s="1">
        <v>170.6333630085048</v>
      </c>
      <c r="U277" s="1" t="s">
        <v>193</v>
      </c>
    </row>
    <row r="278" spans="1:21" x14ac:dyDescent="0.35">
      <c r="A278" s="1" t="s">
        <v>143</v>
      </c>
      <c r="B278" s="2">
        <v>2017</v>
      </c>
      <c r="C278" s="1" t="s">
        <v>13</v>
      </c>
      <c r="D278" s="1">
        <v>-5.66</v>
      </c>
      <c r="E278" s="1">
        <v>39.1</v>
      </c>
      <c r="F278" s="1" t="s">
        <v>121</v>
      </c>
      <c r="G278" s="1">
        <v>3</v>
      </c>
      <c r="H278" s="1">
        <v>3</v>
      </c>
      <c r="I278" s="1" t="s">
        <v>181</v>
      </c>
      <c r="L278" s="1" t="s">
        <v>190</v>
      </c>
      <c r="M278" s="1">
        <v>8.6999999999999993</v>
      </c>
      <c r="N278" s="1">
        <v>4.34</v>
      </c>
      <c r="O278" s="1">
        <v>2.1500581734852862</v>
      </c>
      <c r="P278" s="1">
        <v>1.2297530072805871</v>
      </c>
      <c r="Q278" s="1">
        <v>6556</v>
      </c>
      <c r="R278" s="1">
        <v>3590</v>
      </c>
      <c r="S278" s="1">
        <v>449.36273467461689</v>
      </c>
      <c r="T278" s="1">
        <v>263.13306408957573</v>
      </c>
      <c r="U278" s="1" t="s">
        <v>193</v>
      </c>
    </row>
    <row r="279" spans="1:21" x14ac:dyDescent="0.35">
      <c r="A279" s="1" t="s">
        <v>143</v>
      </c>
      <c r="B279" s="2">
        <v>2017</v>
      </c>
      <c r="C279" s="1" t="s">
        <v>13</v>
      </c>
      <c r="D279" s="1">
        <v>-5.66</v>
      </c>
      <c r="E279" s="1">
        <v>39.1</v>
      </c>
      <c r="F279" s="1" t="s">
        <v>121</v>
      </c>
      <c r="G279" s="1">
        <v>3</v>
      </c>
      <c r="H279" s="1">
        <v>3</v>
      </c>
      <c r="I279" s="1" t="s">
        <v>181</v>
      </c>
      <c r="L279" s="1" t="s">
        <v>190</v>
      </c>
      <c r="M279" s="1">
        <v>11.5</v>
      </c>
      <c r="N279" s="1">
        <v>5.01</v>
      </c>
      <c r="O279" s="1">
        <v>2.8420309189748041</v>
      </c>
      <c r="P279" s="1">
        <v>1.4195996696948714</v>
      </c>
      <c r="Q279" s="1">
        <v>8926</v>
      </c>
      <c r="R279" s="1">
        <v>4784</v>
      </c>
      <c r="S279" s="1">
        <v>611.80777451275628</v>
      </c>
      <c r="T279" s="1">
        <v>350.64862913775215</v>
      </c>
      <c r="U279" s="1" t="s">
        <v>193</v>
      </c>
    </row>
    <row r="280" spans="1:21" x14ac:dyDescent="0.35">
      <c r="A280" s="1" t="s">
        <v>144</v>
      </c>
      <c r="B280" s="2">
        <v>2015</v>
      </c>
      <c r="C280" s="1" t="s">
        <v>14</v>
      </c>
      <c r="D280" s="1">
        <v>-139.4</v>
      </c>
      <c r="E280" s="1">
        <v>35.700000000000003</v>
      </c>
      <c r="F280" s="1" t="s">
        <v>122</v>
      </c>
      <c r="G280" s="1">
        <v>3</v>
      </c>
      <c r="H280" s="1">
        <v>3</v>
      </c>
      <c r="I280" s="1" t="s">
        <v>181</v>
      </c>
      <c r="J280" s="1">
        <v>1952</v>
      </c>
      <c r="K280" s="1">
        <v>248</v>
      </c>
      <c r="L280" s="1" t="s">
        <v>190</v>
      </c>
      <c r="M280" s="1">
        <v>0.12</v>
      </c>
      <c r="N280" s="1">
        <v>0.14000000000000001</v>
      </c>
      <c r="O280" s="1">
        <v>5.1105240347606388E-3</v>
      </c>
      <c r="P280" s="1">
        <v>7.7662816827398793E-3</v>
      </c>
      <c r="Q280" s="1">
        <v>699</v>
      </c>
      <c r="R280" s="1">
        <v>748</v>
      </c>
      <c r="S280" s="1">
        <v>155</v>
      </c>
      <c r="T280" s="1">
        <v>61</v>
      </c>
      <c r="U280" s="1" t="s">
        <v>195</v>
      </c>
    </row>
    <row r="281" spans="1:21" x14ac:dyDescent="0.35">
      <c r="A281" s="1" t="s">
        <v>145</v>
      </c>
      <c r="B281" s="2">
        <v>2014</v>
      </c>
      <c r="C281" s="1" t="s">
        <v>15</v>
      </c>
      <c r="D281" s="1">
        <v>127</v>
      </c>
      <c r="E281" s="1">
        <v>37.270000000000003</v>
      </c>
      <c r="F281" s="1" t="s">
        <v>119</v>
      </c>
      <c r="G281" s="1">
        <v>3</v>
      </c>
      <c r="H281" s="1">
        <v>3</v>
      </c>
      <c r="I281" s="1" t="s">
        <v>181</v>
      </c>
      <c r="L281" s="1" t="s">
        <v>190</v>
      </c>
      <c r="M281" s="1">
        <v>3.0000000000000001E-3</v>
      </c>
      <c r="N281" s="1">
        <v>1.9E-2</v>
      </c>
      <c r="O281" s="1">
        <v>7.4139937016734015E-4</v>
      </c>
      <c r="P281" s="1">
        <v>5.383711322196119E-3</v>
      </c>
      <c r="Q281" s="1">
        <v>5.83</v>
      </c>
      <c r="R281" s="1">
        <v>6.25</v>
      </c>
      <c r="S281" s="1">
        <v>0.39960108955964252</v>
      </c>
      <c r="T281" s="1">
        <v>0.45810073831750642</v>
      </c>
      <c r="U281" s="1" t="s">
        <v>192</v>
      </c>
    </row>
    <row r="282" spans="1:21" x14ac:dyDescent="0.35">
      <c r="A282" s="1" t="s">
        <v>146</v>
      </c>
      <c r="B282" s="2">
        <v>2015</v>
      </c>
      <c r="C282" s="1" t="s">
        <v>16</v>
      </c>
      <c r="D282" s="1">
        <v>115.7</v>
      </c>
      <c r="E282" s="1">
        <v>30.01</v>
      </c>
      <c r="F282" s="1" t="s">
        <v>59</v>
      </c>
      <c r="G282" s="1">
        <v>3</v>
      </c>
      <c r="H282" s="1">
        <v>3</v>
      </c>
      <c r="I282" s="1" t="s">
        <v>181</v>
      </c>
      <c r="J282" s="1">
        <v>1074</v>
      </c>
      <c r="K282" s="1">
        <v>671</v>
      </c>
      <c r="L282" s="1" t="s">
        <v>190</v>
      </c>
      <c r="M282" s="1">
        <v>8.1999999999999993</v>
      </c>
      <c r="N282" s="1">
        <v>9.1999999999999993</v>
      </c>
      <c r="O282" s="1">
        <v>2.0264916117907297</v>
      </c>
      <c r="P282" s="1">
        <v>2.6068496928528573</v>
      </c>
      <c r="Q282" s="1">
        <v>7.38</v>
      </c>
      <c r="R282" s="1">
        <v>7.31</v>
      </c>
      <c r="S282" s="1">
        <v>0.50584151645800368</v>
      </c>
      <c r="T282" s="1">
        <v>0.53579462353615548</v>
      </c>
      <c r="U282" s="1" t="s">
        <v>192</v>
      </c>
    </row>
    <row r="283" spans="1:21" x14ac:dyDescent="0.35">
      <c r="A283" s="1" t="s">
        <v>146</v>
      </c>
      <c r="B283" s="2">
        <v>2015</v>
      </c>
      <c r="C283" s="1" t="s">
        <v>16</v>
      </c>
      <c r="D283" s="1">
        <v>115.7</v>
      </c>
      <c r="E283" s="1">
        <v>30.01</v>
      </c>
      <c r="F283" s="1" t="s">
        <v>59</v>
      </c>
      <c r="G283" s="1">
        <v>3</v>
      </c>
      <c r="H283" s="1">
        <v>3</v>
      </c>
      <c r="I283" s="1" t="s">
        <v>181</v>
      </c>
      <c r="J283" s="1">
        <v>1074</v>
      </c>
      <c r="K283" s="1">
        <v>633</v>
      </c>
      <c r="L283" s="1" t="s">
        <v>190</v>
      </c>
      <c r="M283" s="1">
        <v>6.2</v>
      </c>
      <c r="N283" s="1">
        <v>10.199999999999999</v>
      </c>
      <c r="O283" s="1">
        <v>1.5322253650125031</v>
      </c>
      <c r="P283" s="1">
        <v>2.8902029203368635</v>
      </c>
      <c r="Q283" s="1">
        <v>7.54</v>
      </c>
      <c r="R283" s="1">
        <v>6.57</v>
      </c>
      <c r="S283" s="1">
        <v>0.51680827020235065</v>
      </c>
      <c r="T283" s="1">
        <v>0.48155549611936277</v>
      </c>
      <c r="U283" s="1" t="s">
        <v>192</v>
      </c>
    </row>
    <row r="284" spans="1:21" x14ac:dyDescent="0.35">
      <c r="A284" s="1" t="s">
        <v>146</v>
      </c>
      <c r="B284" s="2">
        <v>2015</v>
      </c>
      <c r="C284" s="1" t="s">
        <v>16</v>
      </c>
      <c r="D284" s="1">
        <v>115.7</v>
      </c>
      <c r="E284" s="1">
        <v>30.01</v>
      </c>
      <c r="F284" s="1" t="s">
        <v>59</v>
      </c>
      <c r="G284" s="1">
        <v>3</v>
      </c>
      <c r="H284" s="1">
        <v>3</v>
      </c>
      <c r="I284" s="1" t="s">
        <v>181</v>
      </c>
      <c r="J284" s="1">
        <v>1074</v>
      </c>
      <c r="K284" s="1">
        <v>671</v>
      </c>
      <c r="L284" s="1" t="s">
        <v>190</v>
      </c>
      <c r="M284" s="1">
        <v>8.1999999999999993</v>
      </c>
      <c r="N284" s="1">
        <v>10.3</v>
      </c>
      <c r="O284" s="1">
        <v>2.0264916117907297</v>
      </c>
      <c r="P284" s="1">
        <v>2.9185382430852647</v>
      </c>
      <c r="Q284" s="1">
        <v>7.38</v>
      </c>
      <c r="R284" s="1">
        <v>6.62</v>
      </c>
      <c r="S284" s="1">
        <v>0.50584151645800368</v>
      </c>
      <c r="T284" s="1">
        <v>0.48522030202590283</v>
      </c>
      <c r="U284" s="1" t="s">
        <v>192</v>
      </c>
    </row>
    <row r="285" spans="1:21" x14ac:dyDescent="0.35">
      <c r="A285" s="1" t="s">
        <v>146</v>
      </c>
      <c r="B285" s="2">
        <v>2015</v>
      </c>
      <c r="C285" s="1" t="s">
        <v>16</v>
      </c>
      <c r="D285" s="1">
        <v>115.7</v>
      </c>
      <c r="E285" s="1">
        <v>30.01</v>
      </c>
      <c r="F285" s="1" t="s">
        <v>59</v>
      </c>
      <c r="G285" s="1">
        <v>3</v>
      </c>
      <c r="H285" s="1">
        <v>3</v>
      </c>
      <c r="I285" s="1" t="s">
        <v>181</v>
      </c>
      <c r="J285" s="1">
        <v>1074</v>
      </c>
      <c r="K285" s="1">
        <v>633</v>
      </c>
      <c r="L285" s="1" t="s">
        <v>190</v>
      </c>
      <c r="M285" s="1">
        <v>6.2</v>
      </c>
      <c r="N285" s="1">
        <v>10</v>
      </c>
      <c r="O285" s="1">
        <v>1.5322253650125031</v>
      </c>
      <c r="P285" s="1">
        <v>2.8335322748400626</v>
      </c>
      <c r="Q285" s="1">
        <v>7.54</v>
      </c>
      <c r="R285" s="1">
        <v>6.33</v>
      </c>
      <c r="S285" s="1">
        <v>0.51680827020235065</v>
      </c>
      <c r="T285" s="1">
        <v>0.46396442776797053</v>
      </c>
      <c r="U285" s="1" t="s">
        <v>192</v>
      </c>
    </row>
    <row r="286" spans="1:21" x14ac:dyDescent="0.35">
      <c r="A286" s="1" t="s">
        <v>147</v>
      </c>
      <c r="B286" s="2">
        <v>2016</v>
      </c>
      <c r="C286" s="1" t="s">
        <v>1</v>
      </c>
      <c r="D286" s="1">
        <v>85.93</v>
      </c>
      <c r="E286" s="1">
        <v>20.45</v>
      </c>
      <c r="F286" s="1" t="s">
        <v>54</v>
      </c>
      <c r="G286" s="1">
        <v>4</v>
      </c>
      <c r="H286" s="1">
        <v>4</v>
      </c>
      <c r="I286" s="1" t="s">
        <v>181</v>
      </c>
      <c r="J286" s="1">
        <v>1220</v>
      </c>
      <c r="K286" s="1">
        <v>828</v>
      </c>
      <c r="L286" s="1" t="s">
        <v>190</v>
      </c>
      <c r="M286" s="1">
        <v>1.04</v>
      </c>
      <c r="N286" s="1">
        <v>1.21</v>
      </c>
      <c r="O286" s="1">
        <v>0.25701844832467796</v>
      </c>
      <c r="P286" s="1">
        <v>0.34285740525564756</v>
      </c>
      <c r="Q286" s="1">
        <v>4.8</v>
      </c>
      <c r="R286" s="1">
        <v>4.72</v>
      </c>
      <c r="S286" s="1">
        <v>0.13</v>
      </c>
      <c r="T286" s="1">
        <v>0.08</v>
      </c>
      <c r="U286" s="1" t="s">
        <v>192</v>
      </c>
    </row>
    <row r="287" spans="1:21" x14ac:dyDescent="0.35">
      <c r="A287" s="1" t="s">
        <v>147</v>
      </c>
      <c r="B287" s="2">
        <v>2016</v>
      </c>
      <c r="C287" s="1" t="s">
        <v>1</v>
      </c>
      <c r="D287" s="1">
        <v>85.93</v>
      </c>
      <c r="E287" s="1">
        <v>20.45</v>
      </c>
      <c r="F287" s="1" t="s">
        <v>54</v>
      </c>
      <c r="G287" s="1">
        <v>4</v>
      </c>
      <c r="H287" s="1">
        <v>4</v>
      </c>
      <c r="I287" s="1" t="s">
        <v>181</v>
      </c>
      <c r="J287" s="1">
        <v>1220</v>
      </c>
      <c r="K287" s="1">
        <v>684</v>
      </c>
      <c r="L287" s="1" t="s">
        <v>190</v>
      </c>
      <c r="M287" s="1">
        <v>1.04</v>
      </c>
      <c r="N287" s="1">
        <v>1.27</v>
      </c>
      <c r="O287" s="1">
        <v>0.25701844832467796</v>
      </c>
      <c r="P287" s="1">
        <v>0.35985859890468797</v>
      </c>
      <c r="Q287" s="1">
        <v>4.8</v>
      </c>
      <c r="R287" s="1">
        <v>4.6900000000000004</v>
      </c>
      <c r="S287" s="1">
        <v>0.13</v>
      </c>
      <c r="T287" s="1">
        <v>0.13</v>
      </c>
      <c r="U287" s="1" t="s">
        <v>192</v>
      </c>
    </row>
    <row r="288" spans="1:21" x14ac:dyDescent="0.35">
      <c r="A288" s="1" t="s">
        <v>147</v>
      </c>
      <c r="B288" s="2">
        <v>2016</v>
      </c>
      <c r="C288" s="1" t="s">
        <v>1</v>
      </c>
      <c r="D288" s="1">
        <v>85.93</v>
      </c>
      <c r="E288" s="1">
        <v>20.45</v>
      </c>
      <c r="F288" s="1" t="s">
        <v>54</v>
      </c>
      <c r="G288" s="1">
        <v>4</v>
      </c>
      <c r="H288" s="1">
        <v>4</v>
      </c>
      <c r="I288" s="1" t="s">
        <v>181</v>
      </c>
      <c r="J288" s="1">
        <v>1220</v>
      </c>
      <c r="K288" s="1">
        <v>656</v>
      </c>
      <c r="L288" s="1" t="s">
        <v>190</v>
      </c>
      <c r="M288" s="1">
        <v>1.04</v>
      </c>
      <c r="N288" s="1">
        <v>0.97</v>
      </c>
      <c r="O288" s="1">
        <v>0.25701844832467796</v>
      </c>
      <c r="P288" s="1">
        <v>0.27485263065948606</v>
      </c>
      <c r="Q288" s="1">
        <v>4.8</v>
      </c>
      <c r="R288" s="1">
        <v>3.75</v>
      </c>
      <c r="S288" s="1">
        <v>0.13</v>
      </c>
      <c r="T288" s="1">
        <v>0.11</v>
      </c>
      <c r="U288" s="1" t="s">
        <v>192</v>
      </c>
    </row>
    <row r="289" spans="1:21" x14ac:dyDescent="0.35">
      <c r="A289" s="1" t="s">
        <v>147</v>
      </c>
      <c r="B289" s="2">
        <v>2016</v>
      </c>
      <c r="C289" s="1" t="s">
        <v>1</v>
      </c>
      <c r="D289" s="1">
        <v>85.93</v>
      </c>
      <c r="E289" s="1">
        <v>20.45</v>
      </c>
      <c r="F289" s="1" t="s">
        <v>54</v>
      </c>
      <c r="G289" s="1">
        <v>4</v>
      </c>
      <c r="H289" s="1">
        <v>4</v>
      </c>
      <c r="I289" s="1" t="s">
        <v>181</v>
      </c>
      <c r="J289" s="1">
        <v>1220</v>
      </c>
      <c r="K289" s="1">
        <v>624</v>
      </c>
      <c r="L289" s="1" t="s">
        <v>190</v>
      </c>
      <c r="M289" s="1">
        <v>1.04</v>
      </c>
      <c r="N289" s="1">
        <v>0.89</v>
      </c>
      <c r="O289" s="1">
        <v>0.25701844832467796</v>
      </c>
      <c r="P289" s="1">
        <v>0.25218437246076558</v>
      </c>
      <c r="Q289" s="1">
        <v>4.8</v>
      </c>
      <c r="R289" s="1">
        <v>3.13</v>
      </c>
      <c r="S289" s="1">
        <v>0.13</v>
      </c>
      <c r="T289" s="1">
        <v>0.24</v>
      </c>
      <c r="U289" s="1" t="s">
        <v>192</v>
      </c>
    </row>
    <row r="290" spans="1:21" x14ac:dyDescent="0.35">
      <c r="A290" s="1" t="s">
        <v>147</v>
      </c>
      <c r="B290" s="2">
        <v>2016</v>
      </c>
      <c r="C290" s="1" t="s">
        <v>1</v>
      </c>
      <c r="D290" s="1">
        <v>85.93</v>
      </c>
      <c r="E290" s="1">
        <v>20.45</v>
      </c>
      <c r="F290" s="1" t="s">
        <v>54</v>
      </c>
      <c r="G290" s="1">
        <v>4</v>
      </c>
      <c r="H290" s="1">
        <v>4</v>
      </c>
      <c r="I290" s="1" t="s">
        <v>181</v>
      </c>
      <c r="J290" s="1">
        <v>1220</v>
      </c>
      <c r="K290" s="1">
        <v>585</v>
      </c>
      <c r="L290" s="1" t="s">
        <v>190</v>
      </c>
      <c r="M290" s="1">
        <v>1.04</v>
      </c>
      <c r="N290" s="1">
        <v>0.85</v>
      </c>
      <c r="O290" s="1">
        <v>0.25701844832467796</v>
      </c>
      <c r="P290" s="1">
        <v>0.24085024336140531</v>
      </c>
      <c r="Q290" s="1">
        <v>4.8</v>
      </c>
      <c r="R290" s="1">
        <v>2.35</v>
      </c>
      <c r="S290" s="1">
        <v>0.13</v>
      </c>
      <c r="T290" s="1">
        <v>0.13</v>
      </c>
      <c r="U290" s="1" t="s">
        <v>192</v>
      </c>
    </row>
    <row r="291" spans="1:21" x14ac:dyDescent="0.35">
      <c r="A291" s="1" t="s">
        <v>147</v>
      </c>
      <c r="B291" s="2">
        <v>2016</v>
      </c>
      <c r="C291" s="1" t="s">
        <v>1</v>
      </c>
      <c r="D291" s="1">
        <v>85.93</v>
      </c>
      <c r="E291" s="1">
        <v>20.45</v>
      </c>
      <c r="F291" s="1" t="s">
        <v>54</v>
      </c>
      <c r="G291" s="1">
        <v>4</v>
      </c>
      <c r="H291" s="1">
        <v>4</v>
      </c>
      <c r="I291" s="1" t="s">
        <v>181</v>
      </c>
      <c r="J291" s="1">
        <v>1180</v>
      </c>
      <c r="K291" s="1">
        <v>852</v>
      </c>
      <c r="L291" s="1" t="s">
        <v>190</v>
      </c>
      <c r="M291" s="1">
        <v>1.04</v>
      </c>
      <c r="N291" s="1">
        <v>1.28</v>
      </c>
      <c r="O291" s="1">
        <v>0.25701844832467796</v>
      </c>
      <c r="P291" s="1">
        <v>0.36269213117952803</v>
      </c>
      <c r="Q291" s="1">
        <v>5.08</v>
      </c>
      <c r="R291" s="1">
        <v>4.97</v>
      </c>
      <c r="S291" s="1">
        <v>0.1</v>
      </c>
      <c r="T291" s="1">
        <v>0.13</v>
      </c>
      <c r="U291" s="1" t="s">
        <v>192</v>
      </c>
    </row>
    <row r="292" spans="1:21" x14ac:dyDescent="0.35">
      <c r="A292" s="1" t="s">
        <v>147</v>
      </c>
      <c r="B292" s="2">
        <v>2016</v>
      </c>
      <c r="C292" s="1" t="s">
        <v>1</v>
      </c>
      <c r="D292" s="1">
        <v>85.93</v>
      </c>
      <c r="E292" s="1">
        <v>20.45</v>
      </c>
      <c r="F292" s="1" t="s">
        <v>54</v>
      </c>
      <c r="G292" s="1">
        <v>4</v>
      </c>
      <c r="H292" s="1">
        <v>4</v>
      </c>
      <c r="I292" s="1" t="s">
        <v>181</v>
      </c>
      <c r="J292" s="1">
        <v>1180</v>
      </c>
      <c r="K292" s="1">
        <v>768</v>
      </c>
      <c r="L292" s="1" t="s">
        <v>190</v>
      </c>
      <c r="M292" s="1">
        <v>1.04</v>
      </c>
      <c r="N292" s="1">
        <v>1.27</v>
      </c>
      <c r="O292" s="1">
        <v>0.25701844832467796</v>
      </c>
      <c r="P292" s="1">
        <v>0.35985859890468797</v>
      </c>
      <c r="Q292" s="1">
        <v>5.08</v>
      </c>
      <c r="R292" s="1">
        <v>4.92</v>
      </c>
      <c r="S292" s="1">
        <v>0.1</v>
      </c>
      <c r="T292" s="1">
        <v>0.08</v>
      </c>
      <c r="U292" s="1" t="s">
        <v>192</v>
      </c>
    </row>
    <row r="293" spans="1:21" x14ac:dyDescent="0.35">
      <c r="A293" s="1" t="s">
        <v>147</v>
      </c>
      <c r="B293" s="2">
        <v>2016</v>
      </c>
      <c r="C293" s="1" t="s">
        <v>1</v>
      </c>
      <c r="D293" s="1">
        <v>85.93</v>
      </c>
      <c r="E293" s="1">
        <v>20.45</v>
      </c>
      <c r="F293" s="1" t="s">
        <v>54</v>
      </c>
      <c r="G293" s="1">
        <v>4</v>
      </c>
      <c r="H293" s="1">
        <v>4</v>
      </c>
      <c r="I293" s="1" t="s">
        <v>181</v>
      </c>
      <c r="J293" s="1">
        <v>1180</v>
      </c>
      <c r="K293" s="1">
        <v>690</v>
      </c>
      <c r="L293" s="1" t="s">
        <v>190</v>
      </c>
      <c r="M293" s="1">
        <v>1.04</v>
      </c>
      <c r="N293" s="1">
        <v>0.98</v>
      </c>
      <c r="O293" s="1">
        <v>0.25701844832467796</v>
      </c>
      <c r="P293" s="1">
        <v>0.27768616293432613</v>
      </c>
      <c r="Q293" s="1">
        <v>5.08</v>
      </c>
      <c r="R293" s="1">
        <v>3.81</v>
      </c>
      <c r="S293" s="1">
        <v>0.1</v>
      </c>
      <c r="T293" s="1">
        <v>0.11</v>
      </c>
      <c r="U293" s="1" t="s">
        <v>192</v>
      </c>
    </row>
    <row r="294" spans="1:21" x14ac:dyDescent="0.35">
      <c r="A294" s="1" t="s">
        <v>147</v>
      </c>
      <c r="B294" s="2">
        <v>2016</v>
      </c>
      <c r="C294" s="1" t="s">
        <v>1</v>
      </c>
      <c r="D294" s="1">
        <v>85.93</v>
      </c>
      <c r="E294" s="1">
        <v>20.45</v>
      </c>
      <c r="F294" s="1" t="s">
        <v>54</v>
      </c>
      <c r="G294" s="1">
        <v>4</v>
      </c>
      <c r="H294" s="1">
        <v>4</v>
      </c>
      <c r="I294" s="1" t="s">
        <v>181</v>
      </c>
      <c r="J294" s="1">
        <v>1180</v>
      </c>
      <c r="K294" s="1">
        <v>661</v>
      </c>
      <c r="L294" s="1" t="s">
        <v>190</v>
      </c>
      <c r="M294" s="1">
        <v>1.04</v>
      </c>
      <c r="N294" s="1">
        <v>0.89</v>
      </c>
      <c r="O294" s="1">
        <v>0.25701844832467796</v>
      </c>
      <c r="P294" s="1">
        <v>0.25218437246076558</v>
      </c>
      <c r="Q294" s="1">
        <v>5.08</v>
      </c>
      <c r="R294" s="1">
        <v>3.3</v>
      </c>
      <c r="S294" s="1">
        <v>0.1</v>
      </c>
      <c r="T294" s="1">
        <v>0.12</v>
      </c>
      <c r="U294" s="1" t="s">
        <v>192</v>
      </c>
    </row>
    <row r="295" spans="1:21" x14ac:dyDescent="0.35">
      <c r="A295" s="1" t="s">
        <v>147</v>
      </c>
      <c r="B295" s="2">
        <v>2016</v>
      </c>
      <c r="C295" s="1" t="s">
        <v>1</v>
      </c>
      <c r="D295" s="1">
        <v>85.93</v>
      </c>
      <c r="E295" s="1">
        <v>20.45</v>
      </c>
      <c r="F295" s="1" t="s">
        <v>54</v>
      </c>
      <c r="G295" s="1">
        <v>4</v>
      </c>
      <c r="H295" s="1">
        <v>4</v>
      </c>
      <c r="I295" s="1" t="s">
        <v>181</v>
      </c>
      <c r="J295" s="1">
        <v>1180</v>
      </c>
      <c r="K295" s="1">
        <v>630</v>
      </c>
      <c r="L295" s="1" t="s">
        <v>190</v>
      </c>
      <c r="M295" s="1">
        <v>1.04</v>
      </c>
      <c r="N295" s="1">
        <v>0.82</v>
      </c>
      <c r="O295" s="1">
        <v>0.25701844832467796</v>
      </c>
      <c r="P295" s="1">
        <v>0.23234964653688511</v>
      </c>
      <c r="Q295" s="1">
        <v>5.08</v>
      </c>
      <c r="R295" s="1">
        <v>2.76</v>
      </c>
      <c r="S295" s="1">
        <v>0.1</v>
      </c>
      <c r="T295" s="1">
        <v>0.19</v>
      </c>
      <c r="U295" s="1" t="s">
        <v>192</v>
      </c>
    </row>
    <row r="296" spans="1:21" x14ac:dyDescent="0.35">
      <c r="A296" s="1" t="s">
        <v>148</v>
      </c>
      <c r="B296" s="2">
        <v>2017</v>
      </c>
      <c r="D296" s="1">
        <v>112.8</v>
      </c>
      <c r="E296" s="1">
        <v>28.37</v>
      </c>
      <c r="F296" s="1" t="s">
        <v>59</v>
      </c>
      <c r="G296" s="1">
        <v>3</v>
      </c>
      <c r="H296" s="1">
        <v>3</v>
      </c>
      <c r="I296" s="1" t="s">
        <v>181</v>
      </c>
      <c r="L296" s="1" t="s">
        <v>190</v>
      </c>
      <c r="M296" s="1">
        <v>33.799999999999997</v>
      </c>
      <c r="N296" s="1">
        <v>47.3</v>
      </c>
      <c r="O296" s="1">
        <v>6.9279999999999999</v>
      </c>
      <c r="P296" s="1">
        <v>0.34640000000000004</v>
      </c>
      <c r="Q296" s="1">
        <v>7.2</v>
      </c>
      <c r="R296" s="1">
        <v>6.7</v>
      </c>
      <c r="S296" s="1">
        <v>0.6</v>
      </c>
      <c r="T296" s="1">
        <v>0.3</v>
      </c>
      <c r="U296" s="1" t="s">
        <v>192</v>
      </c>
    </row>
    <row r="297" spans="1:21" x14ac:dyDescent="0.35">
      <c r="A297" s="1" t="s">
        <v>148</v>
      </c>
      <c r="B297" s="2">
        <v>2017</v>
      </c>
      <c r="D297" s="1">
        <v>112.8</v>
      </c>
      <c r="E297" s="1">
        <v>28.37</v>
      </c>
      <c r="F297" s="1" t="s">
        <v>59</v>
      </c>
      <c r="G297" s="1">
        <v>3</v>
      </c>
      <c r="H297" s="1">
        <v>3</v>
      </c>
      <c r="I297" s="1" t="s">
        <v>181</v>
      </c>
      <c r="L297" s="1" t="s">
        <v>190</v>
      </c>
      <c r="M297" s="1">
        <v>-9.8000000000000007</v>
      </c>
      <c r="N297" s="1">
        <v>15.4</v>
      </c>
      <c r="O297" s="1">
        <v>4.1567999999999996</v>
      </c>
      <c r="P297" s="1">
        <v>0.69280000000000008</v>
      </c>
      <c r="Q297" s="1">
        <v>7.3</v>
      </c>
      <c r="R297" s="1">
        <v>6.3</v>
      </c>
      <c r="S297" s="1">
        <v>0.8</v>
      </c>
      <c r="T297" s="1">
        <v>0.3</v>
      </c>
      <c r="U297" s="1" t="s">
        <v>192</v>
      </c>
    </row>
    <row r="298" spans="1:21" x14ac:dyDescent="0.35">
      <c r="A298" s="1" t="s">
        <v>146</v>
      </c>
      <c r="B298" s="2">
        <v>2016</v>
      </c>
      <c r="C298" s="1" t="s">
        <v>17</v>
      </c>
      <c r="D298" s="1">
        <v>115.7</v>
      </c>
      <c r="E298" s="1">
        <v>30.01</v>
      </c>
      <c r="F298" s="1" t="s">
        <v>59</v>
      </c>
      <c r="G298" s="1">
        <v>3</v>
      </c>
      <c r="H298" s="1">
        <v>3</v>
      </c>
      <c r="I298" s="1" t="s">
        <v>181</v>
      </c>
      <c r="J298" s="1">
        <v>1074</v>
      </c>
      <c r="K298" s="1">
        <v>671</v>
      </c>
      <c r="L298" s="1" t="s">
        <v>190</v>
      </c>
      <c r="M298" s="1">
        <v>9</v>
      </c>
      <c r="N298" s="1">
        <v>9.9499999999999993</v>
      </c>
      <c r="O298" s="1">
        <v>2.5980865495274799</v>
      </c>
      <c r="P298" s="1">
        <v>4.8375976500115447</v>
      </c>
      <c r="Q298" s="1">
        <v>7.38</v>
      </c>
      <c r="R298" s="1">
        <v>7.31</v>
      </c>
      <c r="S298" s="1">
        <v>0.27</v>
      </c>
      <c r="T298" s="1">
        <v>0.03</v>
      </c>
      <c r="U298" s="1" t="s">
        <v>192</v>
      </c>
    </row>
    <row r="299" spans="1:21" x14ac:dyDescent="0.35">
      <c r="A299" s="1" t="s">
        <v>146</v>
      </c>
      <c r="B299" s="2">
        <v>2016</v>
      </c>
      <c r="C299" s="1" t="s">
        <v>17</v>
      </c>
      <c r="D299" s="1">
        <v>115.7</v>
      </c>
      <c r="E299" s="1">
        <v>30.01</v>
      </c>
      <c r="F299" s="1" t="s">
        <v>59</v>
      </c>
      <c r="G299" s="1">
        <v>3</v>
      </c>
      <c r="H299" s="1">
        <v>3</v>
      </c>
      <c r="I299" s="1" t="s">
        <v>181</v>
      </c>
      <c r="J299" s="1">
        <v>1074</v>
      </c>
      <c r="K299" s="1">
        <v>213</v>
      </c>
      <c r="L299" s="1" t="s">
        <v>190</v>
      </c>
      <c r="M299" s="1">
        <v>9</v>
      </c>
      <c r="N299" s="1">
        <v>13.89</v>
      </c>
      <c r="O299" s="1">
        <v>2.5980865495274799</v>
      </c>
      <c r="P299" s="1">
        <v>6.7531890812723985</v>
      </c>
      <c r="Q299" s="1">
        <v>7.38</v>
      </c>
      <c r="R299" s="1">
        <v>6.07</v>
      </c>
      <c r="S299" s="1">
        <v>0.27</v>
      </c>
      <c r="T299" s="1">
        <v>0.74</v>
      </c>
      <c r="U299" s="1" t="s">
        <v>192</v>
      </c>
    </row>
    <row r="300" spans="1:21" x14ac:dyDescent="0.35">
      <c r="A300" s="1" t="s">
        <v>146</v>
      </c>
      <c r="B300" s="2">
        <v>2016</v>
      </c>
      <c r="C300" s="1" t="s">
        <v>17</v>
      </c>
      <c r="D300" s="1">
        <v>115.7</v>
      </c>
      <c r="E300" s="1">
        <v>30.01</v>
      </c>
      <c r="F300" s="1" t="s">
        <v>59</v>
      </c>
      <c r="G300" s="1">
        <v>3</v>
      </c>
      <c r="H300" s="1">
        <v>3</v>
      </c>
      <c r="I300" s="1" t="s">
        <v>181</v>
      </c>
      <c r="J300" s="1">
        <v>969</v>
      </c>
      <c r="K300" s="1">
        <v>209</v>
      </c>
      <c r="L300" s="1" t="s">
        <v>190</v>
      </c>
      <c r="M300" s="1">
        <v>4.51</v>
      </c>
      <c r="N300" s="1">
        <v>6.92</v>
      </c>
      <c r="O300" s="1">
        <v>1.3019300375965484</v>
      </c>
      <c r="P300" s="1">
        <v>3.364439772671346</v>
      </c>
      <c r="Q300" s="1">
        <v>8.84</v>
      </c>
      <c r="R300" s="1">
        <v>8.35</v>
      </c>
      <c r="S300" s="1">
        <v>0.67</v>
      </c>
      <c r="T300" s="1">
        <v>1.25</v>
      </c>
      <c r="U300" s="1" t="s">
        <v>192</v>
      </c>
    </row>
    <row r="301" spans="1:21" x14ac:dyDescent="0.35">
      <c r="A301" s="1" t="s">
        <v>146</v>
      </c>
      <c r="B301" s="2">
        <v>2016</v>
      </c>
      <c r="C301" s="1" t="s">
        <v>17</v>
      </c>
      <c r="D301" s="1">
        <v>115.7</v>
      </c>
      <c r="E301" s="1">
        <v>30.01</v>
      </c>
      <c r="F301" s="1" t="s">
        <v>59</v>
      </c>
      <c r="G301" s="1">
        <v>3</v>
      </c>
      <c r="H301" s="1">
        <v>3</v>
      </c>
      <c r="I301" s="1" t="s">
        <v>181</v>
      </c>
      <c r="J301" s="1">
        <v>969</v>
      </c>
      <c r="K301" s="1">
        <v>176</v>
      </c>
      <c r="L301" s="1" t="s">
        <v>190</v>
      </c>
      <c r="M301" s="1">
        <v>4.51</v>
      </c>
      <c r="N301" s="1">
        <v>8.67</v>
      </c>
      <c r="O301" s="1">
        <v>1.3019300375965484</v>
      </c>
      <c r="P301" s="1">
        <v>4.2152735302110651</v>
      </c>
      <c r="Q301" s="1">
        <v>8.84</v>
      </c>
      <c r="R301" s="1">
        <v>8.08</v>
      </c>
      <c r="S301" s="1">
        <v>0.67</v>
      </c>
      <c r="T301" s="1">
        <v>0.52</v>
      </c>
      <c r="U301" s="1" t="s">
        <v>192</v>
      </c>
    </row>
    <row r="302" spans="1:21" x14ac:dyDescent="0.35">
      <c r="A302" s="1" t="s">
        <v>146</v>
      </c>
      <c r="B302" s="2">
        <v>2016</v>
      </c>
      <c r="C302" s="1" t="s">
        <v>17</v>
      </c>
      <c r="D302" s="1">
        <v>115.7</v>
      </c>
      <c r="E302" s="1">
        <v>30.01</v>
      </c>
      <c r="F302" s="1" t="s">
        <v>59</v>
      </c>
      <c r="G302" s="1">
        <v>3</v>
      </c>
      <c r="H302" s="1">
        <v>3</v>
      </c>
      <c r="I302" s="1" t="s">
        <v>182</v>
      </c>
      <c r="L302" s="1" t="s">
        <v>190</v>
      </c>
      <c r="M302" s="1">
        <v>0.25</v>
      </c>
      <c r="N302" s="1">
        <v>0.24</v>
      </c>
      <c r="O302" s="1">
        <v>0.01</v>
      </c>
      <c r="P302" s="1">
        <v>0.04</v>
      </c>
      <c r="Q302" s="1">
        <v>1.84</v>
      </c>
      <c r="R302" s="1">
        <v>2</v>
      </c>
      <c r="S302" s="1">
        <v>0.13</v>
      </c>
      <c r="T302" s="1">
        <v>0.16</v>
      </c>
      <c r="U302" s="1" t="s">
        <v>192</v>
      </c>
    </row>
    <row r="303" spans="1:21" x14ac:dyDescent="0.35">
      <c r="A303" s="1" t="s">
        <v>146</v>
      </c>
      <c r="B303" s="2">
        <v>2016</v>
      </c>
      <c r="C303" s="1" t="s">
        <v>17</v>
      </c>
      <c r="D303" s="1">
        <v>115.7</v>
      </c>
      <c r="E303" s="1">
        <v>30.01</v>
      </c>
      <c r="F303" s="1" t="s">
        <v>59</v>
      </c>
      <c r="G303" s="1">
        <v>3</v>
      </c>
      <c r="H303" s="1">
        <v>3</v>
      </c>
      <c r="I303" s="1" t="s">
        <v>182</v>
      </c>
      <c r="L303" s="1" t="s">
        <v>190</v>
      </c>
      <c r="M303" s="1">
        <v>0.25</v>
      </c>
      <c r="N303" s="1">
        <v>0.17</v>
      </c>
      <c r="O303" s="1">
        <v>0.01</v>
      </c>
      <c r="P303" s="1">
        <v>0.01</v>
      </c>
      <c r="Q303" s="1">
        <v>1.84</v>
      </c>
      <c r="R303" s="1">
        <v>2.8</v>
      </c>
      <c r="S303" s="1">
        <v>0.13</v>
      </c>
      <c r="T303" s="1">
        <v>0.47</v>
      </c>
      <c r="U303" s="1" t="s">
        <v>192</v>
      </c>
    </row>
    <row r="304" spans="1:21" x14ac:dyDescent="0.35">
      <c r="A304" s="1" t="s">
        <v>146</v>
      </c>
      <c r="B304" s="2">
        <v>2016</v>
      </c>
      <c r="C304" s="1" t="s">
        <v>17</v>
      </c>
      <c r="D304" s="1">
        <v>115.7</v>
      </c>
      <c r="E304" s="1">
        <v>30.01</v>
      </c>
      <c r="F304" s="1" t="s">
        <v>59</v>
      </c>
      <c r="G304" s="1">
        <v>3</v>
      </c>
      <c r="H304" s="1">
        <v>3</v>
      </c>
      <c r="I304" s="1" t="s">
        <v>182</v>
      </c>
      <c r="L304" s="1" t="s">
        <v>190</v>
      </c>
      <c r="M304" s="1">
        <v>0.21</v>
      </c>
      <c r="N304" s="1">
        <v>0.17</v>
      </c>
      <c r="O304" s="1">
        <v>0.03</v>
      </c>
      <c r="P304" s="1">
        <v>0.01</v>
      </c>
      <c r="Q304" s="1">
        <v>1.41</v>
      </c>
      <c r="R304" s="1">
        <v>1.41</v>
      </c>
      <c r="S304" s="1">
        <v>0.37</v>
      </c>
      <c r="T304" s="1">
        <v>7.0000000000000007E-2</v>
      </c>
      <c r="U304" s="1" t="s">
        <v>192</v>
      </c>
    </row>
    <row r="305" spans="1:21" x14ac:dyDescent="0.35">
      <c r="A305" s="1" t="s">
        <v>146</v>
      </c>
      <c r="B305" s="2">
        <v>2016</v>
      </c>
      <c r="C305" s="1" t="s">
        <v>17</v>
      </c>
      <c r="D305" s="1">
        <v>115.7</v>
      </c>
      <c r="E305" s="1">
        <v>30.01</v>
      </c>
      <c r="F305" s="1" t="s">
        <v>59</v>
      </c>
      <c r="G305" s="1">
        <v>3</v>
      </c>
      <c r="H305" s="1">
        <v>3</v>
      </c>
      <c r="I305" s="1" t="s">
        <v>182</v>
      </c>
      <c r="L305" s="1" t="s">
        <v>190</v>
      </c>
      <c r="M305" s="1">
        <v>0.21</v>
      </c>
      <c r="N305" s="1">
        <v>0.17</v>
      </c>
      <c r="O305" s="1">
        <v>0.03</v>
      </c>
      <c r="P305" s="1">
        <v>0.02</v>
      </c>
      <c r="Q305" s="1">
        <v>1.41</v>
      </c>
      <c r="R305" s="1">
        <v>1.5</v>
      </c>
      <c r="S305" s="1">
        <v>0.37</v>
      </c>
      <c r="T305" s="1">
        <v>0.15</v>
      </c>
      <c r="U305" s="1" t="s">
        <v>192</v>
      </c>
    </row>
    <row r="306" spans="1:21" x14ac:dyDescent="0.35">
      <c r="A306" s="1" t="s">
        <v>140</v>
      </c>
      <c r="B306" s="2">
        <v>2016</v>
      </c>
      <c r="C306" s="1" t="s">
        <v>18</v>
      </c>
      <c r="D306" s="1">
        <v>128.43</v>
      </c>
      <c r="E306" s="1">
        <v>36.83</v>
      </c>
      <c r="F306" s="1" t="s">
        <v>119</v>
      </c>
      <c r="G306" s="1">
        <v>3</v>
      </c>
      <c r="H306" s="1">
        <v>3</v>
      </c>
      <c r="I306" s="1" t="s">
        <v>181</v>
      </c>
      <c r="L306" s="1" t="s">
        <v>190</v>
      </c>
      <c r="M306" s="1">
        <v>0.52</v>
      </c>
      <c r="N306" s="1">
        <v>0.73</v>
      </c>
      <c r="O306" s="1">
        <v>0.12850922416233898</v>
      </c>
      <c r="P306" s="1">
        <v>0.20684785606332456</v>
      </c>
      <c r="Q306" s="1">
        <v>5.5</v>
      </c>
      <c r="R306" s="1">
        <v>5.3</v>
      </c>
      <c r="S306" s="1">
        <v>0.37698215996192691</v>
      </c>
      <c r="T306" s="1">
        <v>0.38846942609324547</v>
      </c>
      <c r="U306" s="1" t="s">
        <v>192</v>
      </c>
    </row>
    <row r="307" spans="1:21" x14ac:dyDescent="0.35">
      <c r="A307" s="1" t="s">
        <v>140</v>
      </c>
      <c r="B307" s="2">
        <v>2016</v>
      </c>
      <c r="C307" s="1" t="s">
        <v>18</v>
      </c>
      <c r="D307" s="1">
        <v>128.43</v>
      </c>
      <c r="E307" s="1">
        <v>36.83</v>
      </c>
      <c r="F307" s="1" t="s">
        <v>119</v>
      </c>
      <c r="G307" s="1">
        <v>3</v>
      </c>
      <c r="H307" s="1">
        <v>3</v>
      </c>
      <c r="I307" s="1" t="s">
        <v>181</v>
      </c>
      <c r="L307" s="1" t="s">
        <v>190</v>
      </c>
      <c r="M307" s="1">
        <v>0.74</v>
      </c>
      <c r="N307" s="1">
        <v>1.1100000000000001</v>
      </c>
      <c r="O307" s="1">
        <v>0.18287851130794391</v>
      </c>
      <c r="P307" s="1">
        <v>0.314522082507247</v>
      </c>
      <c r="Q307" s="1">
        <v>8.8000000000000007</v>
      </c>
      <c r="R307" s="1">
        <v>8.5</v>
      </c>
      <c r="S307" s="1">
        <v>0.60317145593908306</v>
      </c>
      <c r="T307" s="1">
        <v>0.62301700411180871</v>
      </c>
      <c r="U307" s="1" t="s">
        <v>192</v>
      </c>
    </row>
    <row r="308" spans="1:21" x14ac:dyDescent="0.35">
      <c r="A308" s="1" t="s">
        <v>140</v>
      </c>
      <c r="B308" s="2">
        <v>2016</v>
      </c>
      <c r="C308" s="1" t="s">
        <v>18</v>
      </c>
      <c r="D308" s="1">
        <v>128.43</v>
      </c>
      <c r="E308" s="1">
        <v>36.83</v>
      </c>
      <c r="F308" s="1" t="s">
        <v>119</v>
      </c>
      <c r="G308" s="1">
        <v>3</v>
      </c>
      <c r="H308" s="1">
        <v>3</v>
      </c>
      <c r="I308" s="1" t="s">
        <v>181</v>
      </c>
      <c r="L308" s="1" t="s">
        <v>190</v>
      </c>
      <c r="M308" s="1">
        <v>1.2</v>
      </c>
      <c r="N308" s="1">
        <v>2.34</v>
      </c>
      <c r="O308" s="1">
        <v>0.29655974806693608</v>
      </c>
      <c r="P308" s="1">
        <v>0.66304655231257459</v>
      </c>
      <c r="Q308" s="1">
        <v>7.3</v>
      </c>
      <c r="R308" s="1">
        <v>7.3</v>
      </c>
      <c r="S308" s="1">
        <v>0.5003581395858302</v>
      </c>
      <c r="T308" s="1">
        <v>0.53506166235484753</v>
      </c>
      <c r="U308" s="1" t="s">
        <v>192</v>
      </c>
    </row>
    <row r="309" spans="1:21" x14ac:dyDescent="0.35">
      <c r="A309" s="1" t="s">
        <v>140</v>
      </c>
      <c r="B309" s="2">
        <v>2016</v>
      </c>
      <c r="C309" s="1" t="s">
        <v>18</v>
      </c>
      <c r="D309" s="1">
        <v>128.43</v>
      </c>
      <c r="E309" s="1">
        <v>36.83</v>
      </c>
      <c r="F309" s="1" t="s">
        <v>119</v>
      </c>
      <c r="G309" s="1">
        <v>3</v>
      </c>
      <c r="H309" s="1">
        <v>3</v>
      </c>
      <c r="I309" s="1" t="s">
        <v>181</v>
      </c>
      <c r="L309" s="1" t="s">
        <v>190</v>
      </c>
      <c r="M309" s="1">
        <v>2.04</v>
      </c>
      <c r="N309" s="1">
        <v>2.99</v>
      </c>
      <c r="O309" s="1">
        <v>0.50415157171379132</v>
      </c>
      <c r="P309" s="1">
        <v>0.84722615017717884</v>
      </c>
      <c r="Q309" s="1">
        <v>6.7</v>
      </c>
      <c r="R309" s="1">
        <v>6.6</v>
      </c>
      <c r="S309" s="1">
        <v>0.45923281304452912</v>
      </c>
      <c r="T309" s="1">
        <v>0.48375437966328677</v>
      </c>
      <c r="U309" s="1" t="s">
        <v>192</v>
      </c>
    </row>
    <row r="310" spans="1:21" x14ac:dyDescent="0.35">
      <c r="A310" s="1" t="s">
        <v>149</v>
      </c>
      <c r="B310" s="2">
        <v>2015</v>
      </c>
      <c r="C310" s="1" t="s">
        <v>19</v>
      </c>
      <c r="D310" s="1">
        <v>-91.4</v>
      </c>
      <c r="E310" s="1">
        <v>34.65</v>
      </c>
      <c r="F310" s="1" t="s">
        <v>63</v>
      </c>
      <c r="G310" s="1">
        <v>3</v>
      </c>
      <c r="H310" s="1">
        <v>3</v>
      </c>
      <c r="I310" s="1" t="s">
        <v>181</v>
      </c>
      <c r="J310" s="1">
        <v>761.7</v>
      </c>
      <c r="K310" s="1">
        <v>660.2</v>
      </c>
      <c r="L310" s="1" t="s">
        <v>190</v>
      </c>
      <c r="M310" s="1">
        <v>3.1E-2</v>
      </c>
      <c r="N310" s="1">
        <v>0.104</v>
      </c>
      <c r="O310" s="1">
        <v>7.6611268250625147E-3</v>
      </c>
      <c r="P310" s="1">
        <v>2.9468735658336648E-2</v>
      </c>
      <c r="Q310" s="1">
        <v>9.7799999999999994</v>
      </c>
      <c r="R310" s="1">
        <v>9.27</v>
      </c>
      <c r="S310" s="1">
        <v>0.6703428226232081</v>
      </c>
      <c r="T310" s="1">
        <v>0.67945501507252548</v>
      </c>
      <c r="U310" s="1" t="s">
        <v>194</v>
      </c>
    </row>
    <row r="311" spans="1:21" x14ac:dyDescent="0.35">
      <c r="A311" s="1" t="s">
        <v>149</v>
      </c>
      <c r="B311" s="2">
        <v>2015</v>
      </c>
      <c r="C311" s="1" t="s">
        <v>19</v>
      </c>
      <c r="D311" s="1">
        <v>-91.4</v>
      </c>
      <c r="E311" s="1">
        <v>34.65</v>
      </c>
      <c r="F311" s="1" t="s">
        <v>63</v>
      </c>
      <c r="G311" s="1">
        <v>3</v>
      </c>
      <c r="H311" s="1">
        <v>3</v>
      </c>
      <c r="I311" s="1" t="s">
        <v>181</v>
      </c>
      <c r="J311" s="1">
        <v>761.7</v>
      </c>
      <c r="K311" s="1">
        <v>647.5</v>
      </c>
      <c r="L311" s="1" t="s">
        <v>190</v>
      </c>
      <c r="M311" s="1">
        <v>3.1E-2</v>
      </c>
      <c r="N311" s="1">
        <v>0.22900000000000001</v>
      </c>
      <c r="O311" s="1">
        <v>7.6611268250625147E-3</v>
      </c>
      <c r="P311" s="1">
        <v>6.4887889093837442E-2</v>
      </c>
      <c r="Q311" s="1">
        <v>9.7799999999999994</v>
      </c>
      <c r="R311" s="1">
        <v>9.2200000000000006</v>
      </c>
      <c r="S311" s="1">
        <v>0.6703428226232081</v>
      </c>
      <c r="T311" s="1">
        <v>0.67579020916598553</v>
      </c>
      <c r="U311" s="1" t="s">
        <v>194</v>
      </c>
    </row>
    <row r="312" spans="1:21" x14ac:dyDescent="0.35">
      <c r="A312" s="1" t="s">
        <v>149</v>
      </c>
      <c r="B312" s="2">
        <v>2015</v>
      </c>
      <c r="C312" s="1" t="s">
        <v>19</v>
      </c>
      <c r="D312" s="1">
        <v>-91.4</v>
      </c>
      <c r="E312" s="1">
        <v>34.65</v>
      </c>
      <c r="F312" s="1" t="s">
        <v>63</v>
      </c>
      <c r="G312" s="1">
        <v>3</v>
      </c>
      <c r="H312" s="1">
        <v>3</v>
      </c>
      <c r="I312" s="1" t="s">
        <v>181</v>
      </c>
      <c r="J312" s="1">
        <v>761.7</v>
      </c>
      <c r="K312" s="1">
        <v>507.8</v>
      </c>
      <c r="L312" s="1" t="s">
        <v>190</v>
      </c>
      <c r="M312" s="1">
        <v>3.1E-2</v>
      </c>
      <c r="N312" s="1">
        <v>0.13700000000000001</v>
      </c>
      <c r="O312" s="1">
        <v>7.6611268250625147E-3</v>
      </c>
      <c r="P312" s="1">
        <v>3.8819392165308858E-2</v>
      </c>
      <c r="Q312" s="1">
        <v>9.7799999999999994</v>
      </c>
      <c r="R312" s="1">
        <v>9.0299999999999994</v>
      </c>
      <c r="S312" s="1">
        <v>0.6703428226232081</v>
      </c>
      <c r="T312" s="1">
        <v>0.66186394672113324</v>
      </c>
      <c r="U312" s="1" t="s">
        <v>194</v>
      </c>
    </row>
    <row r="313" spans="1:21" x14ac:dyDescent="0.35">
      <c r="A313" s="1" t="s">
        <v>149</v>
      </c>
      <c r="B313" s="2">
        <v>2015</v>
      </c>
      <c r="C313" s="1" t="s">
        <v>19</v>
      </c>
      <c r="D313" s="1">
        <v>-91.4</v>
      </c>
      <c r="E313" s="1">
        <v>34.65</v>
      </c>
      <c r="F313" s="1" t="s">
        <v>63</v>
      </c>
      <c r="G313" s="1">
        <v>3</v>
      </c>
      <c r="H313" s="1">
        <v>3</v>
      </c>
      <c r="I313" s="1" t="s">
        <v>181</v>
      </c>
      <c r="J313" s="1">
        <v>761.7</v>
      </c>
      <c r="K313" s="1">
        <v>647.5</v>
      </c>
      <c r="L313" s="1" t="s">
        <v>190</v>
      </c>
      <c r="M313" s="1">
        <v>7.0000000000000007E-2</v>
      </c>
      <c r="N313" s="1">
        <v>0.39</v>
      </c>
      <c r="O313" s="1">
        <v>1.7299318637237941E-2</v>
      </c>
      <c r="P313" s="1">
        <v>0.11050775871876245</v>
      </c>
      <c r="Q313" s="1">
        <v>11.15</v>
      </c>
      <c r="R313" s="1">
        <v>11.15</v>
      </c>
      <c r="S313" s="1">
        <v>0.76424565155917912</v>
      </c>
      <c r="T313" s="1">
        <v>0.81725171715843148</v>
      </c>
      <c r="U313" s="1" t="s">
        <v>194</v>
      </c>
    </row>
    <row r="314" spans="1:21" x14ac:dyDescent="0.35">
      <c r="A314" s="1" t="s">
        <v>149</v>
      </c>
      <c r="B314" s="2">
        <v>2015</v>
      </c>
      <c r="C314" s="1" t="s">
        <v>19</v>
      </c>
      <c r="D314" s="1">
        <v>-91.4</v>
      </c>
      <c r="E314" s="1">
        <v>34.65</v>
      </c>
      <c r="F314" s="1" t="s">
        <v>63</v>
      </c>
      <c r="G314" s="1">
        <v>3</v>
      </c>
      <c r="H314" s="1">
        <v>3</v>
      </c>
      <c r="I314" s="1" t="s">
        <v>181</v>
      </c>
      <c r="J314" s="1">
        <v>761.7</v>
      </c>
      <c r="K314" s="1">
        <v>584</v>
      </c>
      <c r="L314" s="1" t="s">
        <v>190</v>
      </c>
      <c r="M314" s="1">
        <v>7.0000000000000007E-2</v>
      </c>
      <c r="N314" s="1">
        <v>0.4</v>
      </c>
      <c r="O314" s="1">
        <v>1.7299318637237941E-2</v>
      </c>
      <c r="P314" s="1">
        <v>0.11334129099360252</v>
      </c>
      <c r="Q314" s="1">
        <v>11.15</v>
      </c>
      <c r="R314" s="1">
        <v>10.37</v>
      </c>
      <c r="S314" s="1">
        <v>0.76424565155917912</v>
      </c>
      <c r="T314" s="1">
        <v>0.76008074501640666</v>
      </c>
      <c r="U314" s="1" t="s">
        <v>194</v>
      </c>
    </row>
    <row r="315" spans="1:21" x14ac:dyDescent="0.35">
      <c r="A315" s="1" t="s">
        <v>149</v>
      </c>
      <c r="B315" s="2">
        <v>2015</v>
      </c>
      <c r="C315" s="1" t="s">
        <v>19</v>
      </c>
      <c r="D315" s="1">
        <v>-91.4</v>
      </c>
      <c r="E315" s="1">
        <v>34.65</v>
      </c>
      <c r="F315" s="1" t="s">
        <v>63</v>
      </c>
      <c r="G315" s="1">
        <v>3</v>
      </c>
      <c r="H315" s="1">
        <v>3</v>
      </c>
      <c r="I315" s="1" t="s">
        <v>181</v>
      </c>
      <c r="J315" s="1">
        <v>761.7</v>
      </c>
      <c r="K315" s="1">
        <v>520.5</v>
      </c>
      <c r="L315" s="1" t="s">
        <v>190</v>
      </c>
      <c r="M315" s="1">
        <v>7.0000000000000007E-2</v>
      </c>
      <c r="N315" s="1">
        <v>1.05</v>
      </c>
      <c r="O315" s="1">
        <v>1.7299318637237941E-2</v>
      </c>
      <c r="P315" s="1">
        <v>0.2975208888582066</v>
      </c>
      <c r="Q315" s="1">
        <v>11.15</v>
      </c>
      <c r="R315" s="1">
        <v>9.58</v>
      </c>
      <c r="S315" s="1">
        <v>0.76424565155917912</v>
      </c>
      <c r="T315" s="1">
        <v>0.70217681169307389</v>
      </c>
      <c r="U315" s="1" t="s">
        <v>194</v>
      </c>
    </row>
    <row r="316" spans="1:21" x14ac:dyDescent="0.35">
      <c r="A316" s="1" t="s">
        <v>149</v>
      </c>
      <c r="B316" s="2">
        <v>2015</v>
      </c>
      <c r="C316" s="1" t="s">
        <v>19</v>
      </c>
      <c r="D316" s="1">
        <v>-91.4</v>
      </c>
      <c r="E316" s="1">
        <v>34.65</v>
      </c>
      <c r="F316" s="1" t="s">
        <v>63</v>
      </c>
      <c r="G316" s="1">
        <v>3</v>
      </c>
      <c r="H316" s="1">
        <v>3</v>
      </c>
      <c r="I316" s="1" t="s">
        <v>181</v>
      </c>
      <c r="J316" s="1">
        <v>858.2</v>
      </c>
      <c r="K316" s="1">
        <v>645.9</v>
      </c>
      <c r="L316" s="1" t="s">
        <v>190</v>
      </c>
      <c r="M316" s="1">
        <v>-8.0000000000000002E-3</v>
      </c>
      <c r="N316" s="1">
        <v>2.8000000000000001E-2</v>
      </c>
      <c r="O316" s="1">
        <v>1.98E-3</v>
      </c>
      <c r="P316" s="1">
        <v>7.9338903695521761E-3</v>
      </c>
      <c r="Q316" s="1">
        <v>9.84</v>
      </c>
      <c r="R316" s="1">
        <v>10.33</v>
      </c>
      <c r="S316" s="1">
        <v>0.67445535527733824</v>
      </c>
      <c r="T316" s="1">
        <v>0.75714890029117465</v>
      </c>
      <c r="U316" s="1" t="s">
        <v>194</v>
      </c>
    </row>
    <row r="317" spans="1:21" x14ac:dyDescent="0.35">
      <c r="A317" s="1" t="s">
        <v>149</v>
      </c>
      <c r="B317" s="2">
        <v>2015</v>
      </c>
      <c r="C317" s="1" t="s">
        <v>19</v>
      </c>
      <c r="D317" s="1">
        <v>-91.4</v>
      </c>
      <c r="E317" s="1">
        <v>34.65</v>
      </c>
      <c r="F317" s="1" t="s">
        <v>63</v>
      </c>
      <c r="G317" s="1">
        <v>3</v>
      </c>
      <c r="H317" s="1">
        <v>3</v>
      </c>
      <c r="I317" s="1" t="s">
        <v>181</v>
      </c>
      <c r="J317" s="1">
        <v>858.2</v>
      </c>
      <c r="K317" s="1">
        <v>404</v>
      </c>
      <c r="L317" s="1" t="s">
        <v>190</v>
      </c>
      <c r="M317" s="1">
        <v>-8.0000000000000002E-3</v>
      </c>
      <c r="N317" s="1">
        <v>0.19800000000000001</v>
      </c>
      <c r="O317" s="1">
        <v>1.98E-3</v>
      </c>
      <c r="P317" s="1">
        <v>5.6103939041833244E-2</v>
      </c>
      <c r="Q317" s="1">
        <v>9.84</v>
      </c>
      <c r="R317" s="1">
        <v>9.61</v>
      </c>
      <c r="S317" s="1">
        <v>0.67445535527733824</v>
      </c>
      <c r="T317" s="1">
        <v>0.70437569523699783</v>
      </c>
      <c r="U317" s="1" t="s">
        <v>194</v>
      </c>
    </row>
    <row r="318" spans="1:21" x14ac:dyDescent="0.35">
      <c r="A318" s="1" t="s">
        <v>149</v>
      </c>
      <c r="B318" s="2">
        <v>2015</v>
      </c>
      <c r="C318" s="1" t="s">
        <v>19</v>
      </c>
      <c r="D318" s="1">
        <v>-91.4</v>
      </c>
      <c r="E318" s="1">
        <v>34.65</v>
      </c>
      <c r="F318" s="1" t="s">
        <v>63</v>
      </c>
      <c r="G318" s="1">
        <v>3</v>
      </c>
      <c r="H318" s="1">
        <v>3</v>
      </c>
      <c r="I318" s="1" t="s">
        <v>181</v>
      </c>
      <c r="J318" s="1">
        <v>858.2</v>
      </c>
      <c r="K318" s="1">
        <v>303</v>
      </c>
      <c r="L318" s="1" t="s">
        <v>190</v>
      </c>
      <c r="M318" s="1">
        <v>-8.0000000000000002E-3</v>
      </c>
      <c r="N318" s="1">
        <v>0.32900000000000001</v>
      </c>
      <c r="O318" s="1">
        <v>1.98E-3</v>
      </c>
      <c r="P318" s="1">
        <v>9.3223211842238071E-2</v>
      </c>
      <c r="Q318" s="1">
        <v>9.84</v>
      </c>
      <c r="R318" s="1">
        <v>8.31</v>
      </c>
      <c r="S318" s="1">
        <v>0.67445535527733824</v>
      </c>
      <c r="T318" s="1">
        <v>0.60909074166695665</v>
      </c>
      <c r="U318" s="1" t="s">
        <v>194</v>
      </c>
    </row>
    <row r="319" spans="1:21" x14ac:dyDescent="0.35">
      <c r="A319" s="1" t="s">
        <v>150</v>
      </c>
      <c r="B319" s="2">
        <v>2010</v>
      </c>
      <c r="C319" s="1" t="s">
        <v>20</v>
      </c>
      <c r="D319" s="1">
        <v>118.83</v>
      </c>
      <c r="E319" s="1">
        <v>31.87</v>
      </c>
      <c r="F319" s="1" t="s">
        <v>59</v>
      </c>
      <c r="G319" s="1">
        <v>3</v>
      </c>
      <c r="H319" s="1">
        <v>3</v>
      </c>
      <c r="I319" s="1" t="s">
        <v>181</v>
      </c>
      <c r="L319" s="1" t="s">
        <v>190</v>
      </c>
      <c r="M319" s="1">
        <v>0.18</v>
      </c>
      <c r="N319" s="1">
        <v>0.31</v>
      </c>
      <c r="O319" s="1">
        <v>0.03</v>
      </c>
      <c r="P319" s="1">
        <v>0.05</v>
      </c>
      <c r="Q319" s="1">
        <v>4.4000000000000004</v>
      </c>
      <c r="R319" s="1">
        <v>4.67</v>
      </c>
      <c r="S319" s="1">
        <v>0.65</v>
      </c>
      <c r="T319" s="1">
        <v>0.34</v>
      </c>
      <c r="U319" s="1" t="s">
        <v>192</v>
      </c>
    </row>
    <row r="320" spans="1:21" x14ac:dyDescent="0.35">
      <c r="A320" s="1" t="s">
        <v>150</v>
      </c>
      <c r="B320" s="2">
        <v>2010</v>
      </c>
      <c r="C320" s="1" t="s">
        <v>20</v>
      </c>
      <c r="D320" s="1">
        <v>118.83</v>
      </c>
      <c r="E320" s="1">
        <v>31.87</v>
      </c>
      <c r="F320" s="1" t="s">
        <v>59</v>
      </c>
      <c r="G320" s="1">
        <v>3</v>
      </c>
      <c r="H320" s="1">
        <v>3</v>
      </c>
      <c r="I320" s="1" t="s">
        <v>181</v>
      </c>
      <c r="L320" s="1" t="s">
        <v>190</v>
      </c>
      <c r="M320" s="1">
        <v>0.18</v>
      </c>
      <c r="N320" s="1">
        <v>0.39</v>
      </c>
      <c r="O320" s="1">
        <v>0.03</v>
      </c>
      <c r="P320" s="1">
        <v>0.08</v>
      </c>
      <c r="Q320" s="1">
        <v>4.4000000000000004</v>
      </c>
      <c r="R320" s="1">
        <v>4.75</v>
      </c>
      <c r="S320" s="1">
        <v>0.65</v>
      </c>
      <c r="T320" s="1">
        <v>0.62</v>
      </c>
      <c r="U320" s="1" t="s">
        <v>192</v>
      </c>
    </row>
    <row r="321" spans="1:21" x14ac:dyDescent="0.35">
      <c r="A321" s="1" t="s">
        <v>150</v>
      </c>
      <c r="B321" s="2">
        <v>2010</v>
      </c>
      <c r="C321" s="1" t="s">
        <v>20</v>
      </c>
      <c r="D321" s="1">
        <v>118.83</v>
      </c>
      <c r="E321" s="1">
        <v>31.87</v>
      </c>
      <c r="F321" s="1" t="s">
        <v>59</v>
      </c>
      <c r="G321" s="1">
        <v>3</v>
      </c>
      <c r="H321" s="1">
        <v>3</v>
      </c>
      <c r="I321" s="1" t="s">
        <v>181</v>
      </c>
      <c r="L321" s="1" t="s">
        <v>190</v>
      </c>
      <c r="M321" s="1">
        <v>0.05</v>
      </c>
      <c r="N321" s="1">
        <v>0.9</v>
      </c>
      <c r="O321" s="1">
        <v>0.03</v>
      </c>
      <c r="P321" s="1">
        <v>0.16</v>
      </c>
      <c r="Q321" s="1">
        <v>5.48</v>
      </c>
      <c r="R321" s="1">
        <v>6.2</v>
      </c>
      <c r="S321" s="1">
        <v>0.55000000000000004</v>
      </c>
      <c r="T321" s="1">
        <v>0.38</v>
      </c>
      <c r="U321" s="1" t="s">
        <v>192</v>
      </c>
    </row>
    <row r="322" spans="1:21" x14ac:dyDescent="0.35">
      <c r="A322" s="1" t="s">
        <v>150</v>
      </c>
      <c r="B322" s="2">
        <v>2010</v>
      </c>
      <c r="C322" s="1" t="s">
        <v>20</v>
      </c>
      <c r="D322" s="1">
        <v>118.83</v>
      </c>
      <c r="E322" s="1">
        <v>31.87</v>
      </c>
      <c r="F322" s="1" t="s">
        <v>59</v>
      </c>
      <c r="G322" s="1">
        <v>3</v>
      </c>
      <c r="H322" s="1">
        <v>3</v>
      </c>
      <c r="I322" s="1" t="s">
        <v>181</v>
      </c>
      <c r="L322" s="1" t="s">
        <v>190</v>
      </c>
      <c r="M322" s="1">
        <v>0.05</v>
      </c>
      <c r="N322" s="1">
        <v>1.3</v>
      </c>
      <c r="O322" s="1">
        <v>0.03</v>
      </c>
      <c r="P322" s="1">
        <v>0.11</v>
      </c>
      <c r="Q322" s="1">
        <v>5.48</v>
      </c>
      <c r="R322" s="1">
        <v>6.51</v>
      </c>
      <c r="S322" s="1">
        <v>0.55000000000000004</v>
      </c>
      <c r="T322" s="1">
        <v>0.72</v>
      </c>
      <c r="U322" s="1" t="s">
        <v>192</v>
      </c>
    </row>
    <row r="323" spans="1:21" x14ac:dyDescent="0.35">
      <c r="A323" s="1" t="s">
        <v>151</v>
      </c>
      <c r="B323" s="2">
        <v>2012</v>
      </c>
      <c r="C323" s="1" t="s">
        <v>21</v>
      </c>
      <c r="D323" s="1">
        <v>120.95</v>
      </c>
      <c r="E323" s="1">
        <v>31.25</v>
      </c>
      <c r="F323" s="1" t="s">
        <v>59</v>
      </c>
      <c r="G323" s="1">
        <v>3</v>
      </c>
      <c r="H323" s="1">
        <v>3</v>
      </c>
      <c r="I323" s="1" t="s">
        <v>181</v>
      </c>
      <c r="L323" s="1" t="s">
        <v>190</v>
      </c>
      <c r="M323" s="1">
        <v>0.96399999999999997</v>
      </c>
      <c r="N323" s="1">
        <v>1.07</v>
      </c>
      <c r="O323" s="1">
        <v>6.0999999999999999E-2</v>
      </c>
      <c r="P323" s="1">
        <v>8.6199999999999999E-2</v>
      </c>
      <c r="Q323" s="1">
        <v>7.85</v>
      </c>
      <c r="R323" s="1">
        <v>8.06</v>
      </c>
      <c r="S323" s="1">
        <v>0.16300000000000001</v>
      </c>
      <c r="T323" s="1">
        <v>0.21</v>
      </c>
      <c r="U323" s="1" t="s">
        <v>192</v>
      </c>
    </row>
    <row r="324" spans="1:21" x14ac:dyDescent="0.35">
      <c r="A324" s="1" t="s">
        <v>152</v>
      </c>
      <c r="B324" s="2">
        <v>2012</v>
      </c>
      <c r="D324" s="1">
        <v>118.83</v>
      </c>
      <c r="E324" s="1">
        <v>31.87</v>
      </c>
      <c r="F324" s="1" t="s">
        <v>59</v>
      </c>
      <c r="G324" s="1">
        <v>3</v>
      </c>
      <c r="H324" s="1">
        <v>3</v>
      </c>
      <c r="I324" s="1" t="s">
        <v>181</v>
      </c>
      <c r="L324" s="1" t="s">
        <v>190</v>
      </c>
      <c r="M324" s="1">
        <v>0.16</v>
      </c>
      <c r="N324" s="1">
        <v>0.22</v>
      </c>
      <c r="O324" s="1">
        <v>5.1959999999999999E-2</v>
      </c>
      <c r="P324" s="1">
        <v>8.660000000000001E-2</v>
      </c>
      <c r="Q324" s="1">
        <v>4708</v>
      </c>
      <c r="R324" s="1">
        <v>5333</v>
      </c>
      <c r="S324" s="1">
        <v>143.756</v>
      </c>
      <c r="T324" s="1">
        <v>143.756</v>
      </c>
      <c r="U324" s="1" t="s">
        <v>193</v>
      </c>
    </row>
    <row r="325" spans="1:21" x14ac:dyDescent="0.35">
      <c r="A325" s="1" t="s">
        <v>152</v>
      </c>
      <c r="B325" s="2">
        <v>2012</v>
      </c>
      <c r="D325" s="1">
        <v>118.83</v>
      </c>
      <c r="E325" s="1">
        <v>31.87</v>
      </c>
      <c r="F325" s="1" t="s">
        <v>59</v>
      </c>
      <c r="G325" s="1">
        <v>3</v>
      </c>
      <c r="H325" s="1">
        <v>3</v>
      </c>
      <c r="I325" s="1" t="s">
        <v>181</v>
      </c>
      <c r="L325" s="1" t="s">
        <v>190</v>
      </c>
      <c r="M325" s="1">
        <v>0.55000000000000004</v>
      </c>
      <c r="N325" s="1">
        <v>0.68</v>
      </c>
      <c r="O325" s="1">
        <v>0.15587999999999999</v>
      </c>
      <c r="P325" s="1">
        <v>3.4639999999999997E-2</v>
      </c>
      <c r="Q325" s="1">
        <v>8250</v>
      </c>
      <c r="R325" s="1">
        <v>8750</v>
      </c>
      <c r="S325" s="1">
        <v>240.74799999999999</v>
      </c>
      <c r="T325" s="1">
        <v>124.70399999999999</v>
      </c>
      <c r="U325" s="1" t="s">
        <v>193</v>
      </c>
    </row>
    <row r="326" spans="1:21" x14ac:dyDescent="0.35">
      <c r="A326" s="1" t="s">
        <v>152</v>
      </c>
      <c r="B326" s="2">
        <v>2012</v>
      </c>
      <c r="D326" s="1">
        <v>118.83</v>
      </c>
      <c r="E326" s="1">
        <v>31.87</v>
      </c>
      <c r="F326" s="1" t="s">
        <v>59</v>
      </c>
      <c r="G326" s="1">
        <v>3</v>
      </c>
      <c r="H326" s="1">
        <v>3</v>
      </c>
      <c r="I326" s="1" t="s">
        <v>181</v>
      </c>
      <c r="L326" s="1" t="s">
        <v>190</v>
      </c>
      <c r="M326" s="1">
        <v>0.13</v>
      </c>
      <c r="N326" s="1">
        <v>0.2</v>
      </c>
      <c r="O326" s="1">
        <v>5.1959999999999999E-2</v>
      </c>
      <c r="P326" s="1">
        <v>1.7319999999999999E-2</v>
      </c>
      <c r="Q326" s="1">
        <v>5258</v>
      </c>
      <c r="R326" s="1">
        <v>5000</v>
      </c>
      <c r="S326" s="1">
        <v>100.456</v>
      </c>
      <c r="T326" s="1">
        <v>216.5</v>
      </c>
      <c r="U326" s="1" t="s">
        <v>193</v>
      </c>
    </row>
    <row r="327" spans="1:21" x14ac:dyDescent="0.35">
      <c r="A327" s="1" t="s">
        <v>152</v>
      </c>
      <c r="B327" s="2">
        <v>2012</v>
      </c>
      <c r="D327" s="1">
        <v>118.83</v>
      </c>
      <c r="E327" s="1">
        <v>31.87</v>
      </c>
      <c r="F327" s="1" t="s">
        <v>59</v>
      </c>
      <c r="G327" s="1">
        <v>3</v>
      </c>
      <c r="H327" s="1">
        <v>3</v>
      </c>
      <c r="I327" s="1" t="s">
        <v>181</v>
      </c>
      <c r="L327" s="1" t="s">
        <v>190</v>
      </c>
      <c r="M327" s="1">
        <v>0.28000000000000003</v>
      </c>
      <c r="N327" s="1">
        <v>0.34</v>
      </c>
      <c r="O327" s="1">
        <v>1.7319999999999999E-2</v>
      </c>
      <c r="P327" s="1">
        <v>6.9279999999999994E-2</v>
      </c>
      <c r="Q327" s="1">
        <v>9167</v>
      </c>
      <c r="R327" s="1">
        <v>8917</v>
      </c>
      <c r="S327" s="1">
        <v>1659.2560000000001</v>
      </c>
      <c r="T327" s="1">
        <v>143.756</v>
      </c>
      <c r="U327" s="1" t="s">
        <v>193</v>
      </c>
    </row>
    <row r="328" spans="1:21" x14ac:dyDescent="0.35">
      <c r="A328" s="1" t="s">
        <v>153</v>
      </c>
      <c r="B328" s="2">
        <v>2017</v>
      </c>
      <c r="C328" s="1" t="s">
        <v>2</v>
      </c>
      <c r="D328" s="1">
        <v>106.35</v>
      </c>
      <c r="E328" s="1">
        <v>21</v>
      </c>
      <c r="F328" s="1" t="s">
        <v>123</v>
      </c>
      <c r="G328" s="1">
        <v>3</v>
      </c>
      <c r="H328" s="1">
        <v>3</v>
      </c>
      <c r="I328" s="1" t="s">
        <v>181</v>
      </c>
      <c r="L328" s="1" t="s">
        <v>190</v>
      </c>
      <c r="M328" s="1">
        <v>1.1000000000000001</v>
      </c>
      <c r="N328" s="1">
        <v>1.2</v>
      </c>
      <c r="O328" s="1">
        <v>1.0392304845413263</v>
      </c>
      <c r="P328" s="1">
        <v>0.51961524227066314</v>
      </c>
      <c r="Q328" s="1">
        <v>5.31</v>
      </c>
      <c r="R328" s="1">
        <v>5.56</v>
      </c>
      <c r="S328" s="1">
        <v>0.8660254037844386</v>
      </c>
      <c r="T328" s="1">
        <v>0.53693575034635188</v>
      </c>
      <c r="U328" s="1" t="s">
        <v>192</v>
      </c>
    </row>
    <row r="329" spans="1:21" x14ac:dyDescent="0.35">
      <c r="A329" s="1" t="s">
        <v>153</v>
      </c>
      <c r="B329" s="2">
        <v>2017</v>
      </c>
      <c r="C329" s="1" t="s">
        <v>2</v>
      </c>
      <c r="D329" s="1">
        <v>106.35</v>
      </c>
      <c r="E329" s="1">
        <v>21</v>
      </c>
      <c r="F329" s="1" t="s">
        <v>123</v>
      </c>
      <c r="G329" s="1">
        <v>3</v>
      </c>
      <c r="H329" s="1">
        <v>3</v>
      </c>
      <c r="I329" s="1" t="s">
        <v>181</v>
      </c>
      <c r="L329" s="1" t="s">
        <v>190</v>
      </c>
      <c r="M329" s="1">
        <v>1.1000000000000001</v>
      </c>
      <c r="N329" s="1">
        <v>1.8</v>
      </c>
      <c r="O329" s="1">
        <v>1.0392304845413263</v>
      </c>
      <c r="P329" s="1">
        <v>0.51961524227066314</v>
      </c>
      <c r="Q329" s="1">
        <v>5.31</v>
      </c>
      <c r="R329" s="1">
        <v>5.48</v>
      </c>
      <c r="S329" s="1">
        <v>0.8660254037844386</v>
      </c>
      <c r="T329" s="1">
        <v>1.3509996299037244</v>
      </c>
      <c r="U329" s="1" t="s">
        <v>192</v>
      </c>
    </row>
    <row r="330" spans="1:21" x14ac:dyDescent="0.35">
      <c r="A330" s="1" t="s">
        <v>153</v>
      </c>
      <c r="B330" s="2">
        <v>2017</v>
      </c>
      <c r="C330" s="1" t="s">
        <v>2</v>
      </c>
      <c r="D330" s="1">
        <v>106.35</v>
      </c>
      <c r="E330" s="1">
        <v>21</v>
      </c>
      <c r="F330" s="1" t="s">
        <v>123</v>
      </c>
      <c r="G330" s="1">
        <v>3</v>
      </c>
      <c r="H330" s="1">
        <v>3</v>
      </c>
      <c r="I330" s="1" t="s">
        <v>181</v>
      </c>
      <c r="L330" s="1" t="s">
        <v>190</v>
      </c>
      <c r="M330" s="1">
        <v>1.1000000000000001</v>
      </c>
      <c r="N330" s="1">
        <v>2</v>
      </c>
      <c r="O330" s="1">
        <v>1.0392304845413263</v>
      </c>
      <c r="P330" s="1">
        <v>0.69282032302755092</v>
      </c>
      <c r="Q330" s="1">
        <v>5.31</v>
      </c>
      <c r="R330" s="1">
        <v>5.94</v>
      </c>
      <c r="S330" s="1">
        <v>0.8660254037844386</v>
      </c>
      <c r="T330" s="1">
        <v>0.31176914536239786</v>
      </c>
      <c r="U330" s="1" t="s">
        <v>192</v>
      </c>
    </row>
    <row r="331" spans="1:21" x14ac:dyDescent="0.35">
      <c r="A331" s="1" t="s">
        <v>153</v>
      </c>
      <c r="B331" s="2">
        <v>2017</v>
      </c>
      <c r="C331" s="1" t="s">
        <v>2</v>
      </c>
      <c r="D331" s="1">
        <v>106.35</v>
      </c>
      <c r="E331" s="1">
        <v>21</v>
      </c>
      <c r="F331" s="1" t="s">
        <v>123</v>
      </c>
      <c r="G331" s="1">
        <v>3</v>
      </c>
      <c r="H331" s="1">
        <v>3</v>
      </c>
      <c r="I331" s="1" t="s">
        <v>181</v>
      </c>
      <c r="L331" s="1" t="s">
        <v>190</v>
      </c>
      <c r="M331" s="1">
        <v>0.3</v>
      </c>
      <c r="N331" s="1">
        <v>0.1</v>
      </c>
      <c r="O331" s="1">
        <v>0.17320508075688773</v>
      </c>
      <c r="P331" s="1">
        <v>0</v>
      </c>
      <c r="Q331" s="1">
        <v>4.99</v>
      </c>
      <c r="R331" s="1">
        <v>4.67</v>
      </c>
      <c r="S331" s="1">
        <v>0.53693575034635188</v>
      </c>
      <c r="T331" s="1">
        <v>0.10392304845413262</v>
      </c>
      <c r="U331" s="1" t="s">
        <v>192</v>
      </c>
    </row>
    <row r="332" spans="1:21" x14ac:dyDescent="0.35">
      <c r="A332" s="1" t="s">
        <v>153</v>
      </c>
      <c r="B332" s="2">
        <v>2017</v>
      </c>
      <c r="C332" s="1" t="s">
        <v>2</v>
      </c>
      <c r="D332" s="1">
        <v>106.35</v>
      </c>
      <c r="E332" s="1">
        <v>21</v>
      </c>
      <c r="F332" s="1" t="s">
        <v>123</v>
      </c>
      <c r="G332" s="1">
        <v>3</v>
      </c>
      <c r="H332" s="1">
        <v>3</v>
      </c>
      <c r="I332" s="1" t="s">
        <v>181</v>
      </c>
      <c r="L332" s="1" t="s">
        <v>190</v>
      </c>
      <c r="M332" s="1">
        <v>0.3</v>
      </c>
      <c r="N332" s="1">
        <v>0.7</v>
      </c>
      <c r="O332" s="1">
        <v>0.17320508075688773</v>
      </c>
      <c r="P332" s="1">
        <v>0.34641016151377546</v>
      </c>
      <c r="Q332" s="1">
        <v>4.99</v>
      </c>
      <c r="R332" s="1">
        <v>5.14</v>
      </c>
      <c r="S332" s="1">
        <v>0.53693575034635188</v>
      </c>
      <c r="T332" s="1">
        <v>0.53693575034635188</v>
      </c>
      <c r="U332" s="1" t="s">
        <v>192</v>
      </c>
    </row>
    <row r="333" spans="1:21" x14ac:dyDescent="0.35">
      <c r="A333" s="1" t="s">
        <v>153</v>
      </c>
      <c r="B333" s="2">
        <v>2017</v>
      </c>
      <c r="C333" s="1" t="s">
        <v>2</v>
      </c>
      <c r="D333" s="1">
        <v>106.35</v>
      </c>
      <c r="E333" s="1">
        <v>21</v>
      </c>
      <c r="F333" s="1" t="s">
        <v>123</v>
      </c>
      <c r="G333" s="1">
        <v>3</v>
      </c>
      <c r="H333" s="1">
        <v>3</v>
      </c>
      <c r="I333" s="1" t="s">
        <v>181</v>
      </c>
      <c r="L333" s="1" t="s">
        <v>190</v>
      </c>
      <c r="M333" s="1">
        <v>0.3</v>
      </c>
      <c r="N333" s="1">
        <v>0.6</v>
      </c>
      <c r="O333" s="1">
        <v>0.17320508075688773</v>
      </c>
      <c r="P333" s="1">
        <v>0.34641016151377546</v>
      </c>
      <c r="Q333" s="1">
        <v>4.99</v>
      </c>
      <c r="R333" s="1">
        <v>4.82</v>
      </c>
      <c r="S333" s="1">
        <v>0.53693575034635188</v>
      </c>
      <c r="T333" s="1">
        <v>0.7967433714816835</v>
      </c>
      <c r="U333" s="1" t="s">
        <v>192</v>
      </c>
    </row>
    <row r="334" spans="1:21" x14ac:dyDescent="0.35">
      <c r="A334" s="1" t="s">
        <v>153</v>
      </c>
      <c r="B334" s="2">
        <v>2017</v>
      </c>
      <c r="C334" s="1" t="s">
        <v>2</v>
      </c>
      <c r="D334" s="1">
        <v>106.35</v>
      </c>
      <c r="E334" s="1">
        <v>21</v>
      </c>
      <c r="F334" s="1" t="s">
        <v>123</v>
      </c>
      <c r="G334" s="1">
        <v>3</v>
      </c>
      <c r="H334" s="1">
        <v>3</v>
      </c>
      <c r="I334" s="1" t="s">
        <v>181</v>
      </c>
      <c r="L334" s="1" t="s">
        <v>190</v>
      </c>
      <c r="M334" s="1">
        <v>0.6</v>
      </c>
      <c r="N334" s="1">
        <v>0.7</v>
      </c>
      <c r="O334" s="1">
        <v>0.34641016151377546</v>
      </c>
      <c r="P334" s="1">
        <v>0.34641016151377546</v>
      </c>
      <c r="Q334" s="1">
        <v>4.5199999999999996</v>
      </c>
      <c r="R334" s="1">
        <v>4.5</v>
      </c>
      <c r="S334" s="1">
        <v>0.32908965343808666</v>
      </c>
      <c r="T334" s="1">
        <v>0.88334591186012734</v>
      </c>
      <c r="U334" s="1" t="s">
        <v>192</v>
      </c>
    </row>
    <row r="335" spans="1:21" x14ac:dyDescent="0.35">
      <c r="A335" s="1" t="s">
        <v>153</v>
      </c>
      <c r="B335" s="2">
        <v>2017</v>
      </c>
      <c r="C335" s="1" t="s">
        <v>2</v>
      </c>
      <c r="D335" s="1">
        <v>106.35</v>
      </c>
      <c r="E335" s="1">
        <v>21</v>
      </c>
      <c r="F335" s="1" t="s">
        <v>123</v>
      </c>
      <c r="G335" s="1">
        <v>3</v>
      </c>
      <c r="H335" s="1">
        <v>3</v>
      </c>
      <c r="I335" s="1" t="s">
        <v>181</v>
      </c>
      <c r="L335" s="1" t="s">
        <v>190</v>
      </c>
      <c r="M335" s="1">
        <v>0.6</v>
      </c>
      <c r="N335" s="1">
        <v>1.4</v>
      </c>
      <c r="O335" s="1">
        <v>0.34641016151377546</v>
      </c>
      <c r="P335" s="1">
        <v>0.8660254037844386</v>
      </c>
      <c r="Q335" s="1">
        <v>4.5199999999999996</v>
      </c>
      <c r="R335" s="1">
        <v>5.32</v>
      </c>
      <c r="S335" s="1">
        <v>0.32908965343808666</v>
      </c>
      <c r="T335" s="1">
        <v>0.32908965343808666</v>
      </c>
      <c r="U335" s="1" t="s">
        <v>192</v>
      </c>
    </row>
    <row r="336" spans="1:21" x14ac:dyDescent="0.35">
      <c r="A336" s="1" t="s">
        <v>153</v>
      </c>
      <c r="B336" s="2">
        <v>2017</v>
      </c>
      <c r="C336" s="1" t="s">
        <v>2</v>
      </c>
      <c r="D336" s="1">
        <v>106.35</v>
      </c>
      <c r="E336" s="1">
        <v>21</v>
      </c>
      <c r="F336" s="1" t="s">
        <v>123</v>
      </c>
      <c r="G336" s="1">
        <v>3</v>
      </c>
      <c r="H336" s="1">
        <v>3</v>
      </c>
      <c r="I336" s="1" t="s">
        <v>181</v>
      </c>
      <c r="L336" s="1" t="s">
        <v>190</v>
      </c>
      <c r="M336" s="1">
        <v>0.6</v>
      </c>
      <c r="N336" s="1">
        <v>0.7</v>
      </c>
      <c r="O336" s="1">
        <v>0.34641016151377546</v>
      </c>
      <c r="P336" s="1">
        <v>0.51961524227066314</v>
      </c>
      <c r="Q336" s="1">
        <v>4.5199999999999996</v>
      </c>
      <c r="R336" s="1">
        <v>4.47</v>
      </c>
      <c r="S336" s="1">
        <v>0.32908965343808666</v>
      </c>
      <c r="T336" s="1">
        <v>0.58889727457341834</v>
      </c>
      <c r="U336" s="1" t="s">
        <v>192</v>
      </c>
    </row>
    <row r="337" spans="1:21" x14ac:dyDescent="0.35">
      <c r="A337" s="1" t="s">
        <v>153</v>
      </c>
      <c r="B337" s="2">
        <v>2017</v>
      </c>
      <c r="C337" s="1" t="s">
        <v>2</v>
      </c>
      <c r="D337" s="1">
        <v>106.35</v>
      </c>
      <c r="E337" s="1">
        <v>21</v>
      </c>
      <c r="F337" s="1" t="s">
        <v>123</v>
      </c>
      <c r="G337" s="1">
        <v>3</v>
      </c>
      <c r="H337" s="1">
        <v>3</v>
      </c>
      <c r="I337" s="1" t="s">
        <v>181</v>
      </c>
      <c r="L337" s="1" t="s">
        <v>190</v>
      </c>
      <c r="M337" s="1">
        <v>0.4</v>
      </c>
      <c r="N337" s="1">
        <v>0.7</v>
      </c>
      <c r="O337" s="1">
        <v>0.17320508075688773</v>
      </c>
      <c r="P337" s="1">
        <v>0.69282032302755092</v>
      </c>
      <c r="Q337" s="1">
        <v>3.61</v>
      </c>
      <c r="R337" s="1">
        <v>3.98</v>
      </c>
      <c r="S337" s="1">
        <v>0.20784609690826525</v>
      </c>
      <c r="T337" s="1">
        <v>0.20784609690826525</v>
      </c>
      <c r="U337" s="1" t="s">
        <v>192</v>
      </c>
    </row>
    <row r="338" spans="1:21" x14ac:dyDescent="0.35">
      <c r="A338" s="1" t="s">
        <v>153</v>
      </c>
      <c r="B338" s="2">
        <v>2017</v>
      </c>
      <c r="C338" s="1" t="s">
        <v>2</v>
      </c>
      <c r="D338" s="1">
        <v>106.35</v>
      </c>
      <c r="E338" s="1">
        <v>21</v>
      </c>
      <c r="F338" s="1" t="s">
        <v>123</v>
      </c>
      <c r="G338" s="1">
        <v>3</v>
      </c>
      <c r="H338" s="1">
        <v>3</v>
      </c>
      <c r="I338" s="1" t="s">
        <v>181</v>
      </c>
      <c r="L338" s="1" t="s">
        <v>190</v>
      </c>
      <c r="M338" s="1">
        <v>0.4</v>
      </c>
      <c r="N338" s="1">
        <v>0.5</v>
      </c>
      <c r="O338" s="1">
        <v>0.17320508075688773</v>
      </c>
      <c r="P338" s="1">
        <v>0.69282032302755092</v>
      </c>
      <c r="Q338" s="1">
        <v>3.61</v>
      </c>
      <c r="R338" s="1">
        <v>4.22</v>
      </c>
      <c r="S338" s="1">
        <v>0.20784609690826525</v>
      </c>
      <c r="T338" s="1">
        <v>0.4503332099679081</v>
      </c>
      <c r="U338" s="1" t="s">
        <v>192</v>
      </c>
    </row>
    <row r="339" spans="1:21" x14ac:dyDescent="0.35">
      <c r="A339" s="1" t="s">
        <v>153</v>
      </c>
      <c r="B339" s="2">
        <v>2017</v>
      </c>
      <c r="C339" s="1" t="s">
        <v>2</v>
      </c>
      <c r="D339" s="1">
        <v>106.35</v>
      </c>
      <c r="E339" s="1">
        <v>21</v>
      </c>
      <c r="F339" s="1" t="s">
        <v>123</v>
      </c>
      <c r="G339" s="1">
        <v>3</v>
      </c>
      <c r="H339" s="1">
        <v>3</v>
      </c>
      <c r="I339" s="1" t="s">
        <v>181</v>
      </c>
      <c r="L339" s="1" t="s">
        <v>190</v>
      </c>
      <c r="M339" s="1">
        <v>0.4</v>
      </c>
      <c r="N339" s="1">
        <v>0.7</v>
      </c>
      <c r="O339" s="1">
        <v>0.17320508075688773</v>
      </c>
      <c r="P339" s="1">
        <v>0.34641016151377546</v>
      </c>
      <c r="Q339" s="1">
        <v>3.61</v>
      </c>
      <c r="R339" s="1">
        <v>3.98</v>
      </c>
      <c r="S339" s="1">
        <v>0.20784609690826525</v>
      </c>
      <c r="T339" s="1">
        <v>0.4330127018922193</v>
      </c>
      <c r="U339" s="1" t="s">
        <v>192</v>
      </c>
    </row>
    <row r="340" spans="1:21" x14ac:dyDescent="0.35">
      <c r="A340" s="1" t="s">
        <v>154</v>
      </c>
      <c r="B340" s="2">
        <v>2013</v>
      </c>
      <c r="C340" s="1" t="s">
        <v>3</v>
      </c>
      <c r="D340" s="1">
        <v>90.5</v>
      </c>
      <c r="E340" s="1">
        <v>24.75</v>
      </c>
      <c r="F340" s="1" t="s">
        <v>124</v>
      </c>
      <c r="G340" s="1">
        <v>3</v>
      </c>
      <c r="H340" s="1">
        <v>3</v>
      </c>
      <c r="I340" s="1" t="s">
        <v>181</v>
      </c>
      <c r="L340" s="1" t="s">
        <v>190</v>
      </c>
      <c r="M340" s="1">
        <v>0.55000000000000004</v>
      </c>
      <c r="N340" s="1">
        <v>0.98</v>
      </c>
      <c r="O340" s="1">
        <v>0.09</v>
      </c>
      <c r="P340" s="1">
        <v>0.19</v>
      </c>
      <c r="Q340" s="1">
        <v>4290</v>
      </c>
      <c r="R340" s="1">
        <v>4350</v>
      </c>
      <c r="S340" s="1">
        <v>95</v>
      </c>
      <c r="T340" s="1">
        <v>127</v>
      </c>
      <c r="U340" s="1" t="s">
        <v>193</v>
      </c>
    </row>
    <row r="341" spans="1:21" x14ac:dyDescent="0.35">
      <c r="A341" s="1" t="s">
        <v>154</v>
      </c>
      <c r="B341" s="2">
        <v>2013</v>
      </c>
      <c r="C341" s="1" t="s">
        <v>3</v>
      </c>
      <c r="D341" s="1">
        <v>90.5</v>
      </c>
      <c r="E341" s="1">
        <v>24.75</v>
      </c>
      <c r="F341" s="1" t="s">
        <v>124</v>
      </c>
      <c r="G341" s="1">
        <v>3</v>
      </c>
      <c r="H341" s="1">
        <v>3</v>
      </c>
      <c r="I341" s="1" t="s">
        <v>181</v>
      </c>
      <c r="L341" s="1" t="s">
        <v>190</v>
      </c>
      <c r="M341" s="1">
        <v>0.28999999999999998</v>
      </c>
      <c r="N341" s="1">
        <v>0.69</v>
      </c>
      <c r="O341" s="1">
        <v>0.05</v>
      </c>
      <c r="P341" s="1">
        <v>0.15</v>
      </c>
      <c r="Q341" s="1">
        <v>4450</v>
      </c>
      <c r="R341" s="1">
        <v>4580</v>
      </c>
      <c r="S341" s="1">
        <v>107</v>
      </c>
      <c r="T341" s="1">
        <v>139</v>
      </c>
      <c r="U341" s="1" t="s">
        <v>193</v>
      </c>
    </row>
    <row r="342" spans="1:21" x14ac:dyDescent="0.35">
      <c r="A342" s="1" t="s">
        <v>154</v>
      </c>
      <c r="B342" s="2">
        <v>2013</v>
      </c>
      <c r="C342" s="1" t="s">
        <v>3</v>
      </c>
      <c r="D342" s="1">
        <v>90.5</v>
      </c>
      <c r="E342" s="1">
        <v>24.75</v>
      </c>
      <c r="F342" s="1" t="s">
        <v>124</v>
      </c>
      <c r="G342" s="1">
        <v>3</v>
      </c>
      <c r="H342" s="1">
        <v>3</v>
      </c>
      <c r="I342" s="1" t="s">
        <v>181</v>
      </c>
      <c r="L342" s="1" t="s">
        <v>190</v>
      </c>
      <c r="M342" s="1">
        <v>0.35</v>
      </c>
      <c r="N342" s="1">
        <v>0.77</v>
      </c>
      <c r="O342" s="1">
        <v>0.05</v>
      </c>
      <c r="P342" s="1">
        <v>0.13</v>
      </c>
      <c r="Q342" s="1">
        <v>5150</v>
      </c>
      <c r="R342" s="1">
        <v>5420</v>
      </c>
      <c r="S342" s="1">
        <v>123</v>
      </c>
      <c r="T342" s="1">
        <v>128</v>
      </c>
      <c r="U342" s="1" t="s">
        <v>193</v>
      </c>
    </row>
    <row r="343" spans="1:21" x14ac:dyDescent="0.35">
      <c r="A343" s="1" t="s">
        <v>154</v>
      </c>
      <c r="B343" s="2">
        <v>2013</v>
      </c>
      <c r="C343" s="1" t="s">
        <v>3</v>
      </c>
      <c r="D343" s="1">
        <v>90.5</v>
      </c>
      <c r="E343" s="1">
        <v>24.75</v>
      </c>
      <c r="F343" s="1" t="s">
        <v>124</v>
      </c>
      <c r="G343" s="1">
        <v>3</v>
      </c>
      <c r="H343" s="1">
        <v>3</v>
      </c>
      <c r="I343" s="1" t="s">
        <v>181</v>
      </c>
      <c r="L343" s="1" t="s">
        <v>190</v>
      </c>
      <c r="M343" s="1">
        <v>0.37</v>
      </c>
      <c r="N343" s="1">
        <v>0.79</v>
      </c>
      <c r="O343" s="1">
        <v>0.06</v>
      </c>
      <c r="P343" s="1">
        <v>0.15</v>
      </c>
      <c r="Q343" s="1">
        <v>5070</v>
      </c>
      <c r="R343" s="1">
        <v>5275</v>
      </c>
      <c r="S343" s="1">
        <v>117</v>
      </c>
      <c r="T343" s="1">
        <v>116</v>
      </c>
      <c r="U343" s="1" t="s">
        <v>193</v>
      </c>
    </row>
    <row r="344" spans="1:21" x14ac:dyDescent="0.35">
      <c r="A344" s="1" t="s">
        <v>154</v>
      </c>
      <c r="B344" s="2">
        <v>2013</v>
      </c>
      <c r="C344" s="1" t="s">
        <v>3</v>
      </c>
      <c r="D344" s="1">
        <v>90.5</v>
      </c>
      <c r="E344" s="1">
        <v>24.75</v>
      </c>
      <c r="F344" s="1" t="s">
        <v>124</v>
      </c>
      <c r="G344" s="1">
        <v>3</v>
      </c>
      <c r="H344" s="1">
        <v>3</v>
      </c>
      <c r="I344" s="1" t="s">
        <v>181</v>
      </c>
      <c r="L344" s="1" t="s">
        <v>190</v>
      </c>
      <c r="M344" s="1">
        <v>0.33</v>
      </c>
      <c r="N344" s="1">
        <v>0.73</v>
      </c>
      <c r="O344" s="1">
        <v>0.05</v>
      </c>
      <c r="P344" s="1">
        <v>0.12</v>
      </c>
      <c r="Q344" s="1">
        <v>4980</v>
      </c>
      <c r="R344" s="1">
        <v>5150</v>
      </c>
      <c r="S344" s="1">
        <v>103</v>
      </c>
      <c r="T344" s="1">
        <v>77</v>
      </c>
      <c r="U344" s="1" t="s">
        <v>193</v>
      </c>
    </row>
    <row r="345" spans="1:21" x14ac:dyDescent="0.35">
      <c r="A345" s="1" t="s">
        <v>155</v>
      </c>
      <c r="B345" s="2">
        <v>2005</v>
      </c>
      <c r="C345" s="1" t="s">
        <v>4</v>
      </c>
      <c r="D345" s="1">
        <v>100.35</v>
      </c>
      <c r="E345" s="1">
        <v>13.35</v>
      </c>
      <c r="F345" s="1" t="s">
        <v>125</v>
      </c>
      <c r="G345" s="1">
        <v>2</v>
      </c>
      <c r="H345" s="1">
        <v>2</v>
      </c>
      <c r="I345" s="1" t="s">
        <v>181</v>
      </c>
      <c r="L345" s="1" t="s">
        <v>190</v>
      </c>
      <c r="M345" s="1">
        <v>0.3715</v>
      </c>
      <c r="N345" s="1">
        <v>0.33040000000000003</v>
      </c>
      <c r="O345" s="1">
        <v>0.1225</v>
      </c>
      <c r="P345" s="1">
        <v>0.1401</v>
      </c>
      <c r="Q345" s="1">
        <v>4350</v>
      </c>
      <c r="R345" s="1">
        <v>4380</v>
      </c>
      <c r="S345" s="1">
        <v>84.9</v>
      </c>
      <c r="T345" s="1">
        <v>28.3</v>
      </c>
      <c r="U345" s="1" t="s">
        <v>193</v>
      </c>
    </row>
    <row r="346" spans="1:21" x14ac:dyDescent="0.35">
      <c r="A346" s="1" t="s">
        <v>155</v>
      </c>
      <c r="B346" s="2">
        <v>2005</v>
      </c>
      <c r="C346" s="1" t="s">
        <v>4</v>
      </c>
      <c r="D346" s="1">
        <v>100.35</v>
      </c>
      <c r="E346" s="1">
        <v>13.35</v>
      </c>
      <c r="F346" s="1" t="s">
        <v>125</v>
      </c>
      <c r="G346" s="1">
        <v>2</v>
      </c>
      <c r="H346" s="1">
        <v>2</v>
      </c>
      <c r="I346" s="1" t="s">
        <v>181</v>
      </c>
      <c r="L346" s="1" t="s">
        <v>190</v>
      </c>
      <c r="M346" s="1">
        <v>0.3715</v>
      </c>
      <c r="N346" s="1">
        <v>0.51380000000000003</v>
      </c>
      <c r="O346" s="1">
        <v>0.1225</v>
      </c>
      <c r="P346" s="1">
        <v>0.08</v>
      </c>
      <c r="Q346" s="1">
        <v>4350</v>
      </c>
      <c r="R346" s="1">
        <v>4080</v>
      </c>
      <c r="S346" s="1">
        <v>84.9</v>
      </c>
      <c r="T346" s="1">
        <v>56.6</v>
      </c>
      <c r="U346" s="1" t="s">
        <v>193</v>
      </c>
    </row>
    <row r="347" spans="1:21" x14ac:dyDescent="0.35">
      <c r="A347" s="1" t="s">
        <v>155</v>
      </c>
      <c r="B347" s="2">
        <v>2005</v>
      </c>
      <c r="C347" s="1" t="s">
        <v>4</v>
      </c>
      <c r="D347" s="1">
        <v>100.35</v>
      </c>
      <c r="E347" s="1">
        <v>13.35</v>
      </c>
      <c r="F347" s="1" t="s">
        <v>125</v>
      </c>
      <c r="G347" s="1">
        <v>2</v>
      </c>
      <c r="H347" s="1">
        <v>2</v>
      </c>
      <c r="I347" s="1" t="s">
        <v>181</v>
      </c>
      <c r="L347" s="1" t="s">
        <v>190</v>
      </c>
      <c r="M347" s="1">
        <v>0.3715</v>
      </c>
      <c r="N347" s="1">
        <v>0.38479999999999998</v>
      </c>
      <c r="O347" s="1">
        <v>0.1225</v>
      </c>
      <c r="P347" s="1">
        <v>5.9900000000000002E-2</v>
      </c>
      <c r="Q347" s="1">
        <v>4350</v>
      </c>
      <c r="R347" s="1">
        <v>3880</v>
      </c>
      <c r="S347" s="1">
        <v>84.9</v>
      </c>
      <c r="T347" s="1">
        <v>28.3</v>
      </c>
      <c r="U347" s="1" t="s">
        <v>193</v>
      </c>
    </row>
    <row r="348" spans="1:21" x14ac:dyDescent="0.35">
      <c r="A348" s="1" t="s">
        <v>156</v>
      </c>
      <c r="B348" s="2">
        <v>2011</v>
      </c>
      <c r="D348" s="1">
        <v>137.07</v>
      </c>
      <c r="E348" s="1">
        <v>35.17</v>
      </c>
      <c r="F348" s="1" t="s">
        <v>122</v>
      </c>
      <c r="G348" s="1">
        <v>3</v>
      </c>
      <c r="H348" s="1">
        <v>3</v>
      </c>
      <c r="I348" s="1" t="s">
        <v>181</v>
      </c>
      <c r="L348" s="1" t="s">
        <v>190</v>
      </c>
      <c r="M348" s="1">
        <v>0.14285700000000001</v>
      </c>
      <c r="N348" s="1">
        <v>0.1167</v>
      </c>
      <c r="O348" s="1">
        <v>3.5304696607998572E-2</v>
      </c>
      <c r="P348" s="1">
        <v>3.3067321647383532E-2</v>
      </c>
      <c r="Q348" s="1">
        <v>5830</v>
      </c>
      <c r="R348" s="1">
        <v>5810</v>
      </c>
      <c r="S348" s="1">
        <v>399.6010895596425</v>
      </c>
      <c r="T348" s="1">
        <v>425.85044633995398</v>
      </c>
      <c r="U348" s="1" t="s">
        <v>193</v>
      </c>
    </row>
    <row r="349" spans="1:21" x14ac:dyDescent="0.35">
      <c r="A349" s="1" t="s">
        <v>156</v>
      </c>
      <c r="B349" s="2">
        <v>2011</v>
      </c>
      <c r="D349" s="1">
        <v>137.07</v>
      </c>
      <c r="E349" s="1">
        <v>35.17</v>
      </c>
      <c r="F349" s="1" t="s">
        <v>122</v>
      </c>
      <c r="G349" s="1">
        <v>3</v>
      </c>
      <c r="H349" s="1">
        <v>3</v>
      </c>
      <c r="I349" s="1" t="s">
        <v>181</v>
      </c>
      <c r="L349" s="1" t="s">
        <v>190</v>
      </c>
      <c r="M349" s="1">
        <v>0.14285700000000001</v>
      </c>
      <c r="N349" s="1">
        <v>9.6579499999999999E-2</v>
      </c>
      <c r="O349" s="1">
        <v>3.5304696607998572E-2</v>
      </c>
      <c r="P349" s="1">
        <v>2.7366113033791582E-2</v>
      </c>
      <c r="Q349" s="1">
        <v>5830</v>
      </c>
      <c r="R349" s="1">
        <v>4970</v>
      </c>
      <c r="S349" s="1">
        <v>399.6010895596425</v>
      </c>
      <c r="T349" s="1">
        <v>364.28170711008113</v>
      </c>
      <c r="U349" s="1" t="s">
        <v>193</v>
      </c>
    </row>
    <row r="350" spans="1:21" x14ac:dyDescent="0.35">
      <c r="A350" s="1" t="s">
        <v>156</v>
      </c>
      <c r="B350" s="2">
        <v>2011</v>
      </c>
      <c r="D350" s="1">
        <v>137.07</v>
      </c>
      <c r="E350" s="1">
        <v>35.17</v>
      </c>
      <c r="F350" s="1" t="s">
        <v>122</v>
      </c>
      <c r="G350" s="1">
        <v>3</v>
      </c>
      <c r="H350" s="1">
        <v>3</v>
      </c>
      <c r="I350" s="1" t="s">
        <v>181</v>
      </c>
      <c r="L350" s="1" t="s">
        <v>190</v>
      </c>
      <c r="M350" s="1">
        <v>0.14285700000000001</v>
      </c>
      <c r="N350" s="1">
        <v>2.6156899999999997E-2</v>
      </c>
      <c r="O350" s="1">
        <v>3.5304696607998572E-2</v>
      </c>
      <c r="P350" s="1">
        <v>7.4116420359764028E-3</v>
      </c>
      <c r="Q350" s="1">
        <v>5830</v>
      </c>
      <c r="R350" s="1">
        <v>5200</v>
      </c>
      <c r="S350" s="1">
        <v>399.6010895596425</v>
      </c>
      <c r="T350" s="1">
        <v>381.13981428016535</v>
      </c>
      <c r="U350" s="1" t="s">
        <v>193</v>
      </c>
    </row>
    <row r="351" spans="1:21" x14ac:dyDescent="0.35">
      <c r="A351" s="1" t="s">
        <v>156</v>
      </c>
      <c r="B351" s="2">
        <v>2011</v>
      </c>
      <c r="D351" s="1">
        <v>137.07</v>
      </c>
      <c r="E351" s="1">
        <v>35.17</v>
      </c>
      <c r="F351" s="1" t="s">
        <v>122</v>
      </c>
      <c r="G351" s="1">
        <v>3</v>
      </c>
      <c r="H351" s="1">
        <v>3</v>
      </c>
      <c r="I351" s="1" t="s">
        <v>181</v>
      </c>
      <c r="L351" s="1" t="s">
        <v>190</v>
      </c>
      <c r="M351" s="1">
        <v>0.34722200000000003</v>
      </c>
      <c r="N351" s="1">
        <v>2.7777799999999998E-2</v>
      </c>
      <c r="O351" s="1">
        <v>8.5810057369414744E-2</v>
      </c>
      <c r="P351" s="1">
        <v>7.8709292824052281E-3</v>
      </c>
      <c r="Q351" s="1">
        <v>3880</v>
      </c>
      <c r="R351" s="1">
        <v>4170</v>
      </c>
      <c r="S351" s="1">
        <v>265.9437783004139</v>
      </c>
      <c r="T351" s="1">
        <v>305.64481260544028</v>
      </c>
      <c r="U351" s="1" t="s">
        <v>193</v>
      </c>
    </row>
    <row r="352" spans="1:21" x14ac:dyDescent="0.35">
      <c r="A352" s="1" t="s">
        <v>156</v>
      </c>
      <c r="B352" s="2">
        <v>2011</v>
      </c>
      <c r="D352" s="1">
        <v>137.07</v>
      </c>
      <c r="E352" s="1">
        <v>35.17</v>
      </c>
      <c r="F352" s="1" t="s">
        <v>122</v>
      </c>
      <c r="G352" s="1">
        <v>3</v>
      </c>
      <c r="H352" s="1">
        <v>3</v>
      </c>
      <c r="I352" s="1" t="s">
        <v>181</v>
      </c>
      <c r="L352" s="1" t="s">
        <v>190</v>
      </c>
      <c r="M352" s="1">
        <v>0.34722200000000003</v>
      </c>
      <c r="N352" s="1">
        <v>0.123016</v>
      </c>
      <c r="O352" s="1">
        <v>8.5810057369414744E-2</v>
      </c>
      <c r="P352" s="1">
        <v>3.4856980632172511E-2</v>
      </c>
      <c r="Q352" s="1">
        <v>3880</v>
      </c>
      <c r="R352" s="1">
        <v>4110</v>
      </c>
      <c r="S352" s="1">
        <v>265.9437783004139</v>
      </c>
      <c r="T352" s="1">
        <v>301.24704551759226</v>
      </c>
      <c r="U352" s="1" t="s">
        <v>193</v>
      </c>
    </row>
    <row r="353" spans="1:21" x14ac:dyDescent="0.35">
      <c r="A353" s="1" t="s">
        <v>156</v>
      </c>
      <c r="B353" s="2">
        <v>2011</v>
      </c>
      <c r="D353" s="1">
        <v>137.07</v>
      </c>
      <c r="E353" s="1">
        <v>35.17</v>
      </c>
      <c r="F353" s="1" t="s">
        <v>122</v>
      </c>
      <c r="G353" s="1">
        <v>3</v>
      </c>
      <c r="H353" s="1">
        <v>3</v>
      </c>
      <c r="I353" s="1" t="s">
        <v>181</v>
      </c>
      <c r="L353" s="1" t="s">
        <v>190</v>
      </c>
      <c r="M353" s="1">
        <v>0.34722200000000003</v>
      </c>
      <c r="N353" s="1">
        <v>-2.9761899999999997E-2</v>
      </c>
      <c r="O353" s="1">
        <v>8.5810057369414744E-2</v>
      </c>
      <c r="P353" s="1">
        <v>8.3999999999999995E-3</v>
      </c>
      <c r="Q353" s="1">
        <v>3880</v>
      </c>
      <c r="R353" s="1">
        <v>4580</v>
      </c>
      <c r="S353" s="1">
        <v>265.9437783004139</v>
      </c>
      <c r="T353" s="1">
        <v>335.69622103906875</v>
      </c>
      <c r="U353" s="1" t="s">
        <v>193</v>
      </c>
    </row>
    <row r="354" spans="1:21" x14ac:dyDescent="0.35">
      <c r="A354" s="1" t="s">
        <v>156</v>
      </c>
      <c r="B354" s="2">
        <v>2011</v>
      </c>
      <c r="D354" s="1">
        <v>137.07</v>
      </c>
      <c r="E354" s="1">
        <v>32.880000000000003</v>
      </c>
      <c r="F354" s="1" t="s">
        <v>122</v>
      </c>
      <c r="G354" s="1">
        <v>3</v>
      </c>
      <c r="H354" s="1">
        <v>3</v>
      </c>
      <c r="I354" s="1" t="s">
        <v>181</v>
      </c>
      <c r="L354" s="1" t="s">
        <v>190</v>
      </c>
      <c r="M354" s="1">
        <v>0.54124699999999992</v>
      </c>
      <c r="N354" s="1">
        <v>0.21931599999999998</v>
      </c>
      <c r="O354" s="1">
        <v>0.13376006163498744</v>
      </c>
      <c r="P354" s="1">
        <v>6.2143896438882316E-2</v>
      </c>
      <c r="Q354" s="1">
        <v>5740</v>
      </c>
      <c r="R354" s="1">
        <v>5880</v>
      </c>
      <c r="S354" s="1">
        <v>393.43229057844735</v>
      </c>
      <c r="T354" s="1">
        <v>430.98117460911004</v>
      </c>
      <c r="U354" s="1" t="s">
        <v>193</v>
      </c>
    </row>
    <row r="355" spans="1:21" x14ac:dyDescent="0.35">
      <c r="A355" s="1" t="s">
        <v>156</v>
      </c>
      <c r="B355" s="2">
        <v>2011</v>
      </c>
      <c r="D355" s="1">
        <v>137.07</v>
      </c>
      <c r="E355" s="1">
        <v>32.880000000000003</v>
      </c>
      <c r="F355" s="1" t="s">
        <v>122</v>
      </c>
      <c r="G355" s="1">
        <v>3</v>
      </c>
      <c r="H355" s="1">
        <v>3</v>
      </c>
      <c r="I355" s="1" t="s">
        <v>181</v>
      </c>
      <c r="L355" s="1" t="s">
        <v>190</v>
      </c>
      <c r="M355" s="1">
        <v>0.54124699999999992</v>
      </c>
      <c r="N355" s="1">
        <v>0.57947700000000002</v>
      </c>
      <c r="O355" s="1">
        <v>0.13376006163498744</v>
      </c>
      <c r="P355" s="1">
        <v>0.1641966782027495</v>
      </c>
      <c r="Q355" s="1">
        <v>5740</v>
      </c>
      <c r="R355" s="1">
        <v>5330</v>
      </c>
      <c r="S355" s="1">
        <v>393.43229057844735</v>
      </c>
      <c r="T355" s="1">
        <v>390.6683096371695</v>
      </c>
      <c r="U355" s="1" t="s">
        <v>193</v>
      </c>
    </row>
    <row r="356" spans="1:21" x14ac:dyDescent="0.35">
      <c r="A356" s="1" t="s">
        <v>156</v>
      </c>
      <c r="B356" s="2">
        <v>2011</v>
      </c>
      <c r="D356" s="1">
        <v>137.07</v>
      </c>
      <c r="E356" s="1">
        <v>32.880000000000003</v>
      </c>
      <c r="F356" s="1" t="s">
        <v>122</v>
      </c>
      <c r="G356" s="1">
        <v>3</v>
      </c>
      <c r="H356" s="1">
        <v>3</v>
      </c>
      <c r="I356" s="1" t="s">
        <v>181</v>
      </c>
      <c r="L356" s="1" t="s">
        <v>190</v>
      </c>
      <c r="M356" s="1">
        <v>0.54124699999999992</v>
      </c>
      <c r="N356" s="1">
        <v>0.57947700000000002</v>
      </c>
      <c r="O356" s="1">
        <v>0.13376006163498744</v>
      </c>
      <c r="P356" s="1">
        <v>0.1641966782027495</v>
      </c>
      <c r="Q356" s="1">
        <v>5740</v>
      </c>
      <c r="R356" s="1">
        <v>5480</v>
      </c>
      <c r="S356" s="1">
        <v>393.43229057844735</v>
      </c>
      <c r="T356" s="1">
        <v>401.66272735678962</v>
      </c>
      <c r="U356" s="1" t="s">
        <v>193</v>
      </c>
    </row>
    <row r="357" spans="1:21" x14ac:dyDescent="0.35">
      <c r="A357" s="1" t="s">
        <v>156</v>
      </c>
      <c r="B357" s="2">
        <v>2011</v>
      </c>
      <c r="D357" s="1">
        <v>137.07</v>
      </c>
      <c r="E357" s="1">
        <v>32.880000000000003</v>
      </c>
      <c r="F357" s="1" t="s">
        <v>122</v>
      </c>
      <c r="G357" s="1">
        <v>3</v>
      </c>
      <c r="H357" s="1">
        <v>3</v>
      </c>
      <c r="I357" s="1" t="s">
        <v>181</v>
      </c>
      <c r="L357" s="1" t="s">
        <v>190</v>
      </c>
      <c r="M357" s="1">
        <v>0.1</v>
      </c>
      <c r="N357" s="1">
        <v>0.1</v>
      </c>
      <c r="O357" s="1">
        <v>2.4713312338911341E-2</v>
      </c>
      <c r="P357" s="1">
        <v>2.8335322748400629E-2</v>
      </c>
      <c r="Q357" s="1">
        <v>5470</v>
      </c>
      <c r="R357" s="1">
        <v>4930</v>
      </c>
      <c r="S357" s="1">
        <v>374.92589363486184</v>
      </c>
      <c r="T357" s="1">
        <v>361.34986238484908</v>
      </c>
      <c r="U357" s="1" t="s">
        <v>193</v>
      </c>
    </row>
    <row r="358" spans="1:21" x14ac:dyDescent="0.35">
      <c r="A358" s="1" t="s">
        <v>156</v>
      </c>
      <c r="B358" s="2">
        <v>2011</v>
      </c>
      <c r="D358" s="1">
        <v>137.07</v>
      </c>
      <c r="E358" s="1">
        <v>32.880000000000003</v>
      </c>
      <c r="F358" s="1" t="s">
        <v>122</v>
      </c>
      <c r="G358" s="1">
        <v>3</v>
      </c>
      <c r="H358" s="1">
        <v>3</v>
      </c>
      <c r="I358" s="1" t="s">
        <v>181</v>
      </c>
      <c r="L358" s="1" t="s">
        <v>190</v>
      </c>
      <c r="M358" s="1">
        <v>0.1</v>
      </c>
      <c r="N358" s="1">
        <v>0.1</v>
      </c>
      <c r="O358" s="1">
        <v>2.4713312338911341E-2</v>
      </c>
      <c r="P358" s="1">
        <v>2.8335322748400629E-2</v>
      </c>
      <c r="Q358" s="1">
        <v>5470</v>
      </c>
      <c r="R358" s="1">
        <v>4710</v>
      </c>
      <c r="S358" s="1">
        <v>374.92589363486184</v>
      </c>
      <c r="T358" s="1">
        <v>345.22471639607284</v>
      </c>
      <c r="U358" s="1" t="s">
        <v>193</v>
      </c>
    </row>
    <row r="359" spans="1:21" x14ac:dyDescent="0.35">
      <c r="A359" s="1" t="s">
        <v>156</v>
      </c>
      <c r="B359" s="2">
        <v>2011</v>
      </c>
      <c r="D359" s="1">
        <v>137.07</v>
      </c>
      <c r="E359" s="1">
        <v>32.880000000000003</v>
      </c>
      <c r="F359" s="1" t="s">
        <v>122</v>
      </c>
      <c r="G359" s="1">
        <v>3</v>
      </c>
      <c r="H359" s="1">
        <v>3</v>
      </c>
      <c r="I359" s="1" t="s">
        <v>181</v>
      </c>
      <c r="L359" s="1" t="s">
        <v>190</v>
      </c>
      <c r="M359" s="1">
        <v>0.1</v>
      </c>
      <c r="N359" s="1">
        <v>0.1</v>
      </c>
      <c r="O359" s="1">
        <v>2.4713312338911341E-2</v>
      </c>
      <c r="P359" s="1">
        <v>2.8335322748400629E-2</v>
      </c>
      <c r="Q359" s="1">
        <v>5470</v>
      </c>
      <c r="R359" s="1">
        <v>4700</v>
      </c>
      <c r="S359" s="1">
        <v>374.92589363486184</v>
      </c>
      <c r="T359" s="1">
        <v>344.49175521476485</v>
      </c>
      <c r="U359" s="1" t="s">
        <v>193</v>
      </c>
    </row>
    <row r="360" spans="1:21" x14ac:dyDescent="0.35">
      <c r="A360" s="1" t="s">
        <v>156</v>
      </c>
      <c r="B360" s="2">
        <v>2011</v>
      </c>
      <c r="D360" s="1">
        <v>130.33000000000001</v>
      </c>
      <c r="E360" s="1">
        <v>31.48</v>
      </c>
      <c r="F360" s="1" t="s">
        <v>122</v>
      </c>
      <c r="G360" s="1">
        <v>3</v>
      </c>
      <c r="H360" s="1">
        <v>3</v>
      </c>
      <c r="I360" s="1" t="s">
        <v>181</v>
      </c>
      <c r="L360" s="1" t="s">
        <v>190</v>
      </c>
      <c r="M360" s="1">
        <v>5.2313900000000003E-2</v>
      </c>
      <c r="N360" s="1">
        <v>1.6096600000000003E-2</v>
      </c>
      <c r="O360" s="1">
        <v>1.292849750366574E-2</v>
      </c>
      <c r="P360" s="1">
        <v>4.5610235615190561E-3</v>
      </c>
      <c r="Q360" s="1">
        <v>4030</v>
      </c>
      <c r="R360" s="1">
        <v>4150</v>
      </c>
      <c r="S360" s="1">
        <v>276.22510993573917</v>
      </c>
      <c r="T360" s="1">
        <v>304.17889024282425</v>
      </c>
      <c r="U360" s="1" t="s">
        <v>193</v>
      </c>
    </row>
    <row r="361" spans="1:21" x14ac:dyDescent="0.35">
      <c r="A361" s="1" t="s">
        <v>156</v>
      </c>
      <c r="B361" s="2">
        <v>2011</v>
      </c>
      <c r="D361" s="1">
        <v>130.33000000000001</v>
      </c>
      <c r="E361" s="1">
        <v>31.48</v>
      </c>
      <c r="F361" s="1" t="s">
        <v>122</v>
      </c>
      <c r="G361" s="1">
        <v>3</v>
      </c>
      <c r="H361" s="1">
        <v>3</v>
      </c>
      <c r="I361" s="1" t="s">
        <v>181</v>
      </c>
      <c r="L361" s="1" t="s">
        <v>190</v>
      </c>
      <c r="M361" s="1">
        <v>5.2313900000000003E-2</v>
      </c>
      <c r="N361" s="1">
        <v>5.8350099999999995E-2</v>
      </c>
      <c r="O361" s="1">
        <v>1.292849750366574E-2</v>
      </c>
      <c r="P361" s="1">
        <v>1.6533689159014514E-2</v>
      </c>
      <c r="Q361" s="1">
        <v>4030</v>
      </c>
      <c r="R361" s="1">
        <v>4530</v>
      </c>
      <c r="S361" s="1">
        <v>276.22510993573917</v>
      </c>
      <c r="T361" s="1">
        <v>332.03141513252865</v>
      </c>
      <c r="U361" s="1" t="s">
        <v>193</v>
      </c>
    </row>
    <row r="362" spans="1:21" x14ac:dyDescent="0.35">
      <c r="A362" s="1" t="s">
        <v>156</v>
      </c>
      <c r="B362" s="2">
        <v>2011</v>
      </c>
      <c r="D362" s="1">
        <v>130.33000000000001</v>
      </c>
      <c r="E362" s="1">
        <v>31.48</v>
      </c>
      <c r="F362" s="1" t="s">
        <v>122</v>
      </c>
      <c r="G362" s="1">
        <v>3</v>
      </c>
      <c r="H362" s="1">
        <v>3</v>
      </c>
      <c r="I362" s="1" t="s">
        <v>181</v>
      </c>
      <c r="L362" s="1" t="s">
        <v>190</v>
      </c>
      <c r="M362" s="1">
        <v>5.2313900000000003E-2</v>
      </c>
      <c r="N362" s="1">
        <v>0.27967799999999998</v>
      </c>
      <c r="O362" s="1">
        <v>1.292849750366574E-2</v>
      </c>
      <c r="P362" s="1">
        <v>7.9247663956271905E-2</v>
      </c>
      <c r="Q362" s="1">
        <v>4030</v>
      </c>
      <c r="R362" s="1">
        <v>4430</v>
      </c>
      <c r="S362" s="1">
        <v>276.22510993573917</v>
      </c>
      <c r="T362" s="1">
        <v>324.70180331944857</v>
      </c>
      <c r="U362" s="1" t="s">
        <v>193</v>
      </c>
    </row>
    <row r="363" spans="1:21" x14ac:dyDescent="0.35">
      <c r="A363" s="1" t="s">
        <v>157</v>
      </c>
      <c r="B363" s="2">
        <v>2016</v>
      </c>
      <c r="C363" s="1" t="s">
        <v>5</v>
      </c>
      <c r="D363" s="1">
        <v>-51.1</v>
      </c>
      <c r="E363" s="1">
        <v>-29.9</v>
      </c>
      <c r="F363" s="1" t="s">
        <v>126</v>
      </c>
      <c r="G363" s="1">
        <v>2</v>
      </c>
      <c r="H363" s="1">
        <v>2</v>
      </c>
      <c r="I363" s="1" t="s">
        <v>181</v>
      </c>
      <c r="L363" s="1" t="s">
        <v>190</v>
      </c>
      <c r="M363" s="1">
        <v>0.39300000000000002</v>
      </c>
      <c r="N363" s="1">
        <v>3.8340000000000001</v>
      </c>
      <c r="O363" s="1">
        <v>9.712331749192156E-2</v>
      </c>
      <c r="P363" s="1">
        <v>1.08637627417368</v>
      </c>
      <c r="Q363" s="1">
        <v>11972</v>
      </c>
      <c r="R363" s="1">
        <v>11848</v>
      </c>
      <c r="S363" s="1">
        <v>820.58734892076166</v>
      </c>
      <c r="T363" s="1">
        <v>868.41240761373058</v>
      </c>
      <c r="U363" s="1" t="s">
        <v>193</v>
      </c>
    </row>
    <row r="364" spans="1:21" x14ac:dyDescent="0.35">
      <c r="A364" s="1" t="s">
        <v>157</v>
      </c>
      <c r="B364" s="2">
        <v>2016</v>
      </c>
      <c r="C364" s="1" t="s">
        <v>5</v>
      </c>
      <c r="D364" s="1">
        <v>-51.1</v>
      </c>
      <c r="E364" s="1">
        <v>-29.9</v>
      </c>
      <c r="F364" s="1" t="s">
        <v>126</v>
      </c>
      <c r="G364" s="1">
        <v>3</v>
      </c>
      <c r="H364" s="1">
        <v>3</v>
      </c>
      <c r="I364" s="1" t="s">
        <v>181</v>
      </c>
      <c r="L364" s="1" t="s">
        <v>190</v>
      </c>
      <c r="M364" s="1">
        <v>8.7999999999999995E-2</v>
      </c>
      <c r="N364" s="1">
        <v>2.7970000000000002</v>
      </c>
      <c r="O364" s="1">
        <v>2.1747714858241979E-2</v>
      </c>
      <c r="P364" s="1">
        <v>0.79253897727276557</v>
      </c>
      <c r="Q364" s="1">
        <v>10666</v>
      </c>
      <c r="R364" s="1">
        <v>10396</v>
      </c>
      <c r="S364" s="1">
        <v>731.0712214825295</v>
      </c>
      <c r="T364" s="1">
        <v>761.98644408780751</v>
      </c>
      <c r="U364" s="1" t="s">
        <v>193</v>
      </c>
    </row>
    <row r="365" spans="1:21" x14ac:dyDescent="0.35">
      <c r="A365" s="1" t="s">
        <v>157</v>
      </c>
      <c r="B365" s="2">
        <v>2016</v>
      </c>
      <c r="C365" s="1" t="s">
        <v>5</v>
      </c>
      <c r="D365" s="1">
        <v>-51.1</v>
      </c>
      <c r="E365" s="1">
        <v>-29.9</v>
      </c>
      <c r="F365" s="1" t="s">
        <v>126</v>
      </c>
      <c r="G365" s="1">
        <v>3</v>
      </c>
      <c r="H365" s="1">
        <v>3</v>
      </c>
      <c r="I365" s="1" t="s">
        <v>181</v>
      </c>
      <c r="L365" s="1" t="s">
        <v>190</v>
      </c>
      <c r="M365" s="1">
        <v>8.7999999999999995E-2</v>
      </c>
      <c r="N365" s="1">
        <v>1.052</v>
      </c>
      <c r="O365" s="1">
        <v>2.1747714858241979E-2</v>
      </c>
      <c r="P365" s="1">
        <v>0.29808759531317458</v>
      </c>
      <c r="Q365" s="1">
        <v>10666</v>
      </c>
      <c r="R365" s="1">
        <v>10853</v>
      </c>
      <c r="S365" s="1">
        <v>731.0712214825295</v>
      </c>
      <c r="T365" s="1">
        <v>795.48277007358354</v>
      </c>
      <c r="U365" s="1" t="s">
        <v>193</v>
      </c>
    </row>
    <row r="366" spans="1:21" x14ac:dyDescent="0.35">
      <c r="A366" s="1" t="s">
        <v>158</v>
      </c>
      <c r="B366" s="2">
        <v>2014</v>
      </c>
      <c r="C366" s="1" t="s">
        <v>6</v>
      </c>
      <c r="D366" s="1">
        <v>105.5</v>
      </c>
      <c r="E366" s="1">
        <v>22.55</v>
      </c>
      <c r="F366" s="1" t="s">
        <v>123</v>
      </c>
      <c r="G366" s="1">
        <v>3</v>
      </c>
      <c r="H366" s="1">
        <v>3</v>
      </c>
      <c r="I366" s="1" t="s">
        <v>181</v>
      </c>
      <c r="L366" s="1" t="s">
        <v>190</v>
      </c>
      <c r="M366" s="1">
        <v>0.44</v>
      </c>
      <c r="N366" s="1">
        <v>0.97</v>
      </c>
      <c r="O366" s="1">
        <v>0.03</v>
      </c>
      <c r="P366" s="1">
        <v>0.12</v>
      </c>
      <c r="Q366" s="1">
        <v>6.02</v>
      </c>
      <c r="R366" s="1">
        <v>5.35</v>
      </c>
      <c r="S366" s="1">
        <v>0.28999999999999998</v>
      </c>
      <c r="T366" s="1">
        <v>0.17</v>
      </c>
      <c r="U366" s="1" t="s">
        <v>193</v>
      </c>
    </row>
    <row r="367" spans="1:21" x14ac:dyDescent="0.35">
      <c r="A367" s="1" t="s">
        <v>158</v>
      </c>
      <c r="B367" s="2">
        <v>2014</v>
      </c>
      <c r="C367" s="1" t="s">
        <v>6</v>
      </c>
      <c r="D367" s="1">
        <v>105.5</v>
      </c>
      <c r="E367" s="1">
        <v>22.55</v>
      </c>
      <c r="F367" s="1" t="s">
        <v>123</v>
      </c>
      <c r="G367" s="1">
        <v>3</v>
      </c>
      <c r="H367" s="1">
        <v>3</v>
      </c>
      <c r="I367" s="1" t="s">
        <v>181</v>
      </c>
      <c r="L367" s="1" t="s">
        <v>190</v>
      </c>
      <c r="M367" s="1">
        <v>0.42</v>
      </c>
      <c r="N367" s="1">
        <v>0.78</v>
      </c>
      <c r="O367" s="1">
        <v>0.01</v>
      </c>
      <c r="P367" s="1">
        <v>0.04</v>
      </c>
      <c r="Q367" s="1">
        <v>5.33</v>
      </c>
      <c r="R367" s="1">
        <v>5.48</v>
      </c>
      <c r="S367" s="1">
        <v>0.1</v>
      </c>
      <c r="T367" s="1">
        <v>0.9</v>
      </c>
      <c r="U367" s="1" t="s">
        <v>193</v>
      </c>
    </row>
    <row r="368" spans="1:21" x14ac:dyDescent="0.35">
      <c r="A368" s="1" t="s">
        <v>158</v>
      </c>
      <c r="B368" s="2">
        <v>2014</v>
      </c>
      <c r="C368" s="1" t="s">
        <v>6</v>
      </c>
      <c r="D368" s="1">
        <v>105.5</v>
      </c>
      <c r="E368" s="1">
        <v>22.55</v>
      </c>
      <c r="F368" s="1" t="s">
        <v>123</v>
      </c>
      <c r="G368" s="1">
        <v>3</v>
      </c>
      <c r="H368" s="1">
        <v>3</v>
      </c>
      <c r="I368" s="1" t="s">
        <v>181</v>
      </c>
      <c r="L368" s="1" t="s">
        <v>190</v>
      </c>
      <c r="M368" s="1">
        <v>0.27</v>
      </c>
      <c r="N368" s="1">
        <v>0.67</v>
      </c>
      <c r="O368" s="1">
        <v>0.01</v>
      </c>
      <c r="P368" s="1">
        <v>0.06</v>
      </c>
      <c r="Q368" s="1">
        <v>5.42</v>
      </c>
      <c r="R368" s="1">
        <v>4.95</v>
      </c>
      <c r="S368" s="1">
        <v>0.31</v>
      </c>
      <c r="T368" s="1">
        <v>0.36</v>
      </c>
      <c r="U368" s="1" t="s">
        <v>193</v>
      </c>
    </row>
    <row r="369" spans="1:21" x14ac:dyDescent="0.35">
      <c r="A369" s="1" t="s">
        <v>158</v>
      </c>
      <c r="B369" s="2">
        <v>2014</v>
      </c>
      <c r="C369" s="1" t="s">
        <v>6</v>
      </c>
      <c r="D369" s="1">
        <v>105.5</v>
      </c>
      <c r="E369" s="1">
        <v>22.55</v>
      </c>
      <c r="F369" s="1" t="s">
        <v>123</v>
      </c>
      <c r="G369" s="1">
        <v>3</v>
      </c>
      <c r="H369" s="1">
        <v>3</v>
      </c>
      <c r="I369" s="1" t="s">
        <v>181</v>
      </c>
      <c r="L369" s="1" t="s">
        <v>190</v>
      </c>
      <c r="M369" s="1">
        <v>0.31</v>
      </c>
      <c r="N369" s="1">
        <v>0.74</v>
      </c>
      <c r="O369" s="1">
        <v>0.01</v>
      </c>
      <c r="P369" s="1">
        <v>0.06</v>
      </c>
      <c r="Q369" s="1">
        <v>5.57</v>
      </c>
      <c r="R369" s="1">
        <v>5.25</v>
      </c>
      <c r="S369" s="1">
        <v>0.86</v>
      </c>
      <c r="T369" s="1">
        <v>0.7</v>
      </c>
      <c r="U369" s="1" t="s">
        <v>193</v>
      </c>
    </row>
    <row r="370" spans="1:21" x14ac:dyDescent="0.35">
      <c r="A370" s="1" t="s">
        <v>159</v>
      </c>
      <c r="B370" s="2">
        <v>2016</v>
      </c>
      <c r="C370" s="1" t="s">
        <v>7</v>
      </c>
      <c r="D370" s="1">
        <v>8.3699999999999992</v>
      </c>
      <c r="E370" s="1">
        <v>45.32</v>
      </c>
      <c r="F370" s="1" t="s">
        <v>120</v>
      </c>
      <c r="G370" s="1">
        <v>4</v>
      </c>
      <c r="H370" s="1">
        <v>4</v>
      </c>
      <c r="I370" s="1" t="s">
        <v>181</v>
      </c>
      <c r="L370" s="1" t="s">
        <v>190</v>
      </c>
      <c r="M370" s="1">
        <v>0.56774199999999997</v>
      </c>
      <c r="N370" s="1">
        <v>0.39569900000000002</v>
      </c>
      <c r="O370" s="1">
        <v>0.44730800000000004</v>
      </c>
      <c r="P370" s="1">
        <v>6.8816999999999962E-2</v>
      </c>
      <c r="Q370" s="1">
        <v>8.08</v>
      </c>
      <c r="R370" s="1">
        <v>5.23</v>
      </c>
      <c r="S370" s="1">
        <v>0.5538210640895217</v>
      </c>
      <c r="T370" s="1">
        <v>0.38333869782408941</v>
      </c>
      <c r="U370" s="1" t="s">
        <v>192</v>
      </c>
    </row>
    <row r="371" spans="1:21" x14ac:dyDescent="0.35">
      <c r="A371" s="1" t="s">
        <v>160</v>
      </c>
      <c r="B371" s="2">
        <v>2013</v>
      </c>
      <c r="C371" s="1" t="s">
        <v>8</v>
      </c>
      <c r="D371" s="1">
        <v>116.2</v>
      </c>
      <c r="E371" s="1">
        <v>28.25</v>
      </c>
      <c r="F371" s="1" t="s">
        <v>59</v>
      </c>
      <c r="G371" s="1">
        <v>3</v>
      </c>
      <c r="H371" s="1">
        <v>3</v>
      </c>
      <c r="I371" s="1" t="s">
        <v>181</v>
      </c>
      <c r="L371" s="1" t="s">
        <v>190</v>
      </c>
      <c r="M371" s="1">
        <v>2.5130900000000001E-2</v>
      </c>
      <c r="N371" s="1">
        <v>0.282723</v>
      </c>
      <c r="O371" s="1">
        <v>7.2546948075022386E-3</v>
      </c>
      <c r="P371" s="1">
        <v>7.9800776857120836E-2</v>
      </c>
      <c r="Q371" s="1">
        <v>6.7910399999999997</v>
      </c>
      <c r="R371" s="1">
        <v>6.41791</v>
      </c>
      <c r="S371" s="1">
        <v>0.64629743833625131</v>
      </c>
      <c r="T371" s="1">
        <v>0.77554306959704</v>
      </c>
      <c r="U371" s="1" t="s">
        <v>192</v>
      </c>
    </row>
    <row r="372" spans="1:21" x14ac:dyDescent="0.35">
      <c r="A372" s="1" t="s">
        <v>160</v>
      </c>
      <c r="B372" s="2">
        <v>2013</v>
      </c>
      <c r="C372" s="1" t="s">
        <v>8</v>
      </c>
      <c r="D372" s="1">
        <v>116.2</v>
      </c>
      <c r="E372" s="1">
        <v>28.25</v>
      </c>
      <c r="F372" s="1" t="s">
        <v>59</v>
      </c>
      <c r="G372" s="1">
        <v>3</v>
      </c>
      <c r="H372" s="1">
        <v>3</v>
      </c>
      <c r="I372" s="1" t="s">
        <v>181</v>
      </c>
      <c r="L372" s="1" t="s">
        <v>190</v>
      </c>
      <c r="M372" s="1">
        <v>2.5130900000000001E-2</v>
      </c>
      <c r="N372" s="1">
        <v>0.11937200000000001</v>
      </c>
      <c r="O372" s="1">
        <v>7.2546948075022386E-3</v>
      </c>
      <c r="P372" s="1">
        <v>5.8037558460017909E-2</v>
      </c>
      <c r="Q372" s="1">
        <v>6.7910399999999997</v>
      </c>
      <c r="R372" s="1">
        <v>6.9402999999999997</v>
      </c>
      <c r="S372" s="1">
        <v>0.64629743833625131</v>
      </c>
      <c r="T372" s="1">
        <v>0.64628011782817618</v>
      </c>
      <c r="U372" s="1" t="s">
        <v>192</v>
      </c>
    </row>
    <row r="373" spans="1:21" x14ac:dyDescent="0.35">
      <c r="A373" s="1" t="s">
        <v>160</v>
      </c>
      <c r="B373" s="2">
        <v>2013</v>
      </c>
      <c r="C373" s="1" t="s">
        <v>8</v>
      </c>
      <c r="D373" s="1">
        <v>116.2</v>
      </c>
      <c r="E373" s="1">
        <v>28.25</v>
      </c>
      <c r="F373" s="1" t="s">
        <v>59</v>
      </c>
      <c r="G373" s="1">
        <v>3</v>
      </c>
      <c r="H373" s="1">
        <v>3</v>
      </c>
      <c r="I373" s="1" t="s">
        <v>181</v>
      </c>
      <c r="L373" s="1" t="s">
        <v>190</v>
      </c>
      <c r="M373" s="1">
        <v>1.8848199999999999E-2</v>
      </c>
      <c r="N373" s="1">
        <v>4.6073299999999998E-2</v>
      </c>
      <c r="O373" s="1">
        <v>1.8136650416215226E-2</v>
      </c>
      <c r="P373" s="1">
        <v>2.5391345223717478E-2</v>
      </c>
      <c r="Q373" s="1">
        <v>8.1343300000000003</v>
      </c>
      <c r="R373" s="1">
        <v>8.0596999999999994</v>
      </c>
      <c r="S373" s="1">
        <v>0.51703448656738604</v>
      </c>
      <c r="T373" s="1">
        <v>0.51703448656738604</v>
      </c>
      <c r="U373" s="1" t="s">
        <v>192</v>
      </c>
    </row>
    <row r="374" spans="1:21" x14ac:dyDescent="0.35">
      <c r="A374" s="1" t="s">
        <v>160</v>
      </c>
      <c r="B374" s="2">
        <v>2013</v>
      </c>
      <c r="C374" s="1" t="s">
        <v>8</v>
      </c>
      <c r="D374" s="1">
        <v>116.2</v>
      </c>
      <c r="E374" s="1">
        <v>28.25</v>
      </c>
      <c r="F374" s="1" t="s">
        <v>59</v>
      </c>
      <c r="G374" s="1">
        <v>3</v>
      </c>
      <c r="H374" s="1">
        <v>3</v>
      </c>
      <c r="I374" s="1" t="s">
        <v>181</v>
      </c>
      <c r="L374" s="1" t="s">
        <v>190</v>
      </c>
      <c r="M374" s="1">
        <v>1.8848199999999999E-2</v>
      </c>
      <c r="N374" s="1">
        <v>3.9790600000000002E-2</v>
      </c>
      <c r="O374" s="1">
        <v>1.8136650416215226E-2</v>
      </c>
      <c r="P374" s="1">
        <v>2.1763911217425966E-2</v>
      </c>
      <c r="Q374" s="1">
        <v>8.1343300000000003</v>
      </c>
      <c r="R374" s="1">
        <v>7.6865699999999997</v>
      </c>
      <c r="S374" s="1">
        <v>0.51703448656738604</v>
      </c>
      <c r="T374" s="1">
        <v>0.64628011782817474</v>
      </c>
      <c r="U374" s="1" t="s">
        <v>192</v>
      </c>
    </row>
    <row r="375" spans="1:21" x14ac:dyDescent="0.35">
      <c r="A375" s="1" t="s">
        <v>160</v>
      </c>
      <c r="B375" s="2">
        <v>2013</v>
      </c>
      <c r="C375" s="1" t="s">
        <v>8</v>
      </c>
      <c r="D375" s="1">
        <v>116.2</v>
      </c>
      <c r="E375" s="1">
        <v>28.25</v>
      </c>
      <c r="F375" s="1" t="s">
        <v>59</v>
      </c>
      <c r="G375" s="1">
        <v>3</v>
      </c>
      <c r="H375" s="1">
        <v>3</v>
      </c>
      <c r="I375" s="1" t="s">
        <v>181</v>
      </c>
      <c r="L375" s="1" t="s">
        <v>190</v>
      </c>
      <c r="M375" s="1">
        <v>2.7225099999999999E-2</v>
      </c>
      <c r="N375" s="1">
        <v>7.32984E-2</v>
      </c>
      <c r="O375" s="1">
        <v>0</v>
      </c>
      <c r="P375" s="1">
        <v>5.8036865639694908E-2</v>
      </c>
      <c r="Q375" s="1">
        <v>6.41791</v>
      </c>
      <c r="R375" s="1">
        <v>6.1193999999999997</v>
      </c>
      <c r="S375" s="1">
        <v>0.12926295176886526</v>
      </c>
      <c r="T375" s="1">
        <v>1.0340689731347721</v>
      </c>
      <c r="U375" s="1" t="s">
        <v>192</v>
      </c>
    </row>
    <row r="376" spans="1:21" x14ac:dyDescent="0.35">
      <c r="A376" s="1" t="s">
        <v>160</v>
      </c>
      <c r="B376" s="2">
        <v>2013</v>
      </c>
      <c r="C376" s="1" t="s">
        <v>8</v>
      </c>
      <c r="D376" s="1">
        <v>116.2</v>
      </c>
      <c r="E376" s="1">
        <v>28.25</v>
      </c>
      <c r="F376" s="1" t="s">
        <v>59</v>
      </c>
      <c r="G376" s="1">
        <v>3</v>
      </c>
      <c r="H376" s="1">
        <v>3</v>
      </c>
      <c r="I376" s="1" t="s">
        <v>181</v>
      </c>
      <c r="L376" s="1" t="s">
        <v>190</v>
      </c>
      <c r="M376" s="1">
        <v>2.7225099999999999E-2</v>
      </c>
      <c r="N376" s="1">
        <v>5.2356E-2</v>
      </c>
      <c r="O376" s="1">
        <v>0</v>
      </c>
      <c r="P376" s="1">
        <v>1.4509389615004489E-2</v>
      </c>
      <c r="Q376" s="1">
        <v>6.41791</v>
      </c>
      <c r="R376" s="1">
        <v>6.41791</v>
      </c>
      <c r="S376" s="1">
        <v>0.12926295176886526</v>
      </c>
      <c r="T376" s="1">
        <v>0.38777153479852072</v>
      </c>
      <c r="U376" s="1" t="s">
        <v>192</v>
      </c>
    </row>
    <row r="377" spans="1:21" x14ac:dyDescent="0.35">
      <c r="A377" s="1" t="s">
        <v>160</v>
      </c>
      <c r="B377" s="2">
        <v>2013</v>
      </c>
      <c r="C377" s="1" t="s">
        <v>8</v>
      </c>
      <c r="D377" s="1">
        <v>116.2</v>
      </c>
      <c r="E377" s="1">
        <v>28.25</v>
      </c>
      <c r="F377" s="1" t="s">
        <v>59</v>
      </c>
      <c r="G377" s="1">
        <v>3</v>
      </c>
      <c r="H377" s="1">
        <v>3</v>
      </c>
      <c r="I377" s="1" t="s">
        <v>181</v>
      </c>
      <c r="L377" s="1" t="s">
        <v>190</v>
      </c>
      <c r="M377" s="1">
        <v>2.7225099999999999E-2</v>
      </c>
      <c r="N377" s="1">
        <v>3.14136E-2</v>
      </c>
      <c r="O377" s="1">
        <v>0</v>
      </c>
      <c r="P377" s="1">
        <v>2.1764084422506727E-2</v>
      </c>
      <c r="Q377" s="1">
        <v>6.41791</v>
      </c>
      <c r="R377" s="1">
        <v>6.49254</v>
      </c>
      <c r="S377" s="1">
        <v>0.12926295176886526</v>
      </c>
      <c r="T377" s="1">
        <v>0.77554306959704</v>
      </c>
      <c r="U377" s="1" t="s">
        <v>192</v>
      </c>
    </row>
    <row r="378" spans="1:21" x14ac:dyDescent="0.35">
      <c r="A378" s="1" t="s">
        <v>160</v>
      </c>
      <c r="B378" s="2">
        <v>2013</v>
      </c>
      <c r="C378" s="1" t="s">
        <v>8</v>
      </c>
      <c r="D378" s="1">
        <v>116.2</v>
      </c>
      <c r="E378" s="1">
        <v>28.25</v>
      </c>
      <c r="F378" s="1" t="s">
        <v>59</v>
      </c>
      <c r="G378" s="1">
        <v>3</v>
      </c>
      <c r="H378" s="1">
        <v>3</v>
      </c>
      <c r="I378" s="1" t="s">
        <v>181</v>
      </c>
      <c r="L378" s="1" t="s">
        <v>190</v>
      </c>
      <c r="M378" s="1">
        <v>1.8848199999999999E-2</v>
      </c>
      <c r="N378" s="1">
        <v>7.32984E-2</v>
      </c>
      <c r="O378" s="1">
        <v>7.2545216024214884E-3</v>
      </c>
      <c r="P378" s="1">
        <v>4.7156122466547226E-2</v>
      </c>
      <c r="Q378" s="1">
        <v>6.8656699999999997</v>
      </c>
      <c r="R378" s="1">
        <v>6.8656699999999997</v>
      </c>
      <c r="S378" s="1">
        <v>0.12926295176886526</v>
      </c>
      <c r="T378" s="1">
        <v>0.25852590353773053</v>
      </c>
      <c r="U378" s="1" t="s">
        <v>192</v>
      </c>
    </row>
    <row r="379" spans="1:21" x14ac:dyDescent="0.35">
      <c r="A379" s="1" t="s">
        <v>160</v>
      </c>
      <c r="B379" s="2">
        <v>2013</v>
      </c>
      <c r="C379" s="1" t="s">
        <v>8</v>
      </c>
      <c r="D379" s="1">
        <v>116.2</v>
      </c>
      <c r="E379" s="1">
        <v>28.25</v>
      </c>
      <c r="F379" s="1" t="s">
        <v>59</v>
      </c>
      <c r="G379" s="1">
        <v>3</v>
      </c>
      <c r="H379" s="1">
        <v>3</v>
      </c>
      <c r="I379" s="1" t="s">
        <v>181</v>
      </c>
      <c r="L379" s="1" t="s">
        <v>190</v>
      </c>
      <c r="M379" s="1">
        <v>1.8848199999999999E-2</v>
      </c>
      <c r="N379" s="1">
        <v>6.28272E-2</v>
      </c>
      <c r="O379" s="1">
        <v>7.2545216024214884E-3</v>
      </c>
      <c r="P379" s="1">
        <v>3.2646040031219702E-2</v>
      </c>
      <c r="Q379" s="1">
        <v>6.8656699999999997</v>
      </c>
      <c r="R379" s="1">
        <v>6.8656699999999997</v>
      </c>
      <c r="S379" s="1">
        <v>0.12926295176886526</v>
      </c>
      <c r="T379" s="1">
        <v>0.25852590353773053</v>
      </c>
      <c r="U379" s="1" t="s">
        <v>192</v>
      </c>
    </row>
    <row r="380" spans="1:21" x14ac:dyDescent="0.35">
      <c r="A380" s="1" t="s">
        <v>160</v>
      </c>
      <c r="B380" s="2">
        <v>2013</v>
      </c>
      <c r="C380" s="1" t="s">
        <v>8</v>
      </c>
      <c r="D380" s="1">
        <v>116.2</v>
      </c>
      <c r="E380" s="1">
        <v>28.25</v>
      </c>
      <c r="F380" s="1" t="s">
        <v>59</v>
      </c>
      <c r="G380" s="1">
        <v>3</v>
      </c>
      <c r="H380" s="1">
        <v>3</v>
      </c>
      <c r="I380" s="1" t="s">
        <v>181</v>
      </c>
      <c r="L380" s="1" t="s">
        <v>190</v>
      </c>
      <c r="M380" s="1">
        <v>1.8848199999999999E-2</v>
      </c>
      <c r="N380" s="1">
        <v>5.0261800000000002E-2</v>
      </c>
      <c r="O380" s="1">
        <v>7.2545216024214884E-3</v>
      </c>
      <c r="P380" s="1">
        <v>2.5391345223717453E-2</v>
      </c>
      <c r="Q380" s="1">
        <v>6.8656699999999997</v>
      </c>
      <c r="R380" s="1">
        <v>6.8656699999999997</v>
      </c>
      <c r="S380" s="1">
        <v>0.12926295176886526</v>
      </c>
      <c r="T380" s="1">
        <v>0.51703448656738604</v>
      </c>
      <c r="U380" s="1" t="s">
        <v>192</v>
      </c>
    </row>
    <row r="381" spans="1:21" x14ac:dyDescent="0.35">
      <c r="A381" s="1" t="s">
        <v>161</v>
      </c>
      <c r="B381" s="2">
        <v>2015</v>
      </c>
      <c r="C381" s="1" t="s">
        <v>22</v>
      </c>
      <c r="D381" s="1">
        <v>-54.38</v>
      </c>
      <c r="E381" s="1">
        <v>-33.229999999999997</v>
      </c>
      <c r="F381" s="1" t="s">
        <v>127</v>
      </c>
      <c r="G381" s="1">
        <v>3</v>
      </c>
      <c r="H381" s="1">
        <v>3</v>
      </c>
      <c r="I381" s="1" t="s">
        <v>181</v>
      </c>
      <c r="L381" s="1" t="s">
        <v>190</v>
      </c>
      <c r="M381" s="1">
        <v>0.3</v>
      </c>
      <c r="N381" s="1">
        <v>0.4</v>
      </c>
      <c r="O381" s="1">
        <v>7.413993701673402E-2</v>
      </c>
      <c r="P381" s="1">
        <v>0.11334129099360252</v>
      </c>
      <c r="Q381" s="1">
        <v>11171</v>
      </c>
      <c r="R381" s="1">
        <v>10170</v>
      </c>
      <c r="S381" s="1">
        <v>765.68503798812458</v>
      </c>
      <c r="T381" s="1">
        <v>745.42152139024643</v>
      </c>
      <c r="U381" s="1" t="s">
        <v>193</v>
      </c>
    </row>
    <row r="382" spans="1:21" x14ac:dyDescent="0.35">
      <c r="A382" s="1" t="s">
        <v>161</v>
      </c>
      <c r="B382" s="2">
        <v>2015</v>
      </c>
      <c r="C382" s="1" t="s">
        <v>22</v>
      </c>
      <c r="D382" s="1">
        <v>-54.38</v>
      </c>
      <c r="E382" s="1">
        <v>-33.229999999999997</v>
      </c>
      <c r="F382" s="1" t="s">
        <v>127</v>
      </c>
      <c r="G382" s="1">
        <v>3</v>
      </c>
      <c r="H382" s="1">
        <v>3</v>
      </c>
      <c r="I382" s="1" t="s">
        <v>181</v>
      </c>
      <c r="L382" s="1" t="s">
        <v>190</v>
      </c>
      <c r="M382" s="1">
        <v>1</v>
      </c>
      <c r="N382" s="1">
        <v>1.2</v>
      </c>
      <c r="O382" s="1">
        <v>0.24713312338911339</v>
      </c>
      <c r="P382" s="1">
        <v>0.3400238729808075</v>
      </c>
      <c r="Q382" s="1">
        <v>10387</v>
      </c>
      <c r="R382" s="1">
        <v>8700</v>
      </c>
      <c r="S382" s="1">
        <v>711.94794464082452</v>
      </c>
      <c r="T382" s="1">
        <v>637.67622773796893</v>
      </c>
      <c r="U382" s="1" t="s">
        <v>193</v>
      </c>
    </row>
    <row r="383" spans="1:21" x14ac:dyDescent="0.35">
      <c r="A383" s="1" t="s">
        <v>161</v>
      </c>
      <c r="B383" s="2">
        <v>2015</v>
      </c>
      <c r="C383" s="1" t="s">
        <v>22</v>
      </c>
      <c r="D383" s="1">
        <v>-54.38</v>
      </c>
      <c r="E383" s="1">
        <v>-33.229999999999997</v>
      </c>
      <c r="F383" s="1" t="s">
        <v>127</v>
      </c>
      <c r="G383" s="1">
        <v>3</v>
      </c>
      <c r="H383" s="1">
        <v>3</v>
      </c>
      <c r="I383" s="1" t="s">
        <v>181</v>
      </c>
      <c r="L383" s="1" t="s">
        <v>190</v>
      </c>
      <c r="M383" s="1">
        <v>0.6</v>
      </c>
      <c r="N383" s="1">
        <v>1.9</v>
      </c>
      <c r="O383" s="1">
        <v>0.14827987403346804</v>
      </c>
      <c r="P383" s="1">
        <v>0.53837113221961186</v>
      </c>
      <c r="Q383" s="1">
        <v>9803</v>
      </c>
      <c r="R383" s="1">
        <v>8992</v>
      </c>
      <c r="S383" s="1">
        <v>671.91929347395808</v>
      </c>
      <c r="T383" s="1">
        <v>659.07869423216289</v>
      </c>
      <c r="U383" s="1" t="s">
        <v>193</v>
      </c>
    </row>
    <row r="384" spans="1:21" x14ac:dyDescent="0.35">
      <c r="A384" s="1" t="s">
        <v>162</v>
      </c>
      <c r="B384" s="2">
        <v>2003</v>
      </c>
      <c r="D384" s="1">
        <v>77.2</v>
      </c>
      <c r="E384" s="1">
        <v>28.67</v>
      </c>
      <c r="F384" s="1" t="s">
        <v>54</v>
      </c>
      <c r="G384" s="1">
        <v>3</v>
      </c>
      <c r="H384" s="1">
        <v>3</v>
      </c>
      <c r="I384" s="1" t="s">
        <v>181</v>
      </c>
      <c r="L384" s="1" t="s">
        <v>190</v>
      </c>
      <c r="M384" s="1">
        <v>0.73499999999999999</v>
      </c>
      <c r="N384" s="1">
        <v>0.92900000000000005</v>
      </c>
      <c r="O384" s="1">
        <v>6.8000000000000005E-2</v>
      </c>
      <c r="P384" s="1">
        <v>7.5999999999999998E-2</v>
      </c>
      <c r="Q384" s="1">
        <v>6.8</v>
      </c>
      <c r="R384" s="1">
        <v>4.5999999999999996</v>
      </c>
      <c r="S384" s="1">
        <v>0.1</v>
      </c>
      <c r="T384" s="1">
        <v>0.8</v>
      </c>
      <c r="U384" s="1" t="s">
        <v>192</v>
      </c>
    </row>
    <row r="385" spans="1:21" x14ac:dyDescent="0.35">
      <c r="A385" s="1" t="s">
        <v>162</v>
      </c>
      <c r="B385" s="2">
        <v>2003</v>
      </c>
      <c r="D385" s="1">
        <v>77.2</v>
      </c>
      <c r="E385" s="1">
        <v>28.67</v>
      </c>
      <c r="F385" s="1" t="s">
        <v>54</v>
      </c>
      <c r="G385" s="1">
        <v>3</v>
      </c>
      <c r="H385" s="1">
        <v>3</v>
      </c>
      <c r="I385" s="1" t="s">
        <v>181</v>
      </c>
      <c r="L385" s="1" t="s">
        <v>190</v>
      </c>
      <c r="M385" s="1">
        <v>0.59599999999999997</v>
      </c>
      <c r="N385" s="1">
        <v>0.71399999999999997</v>
      </c>
      <c r="O385" s="1">
        <v>2.4E-2</v>
      </c>
      <c r="P385" s="1">
        <v>2.3E-2</v>
      </c>
      <c r="Q385" s="1">
        <v>6.1</v>
      </c>
      <c r="R385" s="1">
        <v>5</v>
      </c>
      <c r="S385" s="1">
        <v>0.6</v>
      </c>
      <c r="T385" s="1">
        <v>1</v>
      </c>
      <c r="U385" s="1" t="s">
        <v>192</v>
      </c>
    </row>
    <row r="386" spans="1:21" x14ac:dyDescent="0.35">
      <c r="A386" s="1" t="s">
        <v>162</v>
      </c>
      <c r="B386" s="2">
        <v>2003</v>
      </c>
      <c r="D386" s="1">
        <v>77.2</v>
      </c>
      <c r="E386" s="1">
        <v>28.67</v>
      </c>
      <c r="F386" s="1" t="s">
        <v>54</v>
      </c>
      <c r="G386" s="1">
        <v>3</v>
      </c>
      <c r="H386" s="1">
        <v>3</v>
      </c>
      <c r="I386" s="1" t="s">
        <v>181</v>
      </c>
      <c r="L386" s="1" t="s">
        <v>190</v>
      </c>
      <c r="M386" s="1">
        <v>0.48299999999999998</v>
      </c>
      <c r="N386" s="1">
        <v>0.54</v>
      </c>
      <c r="O386" s="1">
        <v>4.1000000000000002E-2</v>
      </c>
      <c r="P386" s="1">
        <v>2.3E-2</v>
      </c>
      <c r="Q386" s="1">
        <v>6.8</v>
      </c>
      <c r="R386" s="1">
        <v>4.8</v>
      </c>
      <c r="S386" s="1">
        <v>0.7</v>
      </c>
      <c r="T386" s="1">
        <v>0.3</v>
      </c>
      <c r="U386" s="1" t="s">
        <v>192</v>
      </c>
    </row>
    <row r="387" spans="1:21" x14ac:dyDescent="0.35">
      <c r="A387" s="1" t="s">
        <v>162</v>
      </c>
      <c r="B387" s="2">
        <v>2003</v>
      </c>
      <c r="D387" s="1">
        <v>77.2</v>
      </c>
      <c r="E387" s="1">
        <v>28.67</v>
      </c>
      <c r="F387" s="1" t="s">
        <v>54</v>
      </c>
      <c r="G387" s="1">
        <v>3</v>
      </c>
      <c r="H387" s="1">
        <v>3</v>
      </c>
      <c r="I387" s="1" t="s">
        <v>181</v>
      </c>
      <c r="L387" s="1" t="s">
        <v>190</v>
      </c>
      <c r="M387" s="1">
        <v>0.32300000000000001</v>
      </c>
      <c r="N387" s="1">
        <v>0.307</v>
      </c>
      <c r="O387" s="1">
        <v>1.2999999999999999E-2</v>
      </c>
      <c r="P387" s="1">
        <v>1.2E-2</v>
      </c>
      <c r="Q387" s="1">
        <v>3.9</v>
      </c>
      <c r="R387" s="1">
        <v>3.3</v>
      </c>
      <c r="S387" s="1">
        <v>0.3</v>
      </c>
      <c r="T387" s="1">
        <v>0.2</v>
      </c>
      <c r="U387" s="1" t="s">
        <v>192</v>
      </c>
    </row>
    <row r="388" spans="1:21" x14ac:dyDescent="0.35">
      <c r="A388" s="1" t="s">
        <v>163</v>
      </c>
      <c r="B388" s="2">
        <v>2016</v>
      </c>
      <c r="C388" s="1" t="s">
        <v>23</v>
      </c>
      <c r="D388" s="1">
        <v>77.2</v>
      </c>
      <c r="E388" s="1">
        <v>28.67</v>
      </c>
      <c r="F388" s="1" t="s">
        <v>128</v>
      </c>
      <c r="G388" s="1">
        <v>3</v>
      </c>
      <c r="H388" s="1">
        <v>3</v>
      </c>
      <c r="I388" s="1" t="s">
        <v>181</v>
      </c>
      <c r="L388" s="1" t="s">
        <v>190</v>
      </c>
      <c r="M388" s="1">
        <v>0.57999999999999996</v>
      </c>
      <c r="N388" s="1">
        <v>0.75</v>
      </c>
      <c r="O388" s="1">
        <v>7.0000000000000001E-3</v>
      </c>
      <c r="P388" s="1">
        <v>6.0000000000000001E-3</v>
      </c>
      <c r="Q388" s="1">
        <v>4910</v>
      </c>
      <c r="R388" s="1">
        <v>4830</v>
      </c>
      <c r="S388" s="1">
        <v>336.54225552964749</v>
      </c>
      <c r="T388" s="1">
        <v>354.020250571769</v>
      </c>
      <c r="U388" s="1" t="s">
        <v>193</v>
      </c>
    </row>
    <row r="389" spans="1:21" x14ac:dyDescent="0.35">
      <c r="A389" s="1" t="s">
        <v>163</v>
      </c>
      <c r="B389" s="2">
        <v>2016</v>
      </c>
      <c r="C389" s="1" t="s">
        <v>23</v>
      </c>
      <c r="D389" s="1">
        <v>77.2</v>
      </c>
      <c r="E389" s="1">
        <v>28.67</v>
      </c>
      <c r="F389" s="1" t="s">
        <v>128</v>
      </c>
      <c r="G389" s="1">
        <v>3</v>
      </c>
      <c r="H389" s="1">
        <v>3</v>
      </c>
      <c r="I389" s="1" t="s">
        <v>181</v>
      </c>
      <c r="L389" s="1" t="s">
        <v>190</v>
      </c>
      <c r="M389" s="1">
        <v>0.64</v>
      </c>
      <c r="N389" s="1">
        <v>0.78</v>
      </c>
      <c r="O389" s="1">
        <v>1.2E-2</v>
      </c>
      <c r="P389" s="1">
        <v>8.0000000000000002E-3</v>
      </c>
      <c r="Q389" s="1">
        <v>5180</v>
      </c>
      <c r="R389" s="1">
        <v>5110</v>
      </c>
      <c r="S389" s="1">
        <v>355.04865247323295</v>
      </c>
      <c r="T389" s="1">
        <v>374.54316364839326</v>
      </c>
      <c r="U389" s="1" t="s">
        <v>193</v>
      </c>
    </row>
    <row r="390" spans="1:21" x14ac:dyDescent="0.35">
      <c r="A390" s="1" t="s">
        <v>164</v>
      </c>
      <c r="B390" s="2">
        <v>2017</v>
      </c>
      <c r="D390" s="1">
        <v>101.37</v>
      </c>
      <c r="E390" s="1">
        <v>14</v>
      </c>
      <c r="F390" s="1" t="s">
        <v>125</v>
      </c>
      <c r="G390" s="1">
        <v>3</v>
      </c>
      <c r="H390" s="1">
        <v>3</v>
      </c>
      <c r="I390" s="1" t="s">
        <v>181</v>
      </c>
      <c r="L390" s="1" t="s">
        <v>190</v>
      </c>
      <c r="M390" s="1">
        <v>0.78500000000000003</v>
      </c>
      <c r="N390" s="1">
        <v>0.97899999999999998</v>
      </c>
      <c r="O390" s="1">
        <v>0.19399950186045403</v>
      </c>
      <c r="P390" s="1">
        <v>0.27740280970684211</v>
      </c>
      <c r="Q390" s="1">
        <v>4.5</v>
      </c>
      <c r="R390" s="1">
        <v>4.1900000000000004</v>
      </c>
      <c r="S390" s="1">
        <v>0.30843994905975836</v>
      </c>
      <c r="T390" s="1">
        <v>0.30711073496805635</v>
      </c>
      <c r="U390" s="1" t="s">
        <v>192</v>
      </c>
    </row>
    <row r="391" spans="1:21" x14ac:dyDescent="0.35">
      <c r="A391" s="1" t="s">
        <v>164</v>
      </c>
      <c r="B391" s="2">
        <v>2017</v>
      </c>
      <c r="D391" s="1">
        <v>101.37</v>
      </c>
      <c r="E391" s="1">
        <v>14</v>
      </c>
      <c r="F391" s="1" t="s">
        <v>125</v>
      </c>
      <c r="G391" s="1">
        <v>3</v>
      </c>
      <c r="H391" s="1">
        <v>3</v>
      </c>
      <c r="I391" s="1" t="s">
        <v>181</v>
      </c>
      <c r="L391" s="1" t="s">
        <v>190</v>
      </c>
      <c r="M391" s="1">
        <v>0.78500000000000003</v>
      </c>
      <c r="N391" s="1">
        <v>0.85099999999999998</v>
      </c>
      <c r="O391" s="1">
        <v>0.19399950186045403</v>
      </c>
      <c r="P391" s="1">
        <v>0.24113359658888933</v>
      </c>
      <c r="Q391" s="1">
        <v>4.5</v>
      </c>
      <c r="R391" s="1">
        <v>4.4400000000000004</v>
      </c>
      <c r="S391" s="1">
        <v>0.30843994905975836</v>
      </c>
      <c r="T391" s="1">
        <v>0.32543476450075659</v>
      </c>
      <c r="U391" s="1" t="s">
        <v>192</v>
      </c>
    </row>
    <row r="392" spans="1:21" x14ac:dyDescent="0.35">
      <c r="A392" s="1" t="s">
        <v>165</v>
      </c>
      <c r="B392" s="2">
        <v>2017</v>
      </c>
      <c r="D392" s="1">
        <v>126.8</v>
      </c>
      <c r="E392" s="1">
        <v>45.82</v>
      </c>
      <c r="F392" s="1" t="s">
        <v>59</v>
      </c>
      <c r="G392" s="1">
        <v>3</v>
      </c>
      <c r="H392" s="1">
        <v>3</v>
      </c>
      <c r="I392" s="1" t="s">
        <v>181</v>
      </c>
      <c r="L392" s="1" t="s">
        <v>190</v>
      </c>
      <c r="M392" s="1">
        <v>1.71316</v>
      </c>
      <c r="N392" s="1">
        <v>3.7026300000000001</v>
      </c>
      <c r="O392" s="1">
        <v>0.15951720000000011</v>
      </c>
      <c r="P392" s="1">
        <v>0.15953451999999985</v>
      </c>
      <c r="Q392" s="1">
        <v>4.9800000000000004</v>
      </c>
      <c r="R392" s="1">
        <v>4.99</v>
      </c>
      <c r="S392" s="1">
        <v>0.36371999999999999</v>
      </c>
      <c r="T392" s="1">
        <v>0.46764</v>
      </c>
      <c r="U392" s="1" t="s">
        <v>192</v>
      </c>
    </row>
    <row r="393" spans="1:21" x14ac:dyDescent="0.35">
      <c r="A393" s="1" t="s">
        <v>165</v>
      </c>
      <c r="B393" s="2">
        <v>2017</v>
      </c>
      <c r="D393" s="1">
        <v>126.8</v>
      </c>
      <c r="E393" s="1">
        <v>45.82</v>
      </c>
      <c r="F393" s="1" t="s">
        <v>59</v>
      </c>
      <c r="G393" s="1">
        <v>3</v>
      </c>
      <c r="H393" s="1">
        <v>3</v>
      </c>
      <c r="I393" s="1" t="s">
        <v>181</v>
      </c>
      <c r="L393" s="1" t="s">
        <v>190</v>
      </c>
      <c r="M393" s="1">
        <v>2.7263199999999999</v>
      </c>
      <c r="N393" s="1">
        <v>3.13158</v>
      </c>
      <c r="O393" s="1">
        <v>6.3806880000000357E-2</v>
      </c>
      <c r="P393" s="1">
        <v>0.31905171999999959</v>
      </c>
      <c r="Q393" s="1">
        <v>9.44</v>
      </c>
      <c r="R393" s="1">
        <v>9.3800000000000008</v>
      </c>
      <c r="S393" s="1">
        <v>1.0218799999999999</v>
      </c>
      <c r="T393" s="1">
        <v>0.76207999999999998</v>
      </c>
      <c r="U393" s="1" t="s">
        <v>192</v>
      </c>
    </row>
    <row r="394" spans="1:21" x14ac:dyDescent="0.35">
      <c r="A394" s="1" t="s">
        <v>165</v>
      </c>
      <c r="B394" s="2">
        <v>2017</v>
      </c>
      <c r="D394" s="1">
        <v>126.8</v>
      </c>
      <c r="E394" s="1">
        <v>45.82</v>
      </c>
      <c r="F394" s="1" t="s">
        <v>59</v>
      </c>
      <c r="G394" s="1">
        <v>3</v>
      </c>
      <c r="H394" s="1">
        <v>3</v>
      </c>
      <c r="I394" s="1" t="s">
        <v>181</v>
      </c>
      <c r="L394" s="1" t="s">
        <v>190</v>
      </c>
      <c r="M394" s="1">
        <v>4.3842100000000004</v>
      </c>
      <c r="N394" s="1">
        <v>4.5131600000000001</v>
      </c>
      <c r="O394" s="1">
        <v>0.22334139999999944</v>
      </c>
      <c r="P394" s="1">
        <v>0.25524483999999925</v>
      </c>
      <c r="Q394" s="1">
        <v>9.93</v>
      </c>
      <c r="R394" s="1">
        <v>10.82</v>
      </c>
      <c r="S394" s="1">
        <v>0.9872399999999999</v>
      </c>
      <c r="T394" s="1">
        <v>0.48496000000000006</v>
      </c>
      <c r="U394" s="1" t="s">
        <v>192</v>
      </c>
    </row>
    <row r="395" spans="1:21" x14ac:dyDescent="0.35">
      <c r="A395" s="1" t="s">
        <v>165</v>
      </c>
      <c r="B395" s="2">
        <v>2017</v>
      </c>
      <c r="D395" s="1">
        <v>126.8</v>
      </c>
      <c r="E395" s="1">
        <v>45.82</v>
      </c>
      <c r="F395" s="1" t="s">
        <v>59</v>
      </c>
      <c r="G395" s="1">
        <v>3</v>
      </c>
      <c r="H395" s="1">
        <v>3</v>
      </c>
      <c r="I395" s="1" t="s">
        <v>181</v>
      </c>
      <c r="L395" s="1" t="s">
        <v>190</v>
      </c>
      <c r="M395" s="1">
        <v>3.86842</v>
      </c>
      <c r="N395" s="1">
        <v>3.7578900000000002</v>
      </c>
      <c r="O395" s="1">
        <v>0.19143796000000041</v>
      </c>
      <c r="P395" s="1">
        <v>0.19143795999999963</v>
      </c>
      <c r="Q395" s="1">
        <v>9.5299999999999994</v>
      </c>
      <c r="R395" s="1">
        <v>10.4</v>
      </c>
      <c r="S395" s="1">
        <v>1.2643599999999999</v>
      </c>
      <c r="T395" s="1">
        <v>0.57156000000000007</v>
      </c>
      <c r="U395" s="1" t="s">
        <v>192</v>
      </c>
    </row>
    <row r="396" spans="1:21" x14ac:dyDescent="0.35">
      <c r="A396" s="1" t="s">
        <v>165</v>
      </c>
      <c r="B396" s="2">
        <v>2017</v>
      </c>
      <c r="D396" s="1">
        <v>126.8</v>
      </c>
      <c r="E396" s="1">
        <v>45.82</v>
      </c>
      <c r="F396" s="1" t="s">
        <v>59</v>
      </c>
      <c r="G396" s="1">
        <v>3</v>
      </c>
      <c r="H396" s="1">
        <v>3</v>
      </c>
      <c r="I396" s="1" t="s">
        <v>181</v>
      </c>
      <c r="L396" s="1" t="s">
        <v>190</v>
      </c>
      <c r="M396" s="1">
        <v>2.04474</v>
      </c>
      <c r="N396" s="1">
        <v>3.2421099999999998</v>
      </c>
      <c r="O396" s="1">
        <v>0.12761375999999994</v>
      </c>
      <c r="P396" s="1">
        <v>0.12761375999999994</v>
      </c>
      <c r="Q396" s="1">
        <v>4.6500000000000004</v>
      </c>
      <c r="R396" s="1">
        <v>5.09</v>
      </c>
      <c r="S396" s="1">
        <v>0.22516</v>
      </c>
      <c r="T396" s="1">
        <v>0.31175999999999998</v>
      </c>
      <c r="U396" s="1" t="s">
        <v>192</v>
      </c>
    </row>
    <row r="397" spans="1:21" x14ac:dyDescent="0.35">
      <c r="A397" s="1" t="s">
        <v>165</v>
      </c>
      <c r="B397" s="2">
        <v>2017</v>
      </c>
      <c r="D397" s="1">
        <v>126.8</v>
      </c>
      <c r="E397" s="1">
        <v>45.82</v>
      </c>
      <c r="F397" s="1" t="s">
        <v>59</v>
      </c>
      <c r="G397" s="1">
        <v>3</v>
      </c>
      <c r="H397" s="1">
        <v>3</v>
      </c>
      <c r="I397" s="1" t="s">
        <v>181</v>
      </c>
      <c r="L397" s="1" t="s">
        <v>190</v>
      </c>
      <c r="M397" s="1">
        <v>3.2236799999999999</v>
      </c>
      <c r="N397" s="1">
        <v>3.0394700000000001</v>
      </c>
      <c r="O397" s="1">
        <v>0.19143796000000041</v>
      </c>
      <c r="P397" s="1">
        <v>0.19143795999999963</v>
      </c>
      <c r="Q397" s="1">
        <v>6.12</v>
      </c>
      <c r="R397" s="1">
        <v>6.42</v>
      </c>
      <c r="S397" s="1">
        <v>1.0738399999999999</v>
      </c>
      <c r="T397" s="1">
        <v>0.55423999999999995</v>
      </c>
      <c r="U397" s="1" t="s">
        <v>192</v>
      </c>
    </row>
    <row r="398" spans="1:21" x14ac:dyDescent="0.35">
      <c r="A398" s="1" t="s">
        <v>165</v>
      </c>
      <c r="B398" s="2">
        <v>2017</v>
      </c>
      <c r="D398" s="1">
        <v>126.8</v>
      </c>
      <c r="E398" s="1">
        <v>45.82</v>
      </c>
      <c r="F398" s="1" t="s">
        <v>59</v>
      </c>
      <c r="G398" s="1">
        <v>3</v>
      </c>
      <c r="H398" s="1">
        <v>3</v>
      </c>
      <c r="I398" s="1" t="s">
        <v>181</v>
      </c>
      <c r="L398" s="1" t="s">
        <v>190</v>
      </c>
      <c r="M398" s="1">
        <v>4.5131600000000001</v>
      </c>
      <c r="N398" s="1">
        <v>5.02895</v>
      </c>
      <c r="O398" s="1">
        <v>0.25524483999999925</v>
      </c>
      <c r="P398" s="1">
        <v>0.1595172000000005</v>
      </c>
      <c r="Q398" s="1">
        <v>8.25</v>
      </c>
      <c r="R398" s="1">
        <v>8.5500000000000007</v>
      </c>
      <c r="S398" s="1">
        <v>1.1777600000000001</v>
      </c>
      <c r="T398" s="1">
        <v>0.22516</v>
      </c>
      <c r="U398" s="1" t="s">
        <v>192</v>
      </c>
    </row>
    <row r="399" spans="1:21" x14ac:dyDescent="0.35">
      <c r="A399" s="1" t="s">
        <v>165</v>
      </c>
      <c r="B399" s="2">
        <v>2017</v>
      </c>
      <c r="D399" s="1">
        <v>126.8</v>
      </c>
      <c r="E399" s="1">
        <v>45.82</v>
      </c>
      <c r="F399" s="1" t="s">
        <v>59</v>
      </c>
      <c r="G399" s="1">
        <v>3</v>
      </c>
      <c r="H399" s="1">
        <v>3</v>
      </c>
      <c r="I399" s="1" t="s">
        <v>181</v>
      </c>
      <c r="L399" s="1" t="s">
        <v>190</v>
      </c>
      <c r="M399" s="1">
        <v>4.4947400000000002</v>
      </c>
      <c r="N399" s="1">
        <v>5.1763199999999996</v>
      </c>
      <c r="O399" s="1">
        <v>0.19142064000000031</v>
      </c>
      <c r="P399" s="1">
        <v>0.28714828000000059</v>
      </c>
      <c r="Q399" s="1">
        <v>7.92</v>
      </c>
      <c r="R399" s="1">
        <v>8.09</v>
      </c>
      <c r="S399" s="1">
        <v>0.12124000000000001</v>
      </c>
      <c r="T399" s="1">
        <v>0.29444000000000004</v>
      </c>
      <c r="U399" s="1" t="s">
        <v>192</v>
      </c>
    </row>
    <row r="400" spans="1:21" x14ac:dyDescent="0.35">
      <c r="A400" s="1" t="s">
        <v>166</v>
      </c>
      <c r="B400" s="2">
        <v>1997</v>
      </c>
      <c r="C400" s="1" t="s">
        <v>24</v>
      </c>
      <c r="D400" s="1">
        <v>121.22</v>
      </c>
      <c r="E400" s="1">
        <v>14.18</v>
      </c>
      <c r="F400" s="1" t="s">
        <v>129</v>
      </c>
      <c r="G400" s="1">
        <v>3</v>
      </c>
      <c r="H400" s="1">
        <v>3</v>
      </c>
      <c r="I400" s="1" t="s">
        <v>181</v>
      </c>
      <c r="L400" s="1" t="s">
        <v>190</v>
      </c>
      <c r="M400" s="1">
        <v>0.25900000000000001</v>
      </c>
      <c r="N400" s="1">
        <v>0.63800000000000001</v>
      </c>
      <c r="O400" s="1">
        <v>2.5992935631815001E-2</v>
      </c>
      <c r="P400" s="1">
        <v>5.3331012265623499E-2</v>
      </c>
      <c r="Q400" s="1">
        <v>6</v>
      </c>
      <c r="R400" s="1">
        <v>6.1</v>
      </c>
      <c r="S400" s="1">
        <v>0.24947197381754899</v>
      </c>
      <c r="T400" s="1">
        <v>0.260616359692738</v>
      </c>
      <c r="U400" s="1" t="s">
        <v>192</v>
      </c>
    </row>
    <row r="401" spans="1:21" x14ac:dyDescent="0.35">
      <c r="A401" s="1" t="s">
        <v>166</v>
      </c>
      <c r="B401" s="2">
        <v>1997</v>
      </c>
      <c r="C401" s="1" t="s">
        <v>24</v>
      </c>
      <c r="D401" s="1">
        <v>121.22</v>
      </c>
      <c r="E401" s="1">
        <v>14.18</v>
      </c>
      <c r="F401" s="1" t="s">
        <v>129</v>
      </c>
      <c r="G401" s="1">
        <v>3</v>
      </c>
      <c r="H401" s="1">
        <v>3</v>
      </c>
      <c r="I401" s="1" t="s">
        <v>181</v>
      </c>
      <c r="L401" s="1" t="s">
        <v>190</v>
      </c>
      <c r="M401" s="1">
        <v>2.8000000000000001E-2</v>
      </c>
      <c r="N401" s="1">
        <v>0.16500000000000001</v>
      </c>
      <c r="O401" s="1">
        <v>2.81004709533135E-3</v>
      </c>
      <c r="P401" s="1">
        <v>1.3792503172144E-2</v>
      </c>
      <c r="Q401" s="1">
        <v>5.9</v>
      </c>
      <c r="R401" s="1">
        <v>5.3</v>
      </c>
      <c r="S401" s="1">
        <v>0.245314107587257</v>
      </c>
      <c r="T401" s="1">
        <v>0.22643716497893601</v>
      </c>
      <c r="U401" s="1" t="s">
        <v>192</v>
      </c>
    </row>
    <row r="402" spans="1:21" x14ac:dyDescent="0.35">
      <c r="A402" s="1" t="s">
        <v>155</v>
      </c>
      <c r="B402" s="2">
        <v>2005</v>
      </c>
      <c r="D402" s="1">
        <v>100.33</v>
      </c>
      <c r="E402" s="1">
        <v>13.33</v>
      </c>
      <c r="F402" s="1" t="s">
        <v>125</v>
      </c>
      <c r="G402" s="1">
        <v>2</v>
      </c>
      <c r="H402" s="1">
        <v>2</v>
      </c>
      <c r="I402" s="1" t="s">
        <v>181</v>
      </c>
      <c r="L402" s="1" t="s">
        <v>190</v>
      </c>
      <c r="M402" s="1">
        <v>37.15</v>
      </c>
      <c r="N402" s="1">
        <v>51.38</v>
      </c>
      <c r="O402" s="1">
        <v>12.25</v>
      </c>
      <c r="P402" s="1">
        <v>8.1999999999999993</v>
      </c>
      <c r="Q402" s="1">
        <v>4.3499999999999996</v>
      </c>
      <c r="R402" s="1">
        <v>4.08</v>
      </c>
      <c r="S402" s="1">
        <v>8.4900000000000003E-2</v>
      </c>
      <c r="T402" s="1">
        <v>5.6599999999999998E-2</v>
      </c>
      <c r="U402" s="1" t="s">
        <v>192</v>
      </c>
    </row>
    <row r="403" spans="1:21" x14ac:dyDescent="0.35">
      <c r="A403" s="1" t="s">
        <v>155</v>
      </c>
      <c r="B403" s="2">
        <v>2005</v>
      </c>
      <c r="D403" s="1">
        <v>100.33</v>
      </c>
      <c r="E403" s="1">
        <v>13.33</v>
      </c>
      <c r="F403" s="1" t="s">
        <v>125</v>
      </c>
      <c r="G403" s="1">
        <v>2</v>
      </c>
      <c r="H403" s="1">
        <v>2</v>
      </c>
      <c r="I403" s="1" t="s">
        <v>181</v>
      </c>
      <c r="L403" s="1" t="s">
        <v>190</v>
      </c>
      <c r="M403" s="1">
        <v>37.15</v>
      </c>
      <c r="N403" s="1">
        <v>38.479999999999997</v>
      </c>
      <c r="O403" s="1">
        <v>12.25</v>
      </c>
      <c r="P403" s="1">
        <v>5.99</v>
      </c>
      <c r="Q403" s="1">
        <v>4.3499999999999996</v>
      </c>
      <c r="R403" s="1">
        <v>3.88</v>
      </c>
      <c r="S403" s="1">
        <v>8.4900000000000003E-2</v>
      </c>
      <c r="T403" s="1">
        <v>2.8299999999999999E-2</v>
      </c>
      <c r="U403" s="1" t="s">
        <v>192</v>
      </c>
    </row>
    <row r="404" spans="1:21" x14ac:dyDescent="0.35">
      <c r="A404" s="1" t="s">
        <v>158</v>
      </c>
      <c r="B404" s="2">
        <v>2014</v>
      </c>
      <c r="D404" s="1">
        <v>105.85</v>
      </c>
      <c r="E404" s="1">
        <v>20.93</v>
      </c>
      <c r="F404" s="1" t="s">
        <v>130</v>
      </c>
      <c r="G404" s="1">
        <v>3</v>
      </c>
      <c r="H404" s="1">
        <v>3</v>
      </c>
      <c r="I404" s="1" t="s">
        <v>181</v>
      </c>
      <c r="L404" s="1" t="s">
        <v>190</v>
      </c>
      <c r="M404" s="1">
        <v>0.31</v>
      </c>
      <c r="N404" s="1">
        <v>0.74</v>
      </c>
      <c r="O404" s="1">
        <v>0.01</v>
      </c>
      <c r="P404" s="1">
        <v>0.06</v>
      </c>
      <c r="Q404" s="1">
        <v>5.57</v>
      </c>
      <c r="R404" s="1">
        <v>5.25</v>
      </c>
      <c r="S404" s="1">
        <v>0.86</v>
      </c>
      <c r="T404" s="1">
        <v>0.7</v>
      </c>
      <c r="U404" s="1" t="s">
        <v>192</v>
      </c>
    </row>
    <row r="405" spans="1:21" x14ac:dyDescent="0.35">
      <c r="A405" s="1" t="s">
        <v>158</v>
      </c>
      <c r="B405" s="2">
        <v>2014</v>
      </c>
      <c r="D405" s="1">
        <v>105.85</v>
      </c>
      <c r="E405" s="1">
        <v>20.93</v>
      </c>
      <c r="F405" s="1" t="s">
        <v>130</v>
      </c>
      <c r="G405" s="1">
        <v>3</v>
      </c>
      <c r="H405" s="1">
        <v>3</v>
      </c>
      <c r="I405" s="1" t="s">
        <v>181</v>
      </c>
      <c r="L405" s="1" t="s">
        <v>190</v>
      </c>
      <c r="M405" s="1">
        <v>0.44</v>
      </c>
      <c r="N405" s="1">
        <v>0.97</v>
      </c>
      <c r="O405" s="1">
        <v>0.03</v>
      </c>
      <c r="P405" s="1">
        <v>0.12</v>
      </c>
      <c r="Q405" s="1">
        <v>6.02</v>
      </c>
      <c r="R405" s="1">
        <v>5.35</v>
      </c>
      <c r="S405" s="1">
        <v>0.28999999999999998</v>
      </c>
      <c r="T405" s="1">
        <v>0.17</v>
      </c>
      <c r="U405" s="1" t="s">
        <v>192</v>
      </c>
    </row>
    <row r="406" spans="1:21" x14ac:dyDescent="0.35">
      <c r="A406" s="1" t="s">
        <v>158</v>
      </c>
      <c r="B406" s="2">
        <v>2014</v>
      </c>
      <c r="D406" s="1">
        <v>105.85</v>
      </c>
      <c r="E406" s="1">
        <v>20.93</v>
      </c>
      <c r="F406" s="1" t="s">
        <v>130</v>
      </c>
      <c r="G406" s="1">
        <v>3</v>
      </c>
      <c r="H406" s="1">
        <v>3</v>
      </c>
      <c r="I406" s="1" t="s">
        <v>181</v>
      </c>
      <c r="L406" s="1" t="s">
        <v>190</v>
      </c>
      <c r="M406" s="1">
        <v>0.42</v>
      </c>
      <c r="N406" s="1">
        <v>0.78</v>
      </c>
      <c r="O406" s="1">
        <v>0.01</v>
      </c>
      <c r="P406" s="1">
        <v>0.04</v>
      </c>
      <c r="Q406" s="1">
        <v>5.33</v>
      </c>
      <c r="R406" s="1">
        <v>5.48</v>
      </c>
      <c r="S406" s="1">
        <v>0.1</v>
      </c>
      <c r="T406" s="1">
        <v>0.9</v>
      </c>
      <c r="U406" s="1" t="s">
        <v>192</v>
      </c>
    </row>
    <row r="407" spans="1:21" x14ac:dyDescent="0.35">
      <c r="A407" s="1" t="s">
        <v>158</v>
      </c>
      <c r="B407" s="2">
        <v>2014</v>
      </c>
      <c r="D407" s="1">
        <v>105.85</v>
      </c>
      <c r="E407" s="1">
        <v>20.93</v>
      </c>
      <c r="F407" s="1" t="s">
        <v>130</v>
      </c>
      <c r="G407" s="1">
        <v>3</v>
      </c>
      <c r="H407" s="1">
        <v>3</v>
      </c>
      <c r="I407" s="1" t="s">
        <v>181</v>
      </c>
      <c r="L407" s="1" t="s">
        <v>190</v>
      </c>
      <c r="M407" s="1">
        <v>0.27</v>
      </c>
      <c r="N407" s="1">
        <v>0.67</v>
      </c>
      <c r="O407" s="1">
        <v>0.01</v>
      </c>
      <c r="P407" s="1">
        <v>0.06</v>
      </c>
      <c r="Q407" s="1">
        <v>5.42</v>
      </c>
      <c r="R407" s="1">
        <v>4.95</v>
      </c>
      <c r="S407" s="1">
        <v>0.31</v>
      </c>
      <c r="T407" s="1">
        <v>0.36</v>
      </c>
      <c r="U407" s="1" t="s">
        <v>192</v>
      </c>
    </row>
    <row r="408" spans="1:21" x14ac:dyDescent="0.35">
      <c r="A408" s="1" t="s">
        <v>167</v>
      </c>
      <c r="B408" s="2">
        <v>2016</v>
      </c>
      <c r="D408" s="1">
        <v>105.85</v>
      </c>
      <c r="E408" s="1">
        <v>20.93</v>
      </c>
      <c r="F408" s="1" t="s">
        <v>130</v>
      </c>
      <c r="G408" s="1">
        <v>3</v>
      </c>
      <c r="H408" s="1">
        <v>3</v>
      </c>
      <c r="I408" s="1" t="s">
        <v>181</v>
      </c>
      <c r="J408" s="1">
        <v>572.09</v>
      </c>
      <c r="K408" s="1">
        <v>324.7</v>
      </c>
      <c r="L408" s="1" t="s">
        <v>190</v>
      </c>
      <c r="M408" s="1">
        <v>1.8720000000000001</v>
      </c>
      <c r="N408" s="1">
        <v>2.5299999999999998</v>
      </c>
      <c r="O408" s="1">
        <v>0.18787172008786801</v>
      </c>
      <c r="P408" s="1">
        <v>0.21148504863954101</v>
      </c>
      <c r="Q408" s="1">
        <v>3.53</v>
      </c>
      <c r="R408" s="1">
        <v>3.52</v>
      </c>
      <c r="S408" s="1">
        <v>0.146772677929325</v>
      </c>
      <c r="T408" s="1">
        <v>0.15038845674072701</v>
      </c>
      <c r="U408" s="1" t="s">
        <v>192</v>
      </c>
    </row>
    <row r="409" spans="1:21" x14ac:dyDescent="0.35">
      <c r="A409" s="1" t="s">
        <v>167</v>
      </c>
      <c r="B409" s="2">
        <v>2016</v>
      </c>
      <c r="D409" s="1">
        <v>105.85</v>
      </c>
      <c r="E409" s="1">
        <v>20.93</v>
      </c>
      <c r="F409" s="1" t="s">
        <v>130</v>
      </c>
      <c r="G409" s="1">
        <v>3</v>
      </c>
      <c r="H409" s="1">
        <v>3</v>
      </c>
      <c r="I409" s="1" t="s">
        <v>181</v>
      </c>
      <c r="J409" s="1">
        <v>572.09</v>
      </c>
      <c r="K409" s="1">
        <v>324.7</v>
      </c>
      <c r="L409" s="1" t="s">
        <v>190</v>
      </c>
      <c r="M409" s="1">
        <v>3.4990000000000001</v>
      </c>
      <c r="N409" s="1">
        <v>4.1230000000000002</v>
      </c>
      <c r="O409" s="1">
        <v>0.35115552809158601</v>
      </c>
      <c r="P409" s="1">
        <v>0.34464539744696798</v>
      </c>
      <c r="Q409" s="1">
        <v>4.74</v>
      </c>
      <c r="R409" s="1">
        <v>4.49</v>
      </c>
      <c r="S409" s="1">
        <v>0.197082859315864</v>
      </c>
      <c r="T409" s="1">
        <v>0.19183073033121201</v>
      </c>
      <c r="U409" s="1" t="s">
        <v>192</v>
      </c>
    </row>
    <row r="410" spans="1:21" x14ac:dyDescent="0.35">
      <c r="A410" s="1" t="s">
        <v>167</v>
      </c>
      <c r="B410" s="2">
        <v>2016</v>
      </c>
      <c r="D410" s="1">
        <v>105.85</v>
      </c>
      <c r="E410" s="1">
        <v>20.93</v>
      </c>
      <c r="F410" s="1" t="s">
        <v>130</v>
      </c>
      <c r="G410" s="1">
        <v>3</v>
      </c>
      <c r="H410" s="1">
        <v>3</v>
      </c>
      <c r="I410" s="1" t="s">
        <v>181</v>
      </c>
      <c r="J410" s="1">
        <v>572.09</v>
      </c>
      <c r="K410" s="1">
        <v>324.7</v>
      </c>
      <c r="L410" s="1" t="s">
        <v>190</v>
      </c>
      <c r="M410" s="1">
        <v>3.258</v>
      </c>
      <c r="N410" s="1">
        <v>3.83</v>
      </c>
      <c r="O410" s="1">
        <v>0.32696905130677001</v>
      </c>
      <c r="P410" s="1">
        <v>0.32015325545037299</v>
      </c>
      <c r="Q410" s="1">
        <v>3.85</v>
      </c>
      <c r="R410" s="1">
        <v>3.73</v>
      </c>
      <c r="S410" s="1">
        <v>0.160077849866261</v>
      </c>
      <c r="T410" s="1">
        <v>0.15936049535310001</v>
      </c>
      <c r="U410" s="1" t="s">
        <v>192</v>
      </c>
    </row>
    <row r="411" spans="1:21" x14ac:dyDescent="0.35">
      <c r="A411" s="1" t="s">
        <v>167</v>
      </c>
      <c r="B411" s="2">
        <v>2016</v>
      </c>
      <c r="D411" s="1">
        <v>105.85</v>
      </c>
      <c r="E411" s="1">
        <v>20.93</v>
      </c>
      <c r="F411" s="1" t="s">
        <v>130</v>
      </c>
      <c r="G411" s="1">
        <v>3</v>
      </c>
      <c r="H411" s="1">
        <v>3</v>
      </c>
      <c r="I411" s="1" t="s">
        <v>181</v>
      </c>
      <c r="J411" s="1">
        <v>572.09</v>
      </c>
      <c r="K411" s="1">
        <v>324.7</v>
      </c>
      <c r="L411" s="1" t="s">
        <v>190</v>
      </c>
      <c r="M411" s="1">
        <v>1.704</v>
      </c>
      <c r="N411" s="1">
        <v>1.73</v>
      </c>
      <c r="O411" s="1">
        <v>0.17101143751587899</v>
      </c>
      <c r="P411" s="1">
        <v>0.14461230598672201</v>
      </c>
      <c r="Q411" s="1">
        <v>3.81</v>
      </c>
      <c r="R411" s="1">
        <v>3.57</v>
      </c>
      <c r="S411" s="1">
        <v>0.15841470337414401</v>
      </c>
      <c r="T411" s="1">
        <v>0.15252465641033999</v>
      </c>
      <c r="U411" s="1" t="s">
        <v>192</v>
      </c>
    </row>
    <row r="412" spans="1:21" x14ac:dyDescent="0.35">
      <c r="A412" s="1" t="s">
        <v>153</v>
      </c>
      <c r="B412" s="2">
        <v>2017</v>
      </c>
      <c r="D412" s="1">
        <v>106.35</v>
      </c>
      <c r="E412" s="1">
        <v>21</v>
      </c>
      <c r="F412" s="1" t="s">
        <v>130</v>
      </c>
      <c r="G412" s="1">
        <v>3</v>
      </c>
      <c r="H412" s="1">
        <v>3</v>
      </c>
      <c r="I412" s="1" t="s">
        <v>181</v>
      </c>
      <c r="L412" s="1" t="s">
        <v>190</v>
      </c>
      <c r="M412" s="1">
        <v>1.1000000000000001</v>
      </c>
      <c r="N412" s="1">
        <v>1.2</v>
      </c>
      <c r="O412" s="1">
        <v>0.6</v>
      </c>
      <c r="P412" s="1">
        <v>0.3</v>
      </c>
      <c r="Q412" s="1">
        <v>5.31</v>
      </c>
      <c r="R412" s="1">
        <v>5.56</v>
      </c>
      <c r="S412" s="1">
        <v>0.5</v>
      </c>
      <c r="T412" s="1">
        <v>0.31</v>
      </c>
      <c r="U412" s="1" t="s">
        <v>192</v>
      </c>
    </row>
    <row r="413" spans="1:21" x14ac:dyDescent="0.35">
      <c r="A413" s="1" t="s">
        <v>153</v>
      </c>
      <c r="B413" s="2">
        <v>2017</v>
      </c>
      <c r="D413" s="1">
        <v>106.35</v>
      </c>
      <c r="E413" s="1">
        <v>21</v>
      </c>
      <c r="F413" s="1" t="s">
        <v>130</v>
      </c>
      <c r="G413" s="1">
        <v>3</v>
      </c>
      <c r="H413" s="1">
        <v>3</v>
      </c>
      <c r="I413" s="1" t="s">
        <v>181</v>
      </c>
      <c r="L413" s="1" t="s">
        <v>190</v>
      </c>
      <c r="M413" s="1">
        <v>1.1000000000000001</v>
      </c>
      <c r="N413" s="1">
        <v>1.8</v>
      </c>
      <c r="O413" s="1">
        <v>0.6</v>
      </c>
      <c r="P413" s="1">
        <v>0.3</v>
      </c>
      <c r="Q413" s="1">
        <v>5.31</v>
      </c>
      <c r="R413" s="1">
        <v>5.48</v>
      </c>
      <c r="S413" s="1">
        <v>0.5</v>
      </c>
      <c r="T413" s="1">
        <v>0.78</v>
      </c>
      <c r="U413" s="1" t="s">
        <v>192</v>
      </c>
    </row>
    <row r="414" spans="1:21" x14ac:dyDescent="0.35">
      <c r="A414" s="1" t="s">
        <v>153</v>
      </c>
      <c r="B414" s="2">
        <v>2017</v>
      </c>
      <c r="D414" s="1">
        <v>106.35</v>
      </c>
      <c r="E414" s="1">
        <v>21</v>
      </c>
      <c r="F414" s="1" t="s">
        <v>130</v>
      </c>
      <c r="G414" s="1">
        <v>3</v>
      </c>
      <c r="H414" s="1">
        <v>3</v>
      </c>
      <c r="I414" s="1" t="s">
        <v>181</v>
      </c>
      <c r="L414" s="1" t="s">
        <v>190</v>
      </c>
      <c r="M414" s="1">
        <v>1.1000000000000001</v>
      </c>
      <c r="N414" s="1">
        <v>2</v>
      </c>
      <c r="O414" s="1">
        <v>0.6</v>
      </c>
      <c r="P414" s="1">
        <v>0.4</v>
      </c>
      <c r="Q414" s="1">
        <v>5.31</v>
      </c>
      <c r="R414" s="1">
        <v>5.94</v>
      </c>
      <c r="S414" s="1">
        <v>0.5</v>
      </c>
      <c r="T414" s="1">
        <v>0.18</v>
      </c>
      <c r="U414" s="1" t="s">
        <v>192</v>
      </c>
    </row>
    <row r="415" spans="1:21" x14ac:dyDescent="0.35">
      <c r="A415" s="1" t="s">
        <v>153</v>
      </c>
      <c r="B415" s="2">
        <v>2017</v>
      </c>
      <c r="D415" s="1">
        <v>106.35</v>
      </c>
      <c r="E415" s="1">
        <v>21</v>
      </c>
      <c r="F415" s="1" t="s">
        <v>130</v>
      </c>
      <c r="G415" s="1">
        <v>3</v>
      </c>
      <c r="H415" s="1">
        <v>3</v>
      </c>
      <c r="I415" s="1" t="s">
        <v>181</v>
      </c>
      <c r="L415" s="1" t="s">
        <v>190</v>
      </c>
      <c r="M415" s="1">
        <v>0.3</v>
      </c>
      <c r="N415" s="1">
        <v>0.1</v>
      </c>
      <c r="O415" s="1">
        <v>0.1</v>
      </c>
      <c r="P415" s="1">
        <v>0</v>
      </c>
      <c r="Q415" s="1">
        <v>4.99</v>
      </c>
      <c r="R415" s="1">
        <v>4.67</v>
      </c>
      <c r="S415" s="1">
        <v>0.31</v>
      </c>
      <c r="T415" s="1">
        <v>0.06</v>
      </c>
      <c r="U415" s="1" t="s">
        <v>192</v>
      </c>
    </row>
    <row r="416" spans="1:21" x14ac:dyDescent="0.35">
      <c r="A416" s="1" t="s">
        <v>153</v>
      </c>
      <c r="B416" s="2">
        <v>2017</v>
      </c>
      <c r="D416" s="1">
        <v>106.35</v>
      </c>
      <c r="E416" s="1">
        <v>21</v>
      </c>
      <c r="F416" s="1" t="s">
        <v>130</v>
      </c>
      <c r="G416" s="1">
        <v>3</v>
      </c>
      <c r="H416" s="1">
        <v>3</v>
      </c>
      <c r="I416" s="1" t="s">
        <v>181</v>
      </c>
      <c r="L416" s="1" t="s">
        <v>190</v>
      </c>
      <c r="M416" s="1">
        <v>0.3</v>
      </c>
      <c r="N416" s="1">
        <v>0.7</v>
      </c>
      <c r="O416" s="1">
        <v>0.1</v>
      </c>
      <c r="P416" s="1">
        <v>0.2</v>
      </c>
      <c r="Q416" s="1">
        <v>4.99</v>
      </c>
      <c r="R416" s="1">
        <v>5.14</v>
      </c>
      <c r="S416" s="1">
        <v>0.31</v>
      </c>
      <c r="T416" s="1">
        <v>0.31</v>
      </c>
      <c r="U416" s="1" t="s">
        <v>192</v>
      </c>
    </row>
    <row r="417" spans="1:21" x14ac:dyDescent="0.35">
      <c r="A417" s="1" t="s">
        <v>153</v>
      </c>
      <c r="B417" s="2">
        <v>2017</v>
      </c>
      <c r="D417" s="1">
        <v>106.35</v>
      </c>
      <c r="E417" s="1">
        <v>21</v>
      </c>
      <c r="F417" s="1" t="s">
        <v>130</v>
      </c>
      <c r="G417" s="1">
        <v>3</v>
      </c>
      <c r="H417" s="1">
        <v>3</v>
      </c>
      <c r="I417" s="1" t="s">
        <v>181</v>
      </c>
      <c r="L417" s="1" t="s">
        <v>190</v>
      </c>
      <c r="M417" s="1">
        <v>0.3</v>
      </c>
      <c r="N417" s="1">
        <v>0.6</v>
      </c>
      <c r="O417" s="1">
        <v>0.1</v>
      </c>
      <c r="P417" s="1">
        <v>0.2</v>
      </c>
      <c r="Q417" s="1">
        <v>4.99</v>
      </c>
      <c r="R417" s="1">
        <v>4.82</v>
      </c>
      <c r="S417" s="1">
        <v>0.31</v>
      </c>
      <c r="T417" s="1">
        <v>0.46</v>
      </c>
      <c r="U417" s="1" t="s">
        <v>192</v>
      </c>
    </row>
    <row r="418" spans="1:21" x14ac:dyDescent="0.35">
      <c r="A418" s="1" t="s">
        <v>153</v>
      </c>
      <c r="B418" s="2">
        <v>2017</v>
      </c>
      <c r="D418" s="1">
        <v>106.35</v>
      </c>
      <c r="E418" s="1">
        <v>21</v>
      </c>
      <c r="F418" s="1" t="s">
        <v>130</v>
      </c>
      <c r="G418" s="1">
        <v>3</v>
      </c>
      <c r="H418" s="1">
        <v>3</v>
      </c>
      <c r="I418" s="1" t="s">
        <v>181</v>
      </c>
      <c r="L418" s="1" t="s">
        <v>190</v>
      </c>
      <c r="M418" s="1">
        <v>0.6</v>
      </c>
      <c r="N418" s="1">
        <v>0.7</v>
      </c>
      <c r="O418" s="1">
        <v>0.2</v>
      </c>
      <c r="P418" s="1">
        <v>0.2</v>
      </c>
      <c r="Q418" s="1">
        <v>4.5199999999999996</v>
      </c>
      <c r="R418" s="1">
        <v>4.5</v>
      </c>
      <c r="S418" s="1">
        <v>0.19</v>
      </c>
      <c r="T418" s="1">
        <v>0.51</v>
      </c>
      <c r="U418" s="1" t="s">
        <v>192</v>
      </c>
    </row>
    <row r="419" spans="1:21" x14ac:dyDescent="0.35">
      <c r="A419" s="1" t="s">
        <v>153</v>
      </c>
      <c r="B419" s="2">
        <v>2017</v>
      </c>
      <c r="D419" s="1">
        <v>106.35</v>
      </c>
      <c r="E419" s="1">
        <v>21</v>
      </c>
      <c r="F419" s="1" t="s">
        <v>130</v>
      </c>
      <c r="G419" s="1">
        <v>3</v>
      </c>
      <c r="H419" s="1">
        <v>3</v>
      </c>
      <c r="I419" s="1" t="s">
        <v>181</v>
      </c>
      <c r="L419" s="1" t="s">
        <v>190</v>
      </c>
      <c r="M419" s="1">
        <v>0.6</v>
      </c>
      <c r="N419" s="1">
        <v>1.4</v>
      </c>
      <c r="O419" s="1">
        <v>0.2</v>
      </c>
      <c r="P419" s="1">
        <v>0.5</v>
      </c>
      <c r="Q419" s="1">
        <v>4.5199999999999996</v>
      </c>
      <c r="R419" s="1">
        <v>5.32</v>
      </c>
      <c r="S419" s="1">
        <v>0.19</v>
      </c>
      <c r="T419" s="1">
        <v>0.19</v>
      </c>
      <c r="U419" s="1" t="s">
        <v>192</v>
      </c>
    </row>
    <row r="420" spans="1:21" x14ac:dyDescent="0.35">
      <c r="A420" s="1" t="s">
        <v>153</v>
      </c>
      <c r="B420" s="2">
        <v>2017</v>
      </c>
      <c r="D420" s="1">
        <v>106.35</v>
      </c>
      <c r="E420" s="1">
        <v>21</v>
      </c>
      <c r="F420" s="1" t="s">
        <v>130</v>
      </c>
      <c r="G420" s="1">
        <v>3</v>
      </c>
      <c r="H420" s="1">
        <v>3</v>
      </c>
      <c r="I420" s="1" t="s">
        <v>181</v>
      </c>
      <c r="L420" s="1" t="s">
        <v>190</v>
      </c>
      <c r="M420" s="1">
        <v>0.6</v>
      </c>
      <c r="N420" s="1">
        <v>0.7</v>
      </c>
      <c r="O420" s="1">
        <v>0.2</v>
      </c>
      <c r="P420" s="1">
        <v>0.3</v>
      </c>
      <c r="Q420" s="1">
        <v>4.5199999999999996</v>
      </c>
      <c r="R420" s="1">
        <v>4.47</v>
      </c>
      <c r="S420" s="1">
        <v>0.19</v>
      </c>
      <c r="T420" s="1">
        <v>0.34</v>
      </c>
      <c r="U420" s="1" t="s">
        <v>192</v>
      </c>
    </row>
    <row r="421" spans="1:21" x14ac:dyDescent="0.35">
      <c r="A421" s="1" t="s">
        <v>153</v>
      </c>
      <c r="B421" s="2">
        <v>2017</v>
      </c>
      <c r="D421" s="1">
        <v>106.35</v>
      </c>
      <c r="E421" s="1">
        <v>21</v>
      </c>
      <c r="F421" s="1" t="s">
        <v>130</v>
      </c>
      <c r="G421" s="1">
        <v>3</v>
      </c>
      <c r="H421" s="1">
        <v>3</v>
      </c>
      <c r="I421" s="1" t="s">
        <v>181</v>
      </c>
      <c r="L421" s="1" t="s">
        <v>190</v>
      </c>
      <c r="M421" s="1">
        <v>0.4</v>
      </c>
      <c r="N421" s="1">
        <v>0.7</v>
      </c>
      <c r="O421" s="1">
        <v>0.1</v>
      </c>
      <c r="P421" s="1">
        <v>0.4</v>
      </c>
      <c r="Q421" s="1">
        <v>3.61</v>
      </c>
      <c r="R421" s="1">
        <v>3.98</v>
      </c>
      <c r="S421" s="1">
        <v>0.12</v>
      </c>
      <c r="T421" s="1">
        <v>0.12</v>
      </c>
      <c r="U421" s="1" t="s">
        <v>192</v>
      </c>
    </row>
    <row r="422" spans="1:21" x14ac:dyDescent="0.35">
      <c r="A422" s="1" t="s">
        <v>153</v>
      </c>
      <c r="B422" s="2">
        <v>2017</v>
      </c>
      <c r="D422" s="1">
        <v>106.35</v>
      </c>
      <c r="E422" s="1">
        <v>21</v>
      </c>
      <c r="F422" s="1" t="s">
        <v>130</v>
      </c>
      <c r="G422" s="1">
        <v>3</v>
      </c>
      <c r="H422" s="1">
        <v>3</v>
      </c>
      <c r="I422" s="1" t="s">
        <v>181</v>
      </c>
      <c r="L422" s="1" t="s">
        <v>190</v>
      </c>
      <c r="M422" s="1">
        <v>0.4</v>
      </c>
      <c r="N422" s="1">
        <v>0.5</v>
      </c>
      <c r="O422" s="1">
        <v>0.1</v>
      </c>
      <c r="P422" s="1">
        <v>0.4</v>
      </c>
      <c r="Q422" s="1">
        <v>3.61</v>
      </c>
      <c r="R422" s="1">
        <v>4.22</v>
      </c>
      <c r="S422" s="1">
        <v>0.12</v>
      </c>
      <c r="T422" s="1">
        <v>0.26</v>
      </c>
      <c r="U422" s="1" t="s">
        <v>192</v>
      </c>
    </row>
    <row r="423" spans="1:21" x14ac:dyDescent="0.35">
      <c r="A423" s="1" t="s">
        <v>153</v>
      </c>
      <c r="B423" s="2">
        <v>2017</v>
      </c>
      <c r="D423" s="1">
        <v>106.35</v>
      </c>
      <c r="E423" s="1">
        <v>21</v>
      </c>
      <c r="F423" s="1" t="s">
        <v>130</v>
      </c>
      <c r="G423" s="1">
        <v>3</v>
      </c>
      <c r="H423" s="1">
        <v>3</v>
      </c>
      <c r="I423" s="1" t="s">
        <v>181</v>
      </c>
      <c r="L423" s="1" t="s">
        <v>190</v>
      </c>
      <c r="M423" s="1">
        <v>0.4</v>
      </c>
      <c r="N423" s="1">
        <v>0.7</v>
      </c>
      <c r="O423" s="1">
        <v>0.1</v>
      </c>
      <c r="P423" s="1">
        <v>0.2</v>
      </c>
      <c r="Q423" s="1">
        <v>3.61</v>
      </c>
      <c r="R423" s="1">
        <v>3.98</v>
      </c>
      <c r="S423" s="1">
        <v>0.12</v>
      </c>
      <c r="T423" s="1">
        <v>0.25</v>
      </c>
      <c r="U423" s="1" t="s">
        <v>192</v>
      </c>
    </row>
    <row r="424" spans="1:21" x14ac:dyDescent="0.35">
      <c r="A424" s="1" t="s">
        <v>168</v>
      </c>
      <c r="B424" s="2">
        <v>2017</v>
      </c>
      <c r="D424" s="1">
        <v>108.61</v>
      </c>
      <c r="E424" s="1">
        <v>15.85</v>
      </c>
      <c r="F424" s="1" t="s">
        <v>130</v>
      </c>
      <c r="G424" s="1">
        <v>3</v>
      </c>
      <c r="H424" s="1">
        <v>3</v>
      </c>
      <c r="I424" s="1" t="s">
        <v>181</v>
      </c>
      <c r="L424" s="1" t="s">
        <v>190</v>
      </c>
      <c r="M424" s="1">
        <v>1.5</v>
      </c>
      <c r="N424" s="1">
        <v>1.07</v>
      </c>
      <c r="O424" s="1">
        <v>0.15053823724989401</v>
      </c>
      <c r="P424" s="1">
        <v>8.9442293298145903E-2</v>
      </c>
      <c r="Q424" s="1">
        <v>5.52</v>
      </c>
      <c r="R424" s="1">
        <v>6.07</v>
      </c>
      <c r="S424" s="1">
        <v>0.22951421591214499</v>
      </c>
      <c r="T424" s="1">
        <v>0.25933463989097</v>
      </c>
      <c r="U424" s="1" t="s">
        <v>192</v>
      </c>
    </row>
    <row r="425" spans="1:21" x14ac:dyDescent="0.35">
      <c r="A425" s="1" t="s">
        <v>168</v>
      </c>
      <c r="B425" s="2">
        <v>2017</v>
      </c>
      <c r="D425" s="1">
        <v>108.61</v>
      </c>
      <c r="E425" s="1">
        <v>15.85</v>
      </c>
      <c r="F425" s="1" t="s">
        <v>130</v>
      </c>
      <c r="G425" s="1">
        <v>3</v>
      </c>
      <c r="H425" s="1">
        <v>3</v>
      </c>
      <c r="I425" s="1" t="s">
        <v>181</v>
      </c>
      <c r="L425" s="1" t="s">
        <v>190</v>
      </c>
      <c r="M425" s="1">
        <v>0.61</v>
      </c>
      <c r="N425" s="1">
        <v>0.54</v>
      </c>
      <c r="O425" s="1">
        <v>6.1218883148290201E-2</v>
      </c>
      <c r="P425" s="1">
        <v>4.51391012906531E-2</v>
      </c>
      <c r="Q425" s="1">
        <v>5.79</v>
      </c>
      <c r="R425" s="1">
        <v>6.14</v>
      </c>
      <c r="S425" s="1">
        <v>0.24074045473393499</v>
      </c>
      <c r="T425" s="1">
        <v>0.26232531942842802</v>
      </c>
      <c r="U425" s="1" t="s">
        <v>192</v>
      </c>
    </row>
    <row r="426" spans="1:21" x14ac:dyDescent="0.35">
      <c r="A426" s="1" t="s">
        <v>168</v>
      </c>
      <c r="B426" s="2">
        <v>2017</v>
      </c>
      <c r="D426" s="1">
        <v>108.06</v>
      </c>
      <c r="E426" s="1">
        <v>15.89</v>
      </c>
      <c r="F426" s="1" t="s">
        <v>130</v>
      </c>
      <c r="G426" s="1">
        <v>3</v>
      </c>
      <c r="H426" s="1">
        <v>3</v>
      </c>
      <c r="I426" s="1" t="s">
        <v>181</v>
      </c>
      <c r="L426" s="1" t="s">
        <v>190</v>
      </c>
      <c r="M426" s="1">
        <v>0.84</v>
      </c>
      <c r="N426" s="1">
        <v>0.7</v>
      </c>
      <c r="O426" s="1">
        <v>8.4301412859940597E-2</v>
      </c>
      <c r="P426" s="1">
        <v>5.8513649821216998E-2</v>
      </c>
      <c r="Q426" s="1">
        <v>5.48</v>
      </c>
      <c r="R426" s="1">
        <v>5.97</v>
      </c>
      <c r="S426" s="1">
        <v>0.227851069420028</v>
      </c>
      <c r="T426" s="1">
        <v>0.25506224055174498</v>
      </c>
      <c r="U426" s="1" t="s">
        <v>192</v>
      </c>
    </row>
    <row r="427" spans="1:21" x14ac:dyDescent="0.35">
      <c r="A427" s="1" t="s">
        <v>168</v>
      </c>
      <c r="B427" s="2">
        <v>2017</v>
      </c>
      <c r="D427" s="1">
        <v>108.06</v>
      </c>
      <c r="E427" s="1">
        <v>15.89</v>
      </c>
      <c r="F427" s="1" t="s">
        <v>130</v>
      </c>
      <c r="G427" s="1">
        <v>3</v>
      </c>
      <c r="H427" s="1">
        <v>3</v>
      </c>
      <c r="I427" s="1" t="s">
        <v>181</v>
      </c>
      <c r="L427" s="1" t="s">
        <v>190</v>
      </c>
      <c r="M427" s="1">
        <v>1.83</v>
      </c>
      <c r="N427" s="1">
        <v>0.5</v>
      </c>
      <c r="O427" s="1">
        <v>0.18365664944487101</v>
      </c>
      <c r="P427" s="1">
        <v>4.1795464158012101E-2</v>
      </c>
      <c r="Q427" s="1">
        <v>6.12</v>
      </c>
      <c r="R427" s="1">
        <v>6.27</v>
      </c>
      <c r="S427" s="1">
        <v>0.25446141329389999</v>
      </c>
      <c r="T427" s="1">
        <v>0.26787943856942098</v>
      </c>
      <c r="U427" s="1" t="s">
        <v>192</v>
      </c>
    </row>
    <row r="428" spans="1:21" x14ac:dyDescent="0.35">
      <c r="A428" s="1" t="s">
        <v>164</v>
      </c>
      <c r="B428" s="2">
        <v>2018</v>
      </c>
      <c r="D428" s="1">
        <v>101.22</v>
      </c>
      <c r="E428" s="1">
        <v>14.01</v>
      </c>
      <c r="F428" s="1" t="s">
        <v>131</v>
      </c>
      <c r="G428" s="1">
        <v>3</v>
      </c>
      <c r="H428" s="1">
        <v>3</v>
      </c>
      <c r="I428" s="1" t="s">
        <v>181</v>
      </c>
      <c r="J428" s="1">
        <v>700</v>
      </c>
      <c r="K428" s="1">
        <v>619.4</v>
      </c>
      <c r="L428" s="1" t="s">
        <v>190</v>
      </c>
      <c r="M428" s="1">
        <v>1.7</v>
      </c>
      <c r="N428" s="1">
        <v>3.3</v>
      </c>
      <c r="O428" s="1">
        <v>0.6</v>
      </c>
      <c r="P428" s="1">
        <v>0.8</v>
      </c>
      <c r="Q428" s="1">
        <v>5.29</v>
      </c>
      <c r="R428" s="1">
        <v>5.09</v>
      </c>
      <c r="S428" s="1">
        <v>0.36</v>
      </c>
      <c r="T428" s="1">
        <v>0.47</v>
      </c>
      <c r="U428" s="1" t="s">
        <v>192</v>
      </c>
    </row>
    <row r="429" spans="1:21" x14ac:dyDescent="0.35">
      <c r="A429" s="1" t="s">
        <v>164</v>
      </c>
      <c r="B429" s="2">
        <v>2018</v>
      </c>
      <c r="D429" s="1">
        <v>101.22</v>
      </c>
      <c r="E429" s="1">
        <v>14.01</v>
      </c>
      <c r="F429" s="1" t="s">
        <v>131</v>
      </c>
      <c r="G429" s="1">
        <v>3</v>
      </c>
      <c r="H429" s="1">
        <v>3</v>
      </c>
      <c r="I429" s="1" t="s">
        <v>181</v>
      </c>
      <c r="J429" s="1">
        <v>928.1</v>
      </c>
      <c r="K429" s="1">
        <v>514.20000000000005</v>
      </c>
      <c r="L429" s="1" t="s">
        <v>190</v>
      </c>
      <c r="M429" s="1">
        <v>1.1000000000000001</v>
      </c>
      <c r="N429" s="1">
        <v>0.2</v>
      </c>
      <c r="O429" s="1">
        <v>1.3</v>
      </c>
      <c r="P429" s="1">
        <v>0.1</v>
      </c>
      <c r="Q429" s="1">
        <v>4.97</v>
      </c>
      <c r="R429" s="1">
        <v>4.79</v>
      </c>
      <c r="S429" s="1">
        <v>0.04</v>
      </c>
      <c r="T429" s="1">
        <v>0.55000000000000004</v>
      </c>
      <c r="U429" s="1" t="s">
        <v>192</v>
      </c>
    </row>
    <row r="430" spans="1:21" x14ac:dyDescent="0.35">
      <c r="A430" s="1" t="s">
        <v>164</v>
      </c>
      <c r="B430" s="2">
        <v>2018</v>
      </c>
      <c r="D430" s="1">
        <v>101.22</v>
      </c>
      <c r="E430" s="1">
        <v>14.01</v>
      </c>
      <c r="F430" s="1" t="s">
        <v>131</v>
      </c>
      <c r="G430" s="1">
        <v>3</v>
      </c>
      <c r="H430" s="1">
        <v>3</v>
      </c>
      <c r="I430" s="1" t="s">
        <v>181</v>
      </c>
      <c r="J430" s="1">
        <v>784.1</v>
      </c>
      <c r="K430" s="1">
        <v>627.70000000000005</v>
      </c>
      <c r="L430" s="1" t="s">
        <v>190</v>
      </c>
      <c r="M430" s="1">
        <v>0.2</v>
      </c>
      <c r="N430" s="1">
        <v>0.2</v>
      </c>
      <c r="O430" s="1">
        <v>0.1</v>
      </c>
      <c r="P430" s="1">
        <v>0.1</v>
      </c>
      <c r="Q430" s="1">
        <v>3.67</v>
      </c>
      <c r="R430" s="1">
        <v>2.54</v>
      </c>
      <c r="S430" s="1">
        <v>0.27</v>
      </c>
      <c r="T430" s="1">
        <v>0.34</v>
      </c>
      <c r="U430" s="1" t="s">
        <v>192</v>
      </c>
    </row>
    <row r="431" spans="1:21" x14ac:dyDescent="0.35">
      <c r="A431" s="1" t="s">
        <v>164</v>
      </c>
      <c r="B431" s="2">
        <v>2018</v>
      </c>
      <c r="D431" s="1">
        <v>101.22</v>
      </c>
      <c r="E431" s="1">
        <v>14.01</v>
      </c>
      <c r="F431" s="1" t="s">
        <v>131</v>
      </c>
      <c r="G431" s="1">
        <v>3</v>
      </c>
      <c r="H431" s="1">
        <v>3</v>
      </c>
      <c r="I431" s="1" t="s">
        <v>181</v>
      </c>
      <c r="J431" s="1">
        <v>700</v>
      </c>
      <c r="K431" s="1">
        <v>665.4</v>
      </c>
      <c r="L431" s="1" t="s">
        <v>190</v>
      </c>
      <c r="M431" s="1">
        <v>1.7</v>
      </c>
      <c r="N431" s="1">
        <v>2.7</v>
      </c>
      <c r="O431" s="1">
        <v>0.6</v>
      </c>
      <c r="P431" s="1">
        <v>1.5</v>
      </c>
      <c r="Q431" s="1">
        <v>5.29</v>
      </c>
      <c r="R431" s="1">
        <v>5.34</v>
      </c>
      <c r="S431" s="1">
        <v>0.36</v>
      </c>
      <c r="T431" s="1">
        <v>0.4</v>
      </c>
      <c r="U431" s="1" t="s">
        <v>192</v>
      </c>
    </row>
    <row r="432" spans="1:21" x14ac:dyDescent="0.35">
      <c r="A432" s="1" t="s">
        <v>164</v>
      </c>
      <c r="B432" s="2">
        <v>2018</v>
      </c>
      <c r="D432" s="1">
        <v>101.22</v>
      </c>
      <c r="E432" s="1">
        <v>14.01</v>
      </c>
      <c r="F432" s="1" t="s">
        <v>131</v>
      </c>
      <c r="G432" s="1">
        <v>3</v>
      </c>
      <c r="H432" s="1">
        <v>3</v>
      </c>
      <c r="I432" s="1" t="s">
        <v>181</v>
      </c>
      <c r="J432" s="1">
        <v>928.1</v>
      </c>
      <c r="K432" s="1">
        <v>620.79999999999995</v>
      </c>
      <c r="L432" s="1" t="s">
        <v>190</v>
      </c>
      <c r="M432" s="1">
        <v>1.1000000000000001</v>
      </c>
      <c r="N432" s="1">
        <v>0.2</v>
      </c>
      <c r="O432" s="1">
        <v>1.3</v>
      </c>
      <c r="P432" s="1">
        <v>0.1</v>
      </c>
      <c r="Q432" s="1">
        <v>4.97</v>
      </c>
      <c r="R432" s="1">
        <v>4.1100000000000003</v>
      </c>
      <c r="S432" s="1">
        <v>0.04</v>
      </c>
      <c r="T432" s="1">
        <v>0.72</v>
      </c>
      <c r="U432" s="1" t="s">
        <v>192</v>
      </c>
    </row>
    <row r="433" spans="1:21" x14ac:dyDescent="0.35">
      <c r="A433" s="1" t="s">
        <v>164</v>
      </c>
      <c r="B433" s="2">
        <v>2018</v>
      </c>
      <c r="D433" s="1">
        <v>101.22</v>
      </c>
      <c r="E433" s="1">
        <v>14.01</v>
      </c>
      <c r="F433" s="1" t="s">
        <v>131</v>
      </c>
      <c r="G433" s="1">
        <v>3</v>
      </c>
      <c r="H433" s="1">
        <v>3</v>
      </c>
      <c r="I433" s="1" t="s">
        <v>181</v>
      </c>
      <c r="J433" s="1">
        <v>784.1</v>
      </c>
      <c r="K433" s="1">
        <v>627.70000000000005</v>
      </c>
      <c r="L433" s="1" t="s">
        <v>190</v>
      </c>
      <c r="M433" s="1">
        <v>0.2</v>
      </c>
      <c r="N433" s="1">
        <v>0.4</v>
      </c>
      <c r="O433" s="1">
        <v>0.1</v>
      </c>
      <c r="P433" s="1">
        <v>0.2</v>
      </c>
      <c r="Q433" s="1">
        <v>3.67</v>
      </c>
      <c r="R433" s="1">
        <v>2.48</v>
      </c>
      <c r="S433" s="1">
        <v>0.27</v>
      </c>
      <c r="T433" s="1">
        <v>0.22</v>
      </c>
      <c r="U433" s="1" t="s">
        <v>192</v>
      </c>
    </row>
    <row r="434" spans="1:21" x14ac:dyDescent="0.35">
      <c r="A434" s="1" t="s">
        <v>164</v>
      </c>
      <c r="B434" s="2">
        <v>2018</v>
      </c>
      <c r="D434" s="1">
        <v>101.22</v>
      </c>
      <c r="E434" s="1">
        <v>14.01</v>
      </c>
      <c r="F434" s="1" t="s">
        <v>131</v>
      </c>
      <c r="G434" s="1">
        <v>3</v>
      </c>
      <c r="H434" s="1">
        <v>3</v>
      </c>
      <c r="I434" s="1" t="s">
        <v>181</v>
      </c>
      <c r="J434" s="1">
        <v>1663.1</v>
      </c>
      <c r="K434" s="1">
        <v>1107.5999999999999</v>
      </c>
      <c r="L434" s="1" t="s">
        <v>190</v>
      </c>
      <c r="M434" s="1">
        <v>0.2</v>
      </c>
      <c r="N434" s="1">
        <v>0.2</v>
      </c>
      <c r="O434" s="1">
        <v>0.1</v>
      </c>
      <c r="P434" s="1">
        <v>0</v>
      </c>
      <c r="Q434" s="1">
        <v>5.22</v>
      </c>
      <c r="R434" s="1">
        <v>4.33</v>
      </c>
      <c r="S434" s="1">
        <v>0.68</v>
      </c>
      <c r="T434" s="1">
        <v>0.72</v>
      </c>
      <c r="U434" s="1" t="s">
        <v>192</v>
      </c>
    </row>
    <row r="435" spans="1:21" x14ac:dyDescent="0.35">
      <c r="A435" s="1" t="s">
        <v>164</v>
      </c>
      <c r="B435" s="2">
        <v>2018</v>
      </c>
      <c r="D435" s="1">
        <v>101.22</v>
      </c>
      <c r="E435" s="1">
        <v>14.01</v>
      </c>
      <c r="F435" s="1" t="s">
        <v>131</v>
      </c>
      <c r="G435" s="1">
        <v>3</v>
      </c>
      <c r="H435" s="1">
        <v>3</v>
      </c>
      <c r="I435" s="1" t="s">
        <v>181</v>
      </c>
      <c r="J435" s="1">
        <v>1663.1</v>
      </c>
      <c r="K435" s="1">
        <v>1174.2</v>
      </c>
      <c r="L435" s="1" t="s">
        <v>190</v>
      </c>
      <c r="M435" s="1">
        <v>0.2</v>
      </c>
      <c r="N435" s="1">
        <v>0.1</v>
      </c>
      <c r="O435" s="1">
        <v>0.1</v>
      </c>
      <c r="P435" s="1">
        <v>0</v>
      </c>
      <c r="Q435" s="1">
        <v>5.22</v>
      </c>
      <c r="R435" s="1">
        <v>5.79</v>
      </c>
      <c r="S435" s="1">
        <v>0.68</v>
      </c>
      <c r="T435" s="1">
        <v>0.92</v>
      </c>
      <c r="U435" s="1" t="s">
        <v>192</v>
      </c>
    </row>
    <row r="436" spans="1:21" x14ac:dyDescent="0.35">
      <c r="A436" s="1" t="s">
        <v>169</v>
      </c>
      <c r="B436" s="2">
        <v>2018</v>
      </c>
      <c r="D436" s="1">
        <v>111.2</v>
      </c>
      <c r="E436" s="1">
        <v>-6.78</v>
      </c>
      <c r="F436" s="1" t="s">
        <v>132</v>
      </c>
      <c r="G436" s="1">
        <v>3</v>
      </c>
      <c r="H436" s="1">
        <v>3</v>
      </c>
      <c r="I436" s="1" t="s">
        <v>181</v>
      </c>
      <c r="J436" s="1">
        <v>873.7</v>
      </c>
      <c r="K436" s="1">
        <v>865.5</v>
      </c>
      <c r="L436" s="1" t="s">
        <v>190</v>
      </c>
      <c r="M436" s="1">
        <v>1.48</v>
      </c>
      <c r="N436" s="1">
        <v>1.24</v>
      </c>
      <c r="O436" s="1">
        <v>0.148531060753229</v>
      </c>
      <c r="P436" s="1">
        <v>0.10365275111187</v>
      </c>
      <c r="Q436" s="1">
        <v>5.7</v>
      </c>
      <c r="R436" s="1">
        <v>5.77</v>
      </c>
      <c r="S436" s="1">
        <v>0.5</v>
      </c>
      <c r="T436" s="1">
        <v>0.35</v>
      </c>
      <c r="U436" s="1" t="s">
        <v>192</v>
      </c>
    </row>
    <row r="437" spans="1:21" x14ac:dyDescent="0.35">
      <c r="A437" s="1" t="s">
        <v>169</v>
      </c>
      <c r="B437" s="2">
        <v>2018</v>
      </c>
      <c r="D437" s="1">
        <v>111.2</v>
      </c>
      <c r="E437" s="1">
        <v>-6.78</v>
      </c>
      <c r="F437" s="1" t="s">
        <v>132</v>
      </c>
      <c r="G437" s="1">
        <v>3</v>
      </c>
      <c r="H437" s="1">
        <v>3</v>
      </c>
      <c r="I437" s="1" t="s">
        <v>181</v>
      </c>
      <c r="J437" s="1">
        <v>432.4</v>
      </c>
      <c r="K437" s="1">
        <v>426.1</v>
      </c>
      <c r="L437" s="1" t="s">
        <v>190</v>
      </c>
      <c r="M437" s="1">
        <v>0.49</v>
      </c>
      <c r="N437" s="1">
        <v>0.63</v>
      </c>
      <c r="O437" s="1">
        <v>4.9175824168298701E-2</v>
      </c>
      <c r="P437" s="1">
        <v>5.2662284839095297E-2</v>
      </c>
      <c r="Q437" s="1">
        <v>4.7300000000000004</v>
      </c>
      <c r="R437" s="1">
        <v>4.9400000000000004</v>
      </c>
      <c r="S437" s="1">
        <v>0.24</v>
      </c>
      <c r="T437" s="1">
        <v>0.43</v>
      </c>
      <c r="U437" s="1" t="s">
        <v>192</v>
      </c>
    </row>
    <row r="438" spans="1:21" x14ac:dyDescent="0.35">
      <c r="A438" s="1" t="s">
        <v>169</v>
      </c>
      <c r="B438" s="2">
        <v>2018</v>
      </c>
      <c r="D438" s="1">
        <v>111.2</v>
      </c>
      <c r="E438" s="1">
        <v>-6.78</v>
      </c>
      <c r="F438" s="1" t="s">
        <v>132</v>
      </c>
      <c r="G438" s="1">
        <v>3</v>
      </c>
      <c r="H438" s="1">
        <v>3</v>
      </c>
      <c r="I438" s="1" t="s">
        <v>181</v>
      </c>
      <c r="J438" s="1">
        <v>684.2</v>
      </c>
      <c r="K438" s="1">
        <v>589.4</v>
      </c>
      <c r="L438" s="1" t="s">
        <v>190</v>
      </c>
      <c r="M438" s="1">
        <v>0.46</v>
      </c>
      <c r="N438" s="1">
        <v>0.26</v>
      </c>
      <c r="O438" s="1">
        <v>4.6165059423300799E-2</v>
      </c>
      <c r="P438" s="1">
        <v>2.1733641362166298E-2</v>
      </c>
      <c r="Q438" s="1">
        <v>4.9400000000000004</v>
      </c>
      <c r="R438" s="1">
        <v>4.8899999999999997</v>
      </c>
      <c r="S438" s="1">
        <v>0.15</v>
      </c>
      <c r="T438" s="1">
        <v>0.3</v>
      </c>
      <c r="U438" s="1" t="s">
        <v>192</v>
      </c>
    </row>
    <row r="439" spans="1:21" x14ac:dyDescent="0.35">
      <c r="A439" s="1" t="s">
        <v>169</v>
      </c>
      <c r="B439" s="2">
        <v>2018</v>
      </c>
      <c r="D439" s="1">
        <v>111.2</v>
      </c>
      <c r="E439" s="1">
        <v>-6.78</v>
      </c>
      <c r="F439" s="1" t="s">
        <v>132</v>
      </c>
      <c r="G439" s="1">
        <v>3</v>
      </c>
      <c r="H439" s="1">
        <v>3</v>
      </c>
      <c r="I439" s="1" t="s">
        <v>181</v>
      </c>
      <c r="J439" s="1">
        <v>873.7</v>
      </c>
      <c r="K439" s="1">
        <v>841.4</v>
      </c>
      <c r="L439" s="1" t="s">
        <v>190</v>
      </c>
      <c r="M439" s="1">
        <v>1.48</v>
      </c>
      <c r="N439" s="1">
        <v>1.39</v>
      </c>
      <c r="O439" s="1">
        <v>0.148531060753229</v>
      </c>
      <c r="P439" s="1">
        <v>0.116191390359274</v>
      </c>
      <c r="Q439" s="1">
        <v>5.7</v>
      </c>
      <c r="R439" s="1">
        <v>5.6</v>
      </c>
      <c r="S439" s="1">
        <v>0.5</v>
      </c>
      <c r="T439" s="1">
        <v>0.04</v>
      </c>
      <c r="U439" s="1" t="s">
        <v>192</v>
      </c>
    </row>
    <row r="440" spans="1:21" x14ac:dyDescent="0.35">
      <c r="A440" s="1" t="s">
        <v>169</v>
      </c>
      <c r="B440" s="2">
        <v>2018</v>
      </c>
      <c r="D440" s="1">
        <v>111.2</v>
      </c>
      <c r="E440" s="1">
        <v>-6.78</v>
      </c>
      <c r="F440" s="1" t="s">
        <v>132</v>
      </c>
      <c r="G440" s="1">
        <v>3</v>
      </c>
      <c r="H440" s="1">
        <v>3</v>
      </c>
      <c r="I440" s="1" t="s">
        <v>181</v>
      </c>
      <c r="J440" s="1">
        <v>432.4</v>
      </c>
      <c r="K440" s="1">
        <v>430.9</v>
      </c>
      <c r="L440" s="1" t="s">
        <v>190</v>
      </c>
      <c r="M440" s="1">
        <v>0.49</v>
      </c>
      <c r="N440" s="1">
        <v>0.36</v>
      </c>
      <c r="O440" s="1">
        <v>4.9175824168298701E-2</v>
      </c>
      <c r="P440" s="1">
        <v>3.0092734193768698E-2</v>
      </c>
      <c r="Q440" s="1">
        <v>4.7300000000000004</v>
      </c>
      <c r="R440" s="1">
        <v>4.32</v>
      </c>
      <c r="S440" s="1">
        <v>0.24</v>
      </c>
      <c r="T440" s="1">
        <v>0.08</v>
      </c>
      <c r="U440" s="1" t="s">
        <v>192</v>
      </c>
    </row>
    <row r="441" spans="1:21" x14ac:dyDescent="0.35">
      <c r="A441" s="1" t="s">
        <v>169</v>
      </c>
      <c r="B441" s="2">
        <v>2018</v>
      </c>
      <c r="D441" s="1">
        <v>111.2</v>
      </c>
      <c r="E441" s="1">
        <v>-6.78</v>
      </c>
      <c r="F441" s="1" t="s">
        <v>132</v>
      </c>
      <c r="G441" s="1">
        <v>3</v>
      </c>
      <c r="H441" s="1">
        <v>3</v>
      </c>
      <c r="I441" s="1" t="s">
        <v>181</v>
      </c>
      <c r="J441" s="1">
        <v>684.2</v>
      </c>
      <c r="K441" s="1">
        <v>571.4</v>
      </c>
      <c r="L441" s="1" t="s">
        <v>190</v>
      </c>
      <c r="M441" s="1">
        <v>0.46</v>
      </c>
      <c r="N441" s="1">
        <v>0.33</v>
      </c>
      <c r="O441" s="1">
        <v>4.6165059423300799E-2</v>
      </c>
      <c r="P441" s="1">
        <v>2.7585006344288E-2</v>
      </c>
      <c r="Q441" s="1">
        <v>4.9400000000000004</v>
      </c>
      <c r="R441" s="1">
        <v>4.97</v>
      </c>
      <c r="S441" s="1">
        <v>0.15</v>
      </c>
      <c r="T441" s="1">
        <v>0.1</v>
      </c>
      <c r="U441" s="1" t="s">
        <v>192</v>
      </c>
    </row>
    <row r="442" spans="1:21" x14ac:dyDescent="0.35">
      <c r="A442" s="1" t="s">
        <v>169</v>
      </c>
      <c r="B442" s="2">
        <v>2018</v>
      </c>
      <c r="D442" s="1">
        <v>111.2</v>
      </c>
      <c r="E442" s="1">
        <v>-6.78</v>
      </c>
      <c r="F442" s="1" t="s">
        <v>132</v>
      </c>
      <c r="G442" s="1">
        <v>3</v>
      </c>
      <c r="H442" s="1">
        <v>3</v>
      </c>
      <c r="I442" s="1" t="s">
        <v>181</v>
      </c>
      <c r="J442" s="1">
        <v>1379</v>
      </c>
      <c r="K442" s="1">
        <v>1334</v>
      </c>
      <c r="L442" s="1" t="s">
        <v>190</v>
      </c>
      <c r="M442" s="1">
        <v>0.99</v>
      </c>
      <c r="N442" s="1">
        <v>1.01</v>
      </c>
      <c r="O442" s="1">
        <v>9.9355236584929896E-2</v>
      </c>
      <c r="P442" s="1">
        <v>8.4426837599184498E-2</v>
      </c>
      <c r="Q442" s="1">
        <v>6.81</v>
      </c>
      <c r="R442" s="1">
        <v>6.85</v>
      </c>
      <c r="S442" s="1">
        <v>0.22</v>
      </c>
      <c r="T442" s="1">
        <v>0.53</v>
      </c>
      <c r="U442" s="1" t="s">
        <v>192</v>
      </c>
    </row>
    <row r="443" spans="1:21" x14ac:dyDescent="0.35">
      <c r="A443" s="1" t="s">
        <v>169</v>
      </c>
      <c r="B443" s="2">
        <v>2018</v>
      </c>
      <c r="D443" s="1">
        <v>111.2</v>
      </c>
      <c r="E443" s="1">
        <v>-6.78</v>
      </c>
      <c r="F443" s="1" t="s">
        <v>132</v>
      </c>
      <c r="G443" s="1">
        <v>3</v>
      </c>
      <c r="H443" s="1">
        <v>3</v>
      </c>
      <c r="I443" s="1" t="s">
        <v>181</v>
      </c>
      <c r="J443" s="1">
        <v>940.8</v>
      </c>
      <c r="K443" s="1">
        <v>925.8</v>
      </c>
      <c r="L443" s="1" t="s">
        <v>190</v>
      </c>
      <c r="M443" s="1">
        <v>1.6</v>
      </c>
      <c r="N443" s="1">
        <v>2.2200000000000002</v>
      </c>
      <c r="O443" s="1">
        <v>0.16057411973322</v>
      </c>
      <c r="P443" s="1">
        <v>0.18557186086157401</v>
      </c>
      <c r="Q443" s="1">
        <v>7.26</v>
      </c>
      <c r="R443" s="1">
        <v>6.94</v>
      </c>
      <c r="S443" s="1">
        <v>0.25</v>
      </c>
      <c r="T443" s="1">
        <v>0.68</v>
      </c>
      <c r="U443" s="1" t="s">
        <v>192</v>
      </c>
    </row>
    <row r="444" spans="1:21" x14ac:dyDescent="0.35">
      <c r="A444" s="1" t="s">
        <v>169</v>
      </c>
      <c r="B444" s="2">
        <v>2018</v>
      </c>
      <c r="D444" s="1">
        <v>111.2</v>
      </c>
      <c r="E444" s="1">
        <v>-6.78</v>
      </c>
      <c r="F444" s="1" t="s">
        <v>132</v>
      </c>
      <c r="G444" s="1">
        <v>3</v>
      </c>
      <c r="H444" s="1">
        <v>3</v>
      </c>
      <c r="I444" s="1" t="s">
        <v>181</v>
      </c>
      <c r="J444" s="1">
        <v>1436.5</v>
      </c>
      <c r="K444" s="1">
        <v>1289.5999999999999</v>
      </c>
      <c r="L444" s="1" t="s">
        <v>190</v>
      </c>
      <c r="M444" s="1">
        <v>0.8</v>
      </c>
      <c r="N444" s="1">
        <v>0.72</v>
      </c>
      <c r="O444" s="1">
        <v>8.0287059866610097E-2</v>
      </c>
      <c r="P444" s="1">
        <v>6.0185468387537397E-2</v>
      </c>
      <c r="Q444" s="1">
        <v>6.53</v>
      </c>
      <c r="R444" s="1">
        <v>6.83</v>
      </c>
      <c r="S444" s="1">
        <v>0.42</v>
      </c>
      <c r="T444" s="1">
        <v>0.56000000000000005</v>
      </c>
      <c r="U444" s="1" t="s">
        <v>192</v>
      </c>
    </row>
    <row r="445" spans="1:21" x14ac:dyDescent="0.35">
      <c r="A445" s="1" t="s">
        <v>169</v>
      </c>
      <c r="B445" s="2">
        <v>2018</v>
      </c>
      <c r="D445" s="1">
        <v>111.2</v>
      </c>
      <c r="E445" s="1">
        <v>-6.78</v>
      </c>
      <c r="F445" s="1" t="s">
        <v>132</v>
      </c>
      <c r="G445" s="1">
        <v>3</v>
      </c>
      <c r="H445" s="1">
        <v>3</v>
      </c>
      <c r="I445" s="1" t="s">
        <v>181</v>
      </c>
      <c r="J445" s="1">
        <v>1379</v>
      </c>
      <c r="K445" s="1">
        <v>1349</v>
      </c>
      <c r="L445" s="1" t="s">
        <v>190</v>
      </c>
      <c r="M445" s="1">
        <v>0.99</v>
      </c>
      <c r="N445" s="1">
        <v>0.68</v>
      </c>
      <c r="O445" s="1">
        <v>9.9355236584929896E-2</v>
      </c>
      <c r="P445" s="1">
        <v>5.6841831254896502E-2</v>
      </c>
      <c r="Q445" s="1">
        <v>6.81</v>
      </c>
      <c r="R445" s="1">
        <v>6.36</v>
      </c>
      <c r="S445" s="1">
        <v>0.22</v>
      </c>
      <c r="T445" s="1">
        <v>0.46</v>
      </c>
      <c r="U445" s="1" t="s">
        <v>192</v>
      </c>
    </row>
    <row r="446" spans="1:21" x14ac:dyDescent="0.35">
      <c r="A446" s="1" t="s">
        <v>169</v>
      </c>
      <c r="B446" s="2">
        <v>2018</v>
      </c>
      <c r="D446" s="1">
        <v>111.2</v>
      </c>
      <c r="E446" s="1">
        <v>-6.78</v>
      </c>
      <c r="F446" s="1" t="s">
        <v>132</v>
      </c>
      <c r="G446" s="1">
        <v>3</v>
      </c>
      <c r="H446" s="1">
        <v>3</v>
      </c>
      <c r="I446" s="1" t="s">
        <v>181</v>
      </c>
      <c r="J446" s="1">
        <v>940.8</v>
      </c>
      <c r="K446" s="1">
        <v>918.2</v>
      </c>
      <c r="L446" s="1" t="s">
        <v>190</v>
      </c>
      <c r="M446" s="1">
        <v>1.6</v>
      </c>
      <c r="N446" s="1">
        <v>2.17</v>
      </c>
      <c r="O446" s="1">
        <v>0.16057411973322</v>
      </c>
      <c r="P446" s="1">
        <v>0.181392314445773</v>
      </c>
      <c r="Q446" s="1">
        <v>7.26</v>
      </c>
      <c r="R446" s="1">
        <v>6.82</v>
      </c>
      <c r="S446" s="1">
        <v>0.25</v>
      </c>
      <c r="T446" s="1">
        <v>0.81</v>
      </c>
      <c r="U446" s="1" t="s">
        <v>192</v>
      </c>
    </row>
    <row r="447" spans="1:21" x14ac:dyDescent="0.35">
      <c r="A447" s="1" t="s">
        <v>169</v>
      </c>
      <c r="B447" s="2">
        <v>2018</v>
      </c>
      <c r="D447" s="1">
        <v>111.2</v>
      </c>
      <c r="E447" s="1">
        <v>-6.78</v>
      </c>
      <c r="F447" s="1" t="s">
        <v>132</v>
      </c>
      <c r="G447" s="1">
        <v>3</v>
      </c>
      <c r="H447" s="1">
        <v>3</v>
      </c>
      <c r="I447" s="1" t="s">
        <v>181</v>
      </c>
      <c r="J447" s="1">
        <v>1436.5</v>
      </c>
      <c r="K447" s="1">
        <v>1265.5999999999999</v>
      </c>
      <c r="L447" s="1" t="s">
        <v>190</v>
      </c>
      <c r="M447" s="1">
        <v>0.8</v>
      </c>
      <c r="N447" s="1">
        <v>0.81</v>
      </c>
      <c r="O447" s="1">
        <v>8.0287059866610097E-2</v>
      </c>
      <c r="P447" s="1">
        <v>6.7708651935979594E-2</v>
      </c>
      <c r="Q447" s="1">
        <v>6.53</v>
      </c>
      <c r="R447" s="1">
        <v>6.81</v>
      </c>
      <c r="S447" s="1">
        <v>0.42</v>
      </c>
      <c r="T447" s="1">
        <v>0.18</v>
      </c>
      <c r="U447" s="1" t="s">
        <v>192</v>
      </c>
    </row>
    <row r="448" spans="1:21" x14ac:dyDescent="0.35">
      <c r="A448" s="1" t="s">
        <v>170</v>
      </c>
      <c r="B448" s="2">
        <v>2018</v>
      </c>
      <c r="D448" s="1">
        <v>120.88</v>
      </c>
      <c r="E448" s="1">
        <v>15.67</v>
      </c>
      <c r="F448" s="1" t="s">
        <v>133</v>
      </c>
      <c r="G448" s="1">
        <v>4</v>
      </c>
      <c r="H448" s="1">
        <v>4</v>
      </c>
      <c r="I448" s="1" t="s">
        <v>181</v>
      </c>
      <c r="J448" s="1">
        <v>706.4</v>
      </c>
      <c r="K448" s="1">
        <v>571</v>
      </c>
      <c r="L448" s="1" t="s">
        <v>190</v>
      </c>
      <c r="M448" s="1">
        <v>1.97</v>
      </c>
      <c r="N448" s="1">
        <v>3.92</v>
      </c>
      <c r="O448" s="1">
        <v>0.19770688492152699</v>
      </c>
      <c r="P448" s="1">
        <v>0.32767643899881499</v>
      </c>
      <c r="Q448" s="1">
        <v>7.82</v>
      </c>
      <c r="R448" s="1">
        <v>7.34</v>
      </c>
      <c r="S448" s="1">
        <v>0.5</v>
      </c>
      <c r="T448" s="1">
        <v>0.8</v>
      </c>
      <c r="U448" s="1" t="s">
        <v>192</v>
      </c>
    </row>
    <row r="449" spans="1:21" x14ac:dyDescent="0.35">
      <c r="A449" s="1" t="s">
        <v>170</v>
      </c>
      <c r="B449" s="2">
        <v>2018</v>
      </c>
      <c r="D449" s="1">
        <v>120.88</v>
      </c>
      <c r="E449" s="1">
        <v>15.67</v>
      </c>
      <c r="F449" s="1" t="s">
        <v>133</v>
      </c>
      <c r="G449" s="1">
        <v>4</v>
      </c>
      <c r="H449" s="1">
        <v>4</v>
      </c>
      <c r="I449" s="1" t="s">
        <v>181</v>
      </c>
      <c r="J449" s="1">
        <v>1539.5</v>
      </c>
      <c r="K449" s="1">
        <v>597.4</v>
      </c>
      <c r="L449" s="1" t="s">
        <v>190</v>
      </c>
      <c r="M449" s="1">
        <v>1.58</v>
      </c>
      <c r="N449" s="1">
        <v>2.87</v>
      </c>
      <c r="O449" s="1">
        <v>0.15856694323655501</v>
      </c>
      <c r="P449" s="1">
        <v>0.23990596426699001</v>
      </c>
      <c r="Q449" s="1">
        <v>6.56</v>
      </c>
      <c r="R449" s="1">
        <v>6.85</v>
      </c>
      <c r="S449" s="1">
        <v>0.71</v>
      </c>
      <c r="T449" s="1">
        <v>0.59</v>
      </c>
      <c r="U449" s="1" t="s">
        <v>192</v>
      </c>
    </row>
    <row r="450" spans="1:21" x14ac:dyDescent="0.35">
      <c r="A450" s="1" t="s">
        <v>170</v>
      </c>
      <c r="B450" s="2">
        <v>2018</v>
      </c>
      <c r="D450" s="1">
        <v>120.88</v>
      </c>
      <c r="E450" s="1">
        <v>15.67</v>
      </c>
      <c r="F450" s="1" t="s">
        <v>133</v>
      </c>
      <c r="G450" s="1">
        <v>4</v>
      </c>
      <c r="H450" s="1">
        <v>4</v>
      </c>
      <c r="I450" s="1" t="s">
        <v>181</v>
      </c>
      <c r="J450" s="1">
        <v>854.8</v>
      </c>
      <c r="K450" s="1">
        <v>605.5</v>
      </c>
      <c r="L450" s="1" t="s">
        <v>190</v>
      </c>
      <c r="M450" s="1">
        <v>1.25</v>
      </c>
      <c r="N450" s="1">
        <v>3.71</v>
      </c>
      <c r="O450" s="1">
        <v>0.12544853104157799</v>
      </c>
      <c r="P450" s="1">
        <v>0.31012234405244998</v>
      </c>
      <c r="Q450" s="1">
        <v>6.32</v>
      </c>
      <c r="R450" s="1">
        <v>6.46</v>
      </c>
      <c r="S450" s="1">
        <v>0.46</v>
      </c>
      <c r="T450" s="1">
        <v>0.62</v>
      </c>
      <c r="U450" s="1" t="s">
        <v>192</v>
      </c>
    </row>
    <row r="451" spans="1:21" x14ac:dyDescent="0.35">
      <c r="A451" s="1" t="s">
        <v>170</v>
      </c>
      <c r="B451" s="2">
        <v>2018</v>
      </c>
      <c r="D451" s="1">
        <v>120.88</v>
      </c>
      <c r="E451" s="1">
        <v>15.67</v>
      </c>
      <c r="F451" s="1" t="s">
        <v>133</v>
      </c>
      <c r="G451" s="1">
        <v>4</v>
      </c>
      <c r="H451" s="1">
        <v>4</v>
      </c>
      <c r="I451" s="1" t="s">
        <v>181</v>
      </c>
      <c r="J451" s="1">
        <v>706.4</v>
      </c>
      <c r="K451" s="1">
        <v>593.70000000000005</v>
      </c>
      <c r="L451" s="1" t="s">
        <v>190</v>
      </c>
      <c r="M451" s="1">
        <v>1.97</v>
      </c>
      <c r="N451" s="1">
        <v>1.05</v>
      </c>
      <c r="O451" s="1">
        <v>0.19770688492152699</v>
      </c>
      <c r="P451" s="1">
        <v>8.7770474731825407E-2</v>
      </c>
      <c r="Q451" s="1">
        <v>7.82</v>
      </c>
      <c r="R451" s="1">
        <v>7.96</v>
      </c>
      <c r="S451" s="1">
        <v>0.5</v>
      </c>
      <c r="T451" s="1">
        <v>1</v>
      </c>
      <c r="U451" s="1" t="s">
        <v>192</v>
      </c>
    </row>
    <row r="452" spans="1:21" x14ac:dyDescent="0.35">
      <c r="A452" s="1" t="s">
        <v>170</v>
      </c>
      <c r="B452" s="2">
        <v>2018</v>
      </c>
      <c r="D452" s="1">
        <v>120.88</v>
      </c>
      <c r="E452" s="1">
        <v>15.67</v>
      </c>
      <c r="F452" s="1" t="s">
        <v>133</v>
      </c>
      <c r="G452" s="1">
        <v>4</v>
      </c>
      <c r="H452" s="1">
        <v>4</v>
      </c>
      <c r="I452" s="1" t="s">
        <v>181</v>
      </c>
      <c r="J452" s="1">
        <v>1539.5</v>
      </c>
      <c r="K452" s="1">
        <v>493.3</v>
      </c>
      <c r="L452" s="1" t="s">
        <v>190</v>
      </c>
      <c r="M452" s="1">
        <v>1.58</v>
      </c>
      <c r="N452" s="1">
        <v>2.62</v>
      </c>
      <c r="O452" s="1">
        <v>0.15856694323655501</v>
      </c>
      <c r="P452" s="1">
        <v>0.21900823218798299</v>
      </c>
      <c r="Q452" s="1">
        <v>6.56</v>
      </c>
      <c r="R452" s="1">
        <v>6.73</v>
      </c>
      <c r="S452" s="1">
        <v>0.71</v>
      </c>
      <c r="T452" s="1">
        <v>1.68</v>
      </c>
      <c r="U452" s="1" t="s">
        <v>192</v>
      </c>
    </row>
    <row r="453" spans="1:21" x14ac:dyDescent="0.35">
      <c r="A453" s="1" t="s">
        <v>170</v>
      </c>
      <c r="B453" s="2">
        <v>2018</v>
      </c>
      <c r="D453" s="1">
        <v>120.88</v>
      </c>
      <c r="E453" s="1">
        <v>15.67</v>
      </c>
      <c r="F453" s="1" t="s">
        <v>133</v>
      </c>
      <c r="G453" s="1">
        <v>4</v>
      </c>
      <c r="H453" s="1">
        <v>4</v>
      </c>
      <c r="I453" s="1" t="s">
        <v>181</v>
      </c>
      <c r="J453" s="1">
        <v>854.8</v>
      </c>
      <c r="K453" s="1">
        <v>416.6</v>
      </c>
      <c r="L453" s="1" t="s">
        <v>190</v>
      </c>
      <c r="M453" s="1">
        <v>1.25</v>
      </c>
      <c r="N453" s="1">
        <v>4.21</v>
      </c>
      <c r="O453" s="1">
        <v>0.12544853104157799</v>
      </c>
      <c r="P453" s="1">
        <v>0.35191780821046198</v>
      </c>
      <c r="Q453" s="1">
        <v>6.32</v>
      </c>
      <c r="R453" s="1">
        <v>6.01</v>
      </c>
      <c r="S453" s="1">
        <v>0.46</v>
      </c>
      <c r="T453" s="1">
        <v>1.04</v>
      </c>
      <c r="U453" s="1" t="s">
        <v>192</v>
      </c>
    </row>
    <row r="454" spans="1:21" x14ac:dyDescent="0.35">
      <c r="A454" s="1" t="s">
        <v>170</v>
      </c>
      <c r="B454" s="2">
        <v>2018</v>
      </c>
      <c r="D454" s="1">
        <v>120.88</v>
      </c>
      <c r="E454" s="1">
        <v>15.67</v>
      </c>
      <c r="F454" s="1" t="s">
        <v>133</v>
      </c>
      <c r="G454" s="1">
        <v>4</v>
      </c>
      <c r="H454" s="1">
        <v>4</v>
      </c>
      <c r="I454" s="1" t="s">
        <v>181</v>
      </c>
      <c r="J454" s="1">
        <v>1014.1</v>
      </c>
      <c r="K454" s="1">
        <v>934.2</v>
      </c>
      <c r="L454" s="1" t="s">
        <v>190</v>
      </c>
      <c r="M454" s="1">
        <v>0.37</v>
      </c>
      <c r="N454" s="1">
        <v>0.54</v>
      </c>
      <c r="O454" s="1">
        <v>3.7132765188307201E-2</v>
      </c>
      <c r="P454" s="1">
        <v>4.51391012906531E-2</v>
      </c>
      <c r="Q454" s="1">
        <v>5.2</v>
      </c>
      <c r="R454" s="1">
        <v>5.42</v>
      </c>
      <c r="S454" s="1">
        <v>0.28999999999999998</v>
      </c>
      <c r="T454" s="1">
        <v>0.4</v>
      </c>
      <c r="U454" s="1" t="s">
        <v>192</v>
      </c>
    </row>
    <row r="455" spans="1:21" x14ac:dyDescent="0.35">
      <c r="A455" s="1" t="s">
        <v>170</v>
      </c>
      <c r="B455" s="2">
        <v>2018</v>
      </c>
      <c r="D455" s="1">
        <v>120.88</v>
      </c>
      <c r="E455" s="1">
        <v>15.67</v>
      </c>
      <c r="F455" s="1" t="s">
        <v>133</v>
      </c>
      <c r="G455" s="1">
        <v>4</v>
      </c>
      <c r="H455" s="1">
        <v>4</v>
      </c>
      <c r="I455" s="1" t="s">
        <v>181</v>
      </c>
      <c r="J455" s="1">
        <v>1387.8</v>
      </c>
      <c r="K455" s="1">
        <v>1055.9000000000001</v>
      </c>
      <c r="L455" s="1" t="s">
        <v>190</v>
      </c>
      <c r="M455" s="1">
        <v>0.78</v>
      </c>
      <c r="N455" s="1">
        <v>0.74</v>
      </c>
      <c r="O455" s="1">
        <v>7.8279883369944805E-2</v>
      </c>
      <c r="P455" s="1">
        <v>6.18572869538579E-2</v>
      </c>
      <c r="Q455" s="1">
        <v>5.67</v>
      </c>
      <c r="R455" s="1">
        <v>6.09</v>
      </c>
      <c r="S455" s="1">
        <v>0.26</v>
      </c>
      <c r="T455" s="1">
        <v>0.52</v>
      </c>
      <c r="U455" s="1" t="s">
        <v>192</v>
      </c>
    </row>
    <row r="456" spans="1:21" x14ac:dyDescent="0.35">
      <c r="A456" s="1" t="s">
        <v>170</v>
      </c>
      <c r="B456" s="2">
        <v>2018</v>
      </c>
      <c r="D456" s="1">
        <v>120.88</v>
      </c>
      <c r="E456" s="1">
        <v>15.67</v>
      </c>
      <c r="F456" s="1" t="s">
        <v>133</v>
      </c>
      <c r="G456" s="1">
        <v>4</v>
      </c>
      <c r="H456" s="1">
        <v>4</v>
      </c>
      <c r="I456" s="1" t="s">
        <v>181</v>
      </c>
      <c r="J456" s="1">
        <v>881.3</v>
      </c>
      <c r="K456" s="1">
        <v>774.3</v>
      </c>
      <c r="L456" s="1" t="s">
        <v>190</v>
      </c>
      <c r="M456" s="1">
        <v>0.37</v>
      </c>
      <c r="N456" s="1">
        <v>0.62</v>
      </c>
      <c r="O456" s="1">
        <v>3.7132765188307201E-2</v>
      </c>
      <c r="P456" s="1">
        <v>5.1826375555935E-2</v>
      </c>
      <c r="Q456" s="1">
        <v>5.36</v>
      </c>
      <c r="R456" s="1">
        <v>5.98</v>
      </c>
      <c r="S456" s="1">
        <v>0.35</v>
      </c>
      <c r="T456" s="1">
        <v>0.63</v>
      </c>
      <c r="U456" s="1" t="s">
        <v>192</v>
      </c>
    </row>
    <row r="457" spans="1:21" x14ac:dyDescent="0.35">
      <c r="A457" s="1" t="s">
        <v>170</v>
      </c>
      <c r="B457" s="2">
        <v>2018</v>
      </c>
      <c r="D457" s="1">
        <v>120.88</v>
      </c>
      <c r="E457" s="1">
        <v>15.67</v>
      </c>
      <c r="F457" s="1" t="s">
        <v>133</v>
      </c>
      <c r="G457" s="1">
        <v>4</v>
      </c>
      <c r="H457" s="1">
        <v>4</v>
      </c>
      <c r="I457" s="1" t="s">
        <v>181</v>
      </c>
      <c r="J457" s="1">
        <v>1014.1</v>
      </c>
      <c r="K457" s="1">
        <v>933.5</v>
      </c>
      <c r="L457" s="1" t="s">
        <v>190</v>
      </c>
      <c r="M457" s="1">
        <v>0.37</v>
      </c>
      <c r="N457" s="1">
        <v>0.47</v>
      </c>
      <c r="O457" s="1">
        <v>3.7132765188307201E-2</v>
      </c>
      <c r="P457" s="1">
        <v>3.9287736308531399E-2</v>
      </c>
      <c r="Q457" s="1">
        <v>5.2</v>
      </c>
      <c r="R457" s="1">
        <v>4.8099999999999996</v>
      </c>
      <c r="S457" s="1">
        <v>0.28999999999999998</v>
      </c>
      <c r="T457" s="1">
        <v>0.27</v>
      </c>
      <c r="U457" s="1" t="s">
        <v>192</v>
      </c>
    </row>
    <row r="458" spans="1:21" x14ac:dyDescent="0.35">
      <c r="A458" s="1" t="s">
        <v>170</v>
      </c>
      <c r="B458" s="2">
        <v>2018</v>
      </c>
      <c r="D458" s="1">
        <v>120.88</v>
      </c>
      <c r="E458" s="1">
        <v>15.67</v>
      </c>
      <c r="F458" s="1" t="s">
        <v>133</v>
      </c>
      <c r="G458" s="1">
        <v>4</v>
      </c>
      <c r="H458" s="1">
        <v>4</v>
      </c>
      <c r="I458" s="1" t="s">
        <v>181</v>
      </c>
      <c r="J458" s="1">
        <v>1387.8</v>
      </c>
      <c r="K458" s="1">
        <v>994.1</v>
      </c>
      <c r="L458" s="1" t="s">
        <v>190</v>
      </c>
      <c r="M458" s="1">
        <v>0.78</v>
      </c>
      <c r="N458" s="1">
        <v>0.66</v>
      </c>
      <c r="O458" s="1">
        <v>7.8279883369944805E-2</v>
      </c>
      <c r="P458" s="1">
        <v>5.5170012688575999E-2</v>
      </c>
      <c r="Q458" s="1">
        <v>5.67</v>
      </c>
      <c r="R458" s="1">
        <v>5.84</v>
      </c>
      <c r="S458" s="1">
        <v>0.26</v>
      </c>
      <c r="T458" s="1">
        <v>0.56999999999999995</v>
      </c>
      <c r="U458" s="1" t="s">
        <v>192</v>
      </c>
    </row>
    <row r="459" spans="1:21" x14ac:dyDescent="0.35">
      <c r="A459" s="1" t="s">
        <v>170</v>
      </c>
      <c r="B459" s="2">
        <v>2018</v>
      </c>
      <c r="D459" s="1">
        <v>120.88</v>
      </c>
      <c r="E459" s="1">
        <v>15.67</v>
      </c>
      <c r="F459" s="1" t="s">
        <v>133</v>
      </c>
      <c r="G459" s="1">
        <v>4</v>
      </c>
      <c r="H459" s="1">
        <v>4</v>
      </c>
      <c r="I459" s="1" t="s">
        <v>181</v>
      </c>
      <c r="J459" s="1">
        <v>881.3</v>
      </c>
      <c r="K459" s="1">
        <v>757</v>
      </c>
      <c r="L459" s="1" t="s">
        <v>190</v>
      </c>
      <c r="M459" s="1">
        <v>0.37</v>
      </c>
      <c r="N459" s="1">
        <v>0.45</v>
      </c>
      <c r="O459" s="1">
        <v>3.7132765188307201E-2</v>
      </c>
      <c r="P459" s="1">
        <v>3.7615917742210903E-2</v>
      </c>
      <c r="Q459" s="1">
        <v>5.36</v>
      </c>
      <c r="R459" s="1">
        <v>5.63</v>
      </c>
      <c r="S459" s="1">
        <v>0.35</v>
      </c>
      <c r="T459" s="1">
        <v>0.47</v>
      </c>
      <c r="U459" s="1" t="s">
        <v>192</v>
      </c>
    </row>
    <row r="460" spans="1:21" x14ac:dyDescent="0.35">
      <c r="A460" s="1" t="s">
        <v>171</v>
      </c>
      <c r="B460" s="2">
        <v>2018</v>
      </c>
      <c r="D460" s="1">
        <v>107.52</v>
      </c>
      <c r="E460" s="1">
        <v>16.47</v>
      </c>
      <c r="F460" s="1" t="s">
        <v>130</v>
      </c>
      <c r="G460" s="1">
        <v>3</v>
      </c>
      <c r="H460" s="1">
        <v>3</v>
      </c>
      <c r="I460" s="1" t="s">
        <v>181</v>
      </c>
      <c r="J460" s="1">
        <v>608</v>
      </c>
      <c r="K460" s="1">
        <v>504.5</v>
      </c>
      <c r="L460" s="1" t="s">
        <v>190</v>
      </c>
      <c r="M460" s="1">
        <v>0.28999999999999998</v>
      </c>
      <c r="N460" s="1">
        <v>0.36</v>
      </c>
      <c r="O460" s="1">
        <v>2.9104059201646101E-2</v>
      </c>
      <c r="P460" s="1">
        <v>3.0092734193768698E-2</v>
      </c>
      <c r="Q460" s="1">
        <v>5.51</v>
      </c>
      <c r="R460" s="1">
        <v>5.51</v>
      </c>
      <c r="S460" s="1">
        <v>0.34</v>
      </c>
      <c r="T460" s="1">
        <v>0.32</v>
      </c>
      <c r="U460" s="1" t="s">
        <v>192</v>
      </c>
    </row>
    <row r="461" spans="1:21" x14ac:dyDescent="0.35">
      <c r="A461" s="1" t="s">
        <v>171</v>
      </c>
      <c r="B461" s="2">
        <v>2018</v>
      </c>
      <c r="D461" s="1">
        <v>107.52</v>
      </c>
      <c r="E461" s="1">
        <v>16.47</v>
      </c>
      <c r="F461" s="1" t="s">
        <v>130</v>
      </c>
      <c r="G461" s="1">
        <v>3</v>
      </c>
      <c r="H461" s="1">
        <v>3</v>
      </c>
      <c r="I461" s="1" t="s">
        <v>181</v>
      </c>
      <c r="J461" s="1">
        <v>531.70000000000005</v>
      </c>
      <c r="K461" s="1">
        <v>408.5</v>
      </c>
      <c r="L461" s="1" t="s">
        <v>190</v>
      </c>
      <c r="M461" s="1">
        <v>0.28000000000000003</v>
      </c>
      <c r="N461" s="1">
        <v>0.05</v>
      </c>
      <c r="O461" s="1">
        <v>2.81004709533135E-2</v>
      </c>
      <c r="P461" s="1">
        <v>4.1795464158012104E-3</v>
      </c>
      <c r="Q461" s="1">
        <v>4.45</v>
      </c>
      <c r="R461" s="1">
        <v>4.49</v>
      </c>
      <c r="S461" s="1">
        <v>0.56999999999999995</v>
      </c>
      <c r="T461" s="1">
        <v>0.11</v>
      </c>
      <c r="U461" s="1" t="s">
        <v>192</v>
      </c>
    </row>
    <row r="462" spans="1:21" x14ac:dyDescent="0.35">
      <c r="A462" s="1" t="s">
        <v>171</v>
      </c>
      <c r="B462" s="2">
        <v>2018</v>
      </c>
      <c r="D462" s="1">
        <v>107.52</v>
      </c>
      <c r="E462" s="1">
        <v>16.47</v>
      </c>
      <c r="F462" s="1" t="s">
        <v>130</v>
      </c>
      <c r="G462" s="1">
        <v>3</v>
      </c>
      <c r="H462" s="1">
        <v>3</v>
      </c>
      <c r="I462" s="1" t="s">
        <v>181</v>
      </c>
      <c r="J462" s="1">
        <v>608</v>
      </c>
      <c r="K462" s="1">
        <v>482.1</v>
      </c>
      <c r="L462" s="1" t="s">
        <v>190</v>
      </c>
      <c r="M462" s="1">
        <v>0.28999999999999998</v>
      </c>
      <c r="N462" s="1">
        <v>0.3</v>
      </c>
      <c r="O462" s="1">
        <v>2.9104059201646101E-2</v>
      </c>
      <c r="P462" s="1">
        <v>2.5077278494807301E-2</v>
      </c>
      <c r="Q462" s="1">
        <v>5.51</v>
      </c>
      <c r="R462" s="1">
        <v>5.8</v>
      </c>
      <c r="S462" s="1">
        <v>0.34</v>
      </c>
      <c r="T462" s="1">
        <v>0.34</v>
      </c>
      <c r="U462" s="1" t="s">
        <v>192</v>
      </c>
    </row>
    <row r="463" spans="1:21" x14ac:dyDescent="0.35">
      <c r="A463" s="1" t="s">
        <v>171</v>
      </c>
      <c r="B463" s="2">
        <v>2018</v>
      </c>
      <c r="D463" s="1">
        <v>107.52</v>
      </c>
      <c r="E463" s="1">
        <v>16.47</v>
      </c>
      <c r="F463" s="1" t="s">
        <v>130</v>
      </c>
      <c r="G463" s="1">
        <v>3</v>
      </c>
      <c r="H463" s="1">
        <v>3</v>
      </c>
      <c r="I463" s="1" t="s">
        <v>181</v>
      </c>
      <c r="J463" s="1">
        <v>531.70000000000005</v>
      </c>
      <c r="K463" s="1">
        <v>406.9</v>
      </c>
      <c r="L463" s="1" t="s">
        <v>190</v>
      </c>
      <c r="M463" s="1">
        <v>0.28000000000000003</v>
      </c>
      <c r="N463" s="1">
        <v>0.11</v>
      </c>
      <c r="O463" s="1">
        <v>2.81004709533135E-2</v>
      </c>
      <c r="P463" s="1">
        <v>9.1950021147626602E-3</v>
      </c>
      <c r="Q463" s="1">
        <v>4.45</v>
      </c>
      <c r="R463" s="1">
        <v>4.41</v>
      </c>
      <c r="S463" s="1">
        <v>0.56999999999999995</v>
      </c>
      <c r="T463" s="1">
        <v>0.14000000000000001</v>
      </c>
      <c r="U463" s="1" t="s">
        <v>192</v>
      </c>
    </row>
    <row r="464" spans="1:21" x14ac:dyDescent="0.35">
      <c r="A464" s="1" t="s">
        <v>171</v>
      </c>
      <c r="B464" s="2">
        <v>2018</v>
      </c>
      <c r="D464" s="1">
        <v>107.52</v>
      </c>
      <c r="E464" s="1">
        <v>16.47</v>
      </c>
      <c r="F464" s="1" t="s">
        <v>130</v>
      </c>
      <c r="G464" s="1">
        <v>3</v>
      </c>
      <c r="H464" s="1">
        <v>3</v>
      </c>
      <c r="I464" s="1" t="s">
        <v>181</v>
      </c>
      <c r="J464" s="1">
        <v>509.3</v>
      </c>
      <c r="K464" s="1">
        <v>408.5</v>
      </c>
      <c r="L464" s="1" t="s">
        <v>190</v>
      </c>
      <c r="M464" s="1">
        <v>1.05</v>
      </c>
      <c r="N464" s="1">
        <v>0.71</v>
      </c>
      <c r="O464" s="1">
        <v>0.10537676607492601</v>
      </c>
      <c r="P464" s="1">
        <v>5.9349559104377198E-2</v>
      </c>
      <c r="Q464" s="1">
        <v>4.6900000000000004</v>
      </c>
      <c r="R464" s="1">
        <v>4.55</v>
      </c>
      <c r="S464" s="1">
        <v>0.4</v>
      </c>
      <c r="T464" s="1">
        <v>0.36</v>
      </c>
      <c r="U464" s="1" t="s">
        <v>192</v>
      </c>
    </row>
    <row r="465" spans="1:21" x14ac:dyDescent="0.35">
      <c r="A465" s="1" t="s">
        <v>171</v>
      </c>
      <c r="B465" s="2">
        <v>2018</v>
      </c>
      <c r="D465" s="1">
        <v>107.52</v>
      </c>
      <c r="E465" s="1">
        <v>16.47</v>
      </c>
      <c r="F465" s="1" t="s">
        <v>130</v>
      </c>
      <c r="G465" s="1">
        <v>3</v>
      </c>
      <c r="H465" s="1">
        <v>3</v>
      </c>
      <c r="I465" s="1" t="s">
        <v>181</v>
      </c>
      <c r="J465" s="1">
        <v>573.9</v>
      </c>
      <c r="K465" s="1">
        <v>392</v>
      </c>
      <c r="L465" s="1" t="s">
        <v>190</v>
      </c>
      <c r="M465" s="1">
        <v>0.35</v>
      </c>
      <c r="N465" s="1">
        <v>0.44</v>
      </c>
      <c r="O465" s="1">
        <v>3.5125588691641903E-2</v>
      </c>
      <c r="P465" s="1">
        <v>3.6780008459050703E-2</v>
      </c>
      <c r="Q465" s="1">
        <v>5.34</v>
      </c>
      <c r="R465" s="1">
        <v>5.36</v>
      </c>
      <c r="S465" s="1">
        <v>0.21</v>
      </c>
      <c r="T465" s="1">
        <v>0.45</v>
      </c>
      <c r="U465" s="1" t="s">
        <v>192</v>
      </c>
    </row>
    <row r="466" spans="1:21" x14ac:dyDescent="0.35">
      <c r="A466" s="1" t="s">
        <v>171</v>
      </c>
      <c r="B466" s="2">
        <v>2018</v>
      </c>
      <c r="D466" s="1">
        <v>107.52</v>
      </c>
      <c r="E466" s="1">
        <v>16.47</v>
      </c>
      <c r="F466" s="1" t="s">
        <v>130</v>
      </c>
      <c r="G466" s="1">
        <v>3</v>
      </c>
      <c r="H466" s="1">
        <v>3</v>
      </c>
      <c r="I466" s="1" t="s">
        <v>181</v>
      </c>
      <c r="J466" s="1">
        <v>509.3</v>
      </c>
      <c r="K466" s="1">
        <v>406.9</v>
      </c>
      <c r="L466" s="1" t="s">
        <v>190</v>
      </c>
      <c r="M466" s="1">
        <v>1.05</v>
      </c>
      <c r="N466" s="1">
        <v>0.56999999999999995</v>
      </c>
      <c r="O466" s="1">
        <v>0.10537676607492601</v>
      </c>
      <c r="P466" s="1">
        <v>4.7646829140133802E-2</v>
      </c>
      <c r="Q466" s="1">
        <v>4.6900000000000004</v>
      </c>
      <c r="R466" s="1">
        <v>4.3600000000000003</v>
      </c>
      <c r="S466" s="1">
        <v>0.4</v>
      </c>
      <c r="T466" s="1">
        <v>0.41</v>
      </c>
      <c r="U466" s="1" t="s">
        <v>192</v>
      </c>
    </row>
    <row r="467" spans="1:21" x14ac:dyDescent="0.35">
      <c r="A467" s="1" t="s">
        <v>171</v>
      </c>
      <c r="B467" s="2">
        <v>2018</v>
      </c>
      <c r="D467" s="1">
        <v>107.52</v>
      </c>
      <c r="E467" s="1">
        <v>16.47</v>
      </c>
      <c r="F467" s="1" t="s">
        <v>130</v>
      </c>
      <c r="G467" s="1">
        <v>3</v>
      </c>
      <c r="H467" s="1">
        <v>3</v>
      </c>
      <c r="I467" s="1" t="s">
        <v>181</v>
      </c>
      <c r="J467" s="1">
        <v>573.9</v>
      </c>
      <c r="K467" s="1">
        <v>437.3</v>
      </c>
      <c r="L467" s="1" t="s">
        <v>190</v>
      </c>
      <c r="M467" s="1">
        <v>0.35</v>
      </c>
      <c r="N467" s="1">
        <v>0.34</v>
      </c>
      <c r="O467" s="1">
        <v>3.5125588691641903E-2</v>
      </c>
      <c r="P467" s="1">
        <v>2.8420915627448199E-2</v>
      </c>
      <c r="Q467" s="1">
        <v>5.34</v>
      </c>
      <c r="R467" s="1">
        <v>5.78</v>
      </c>
      <c r="S467" s="1">
        <v>0.21</v>
      </c>
      <c r="T467" s="1">
        <v>0.87</v>
      </c>
      <c r="U467" s="1" t="s">
        <v>192</v>
      </c>
    </row>
    <row r="468" spans="1:21" x14ac:dyDescent="0.35">
      <c r="A468" s="1" t="s">
        <v>172</v>
      </c>
      <c r="B468" s="2">
        <v>2021</v>
      </c>
      <c r="C468" s="1" t="s">
        <v>25</v>
      </c>
      <c r="D468" s="1">
        <v>77.2</v>
      </c>
      <c r="E468" s="1">
        <v>28.07</v>
      </c>
      <c r="F468" s="1" t="s">
        <v>128</v>
      </c>
      <c r="G468" s="1">
        <v>3</v>
      </c>
      <c r="H468" s="1">
        <v>3</v>
      </c>
      <c r="I468" s="1" t="s">
        <v>181</v>
      </c>
      <c r="L468" s="1" t="s">
        <v>190</v>
      </c>
      <c r="M468" s="1">
        <v>0.4</v>
      </c>
      <c r="N468" s="1">
        <v>0.61</v>
      </c>
      <c r="O468" s="1">
        <v>4.0143529933305E-2</v>
      </c>
      <c r="P468" s="1">
        <v>5.0990466272774801E-2</v>
      </c>
      <c r="Q468" s="1">
        <v>3270</v>
      </c>
      <c r="R468" s="1">
        <v>3070</v>
      </c>
      <c r="S468" s="1">
        <v>135.962225730564</v>
      </c>
      <c r="T468" s="1">
        <v>131.16265971421399</v>
      </c>
      <c r="U468" s="1" t="s">
        <v>86</v>
      </c>
    </row>
    <row r="469" spans="1:21" x14ac:dyDescent="0.35">
      <c r="A469" s="1" t="s">
        <v>172</v>
      </c>
      <c r="B469" s="2">
        <v>2021</v>
      </c>
      <c r="C469" s="1" t="s">
        <v>25</v>
      </c>
      <c r="D469" s="1">
        <v>77.2</v>
      </c>
      <c r="E469" s="1">
        <v>28.07</v>
      </c>
      <c r="F469" s="1" t="s">
        <v>128</v>
      </c>
      <c r="G469" s="1">
        <v>3</v>
      </c>
      <c r="H469" s="1">
        <v>3</v>
      </c>
      <c r="I469" s="1" t="s">
        <v>181</v>
      </c>
      <c r="L469" s="1" t="s">
        <v>190</v>
      </c>
      <c r="M469" s="1">
        <v>1.1200000000000001</v>
      </c>
      <c r="N469" s="1">
        <v>1.31</v>
      </c>
      <c r="O469" s="1">
        <v>0.112401883813254</v>
      </c>
      <c r="P469" s="1">
        <v>0.10950411609399199</v>
      </c>
      <c r="Q469" s="1">
        <v>5020</v>
      </c>
      <c r="R469" s="1">
        <v>4760</v>
      </c>
      <c r="S469" s="1">
        <v>208.72488476068301</v>
      </c>
      <c r="T469" s="1">
        <v>203.36620854712001</v>
      </c>
      <c r="U469" s="1" t="s">
        <v>86</v>
      </c>
    </row>
    <row r="470" spans="1:21" x14ac:dyDescent="0.35">
      <c r="A470" s="1" t="s">
        <v>172</v>
      </c>
      <c r="B470" s="2">
        <v>2021</v>
      </c>
      <c r="C470" s="1" t="s">
        <v>25</v>
      </c>
      <c r="D470" s="1">
        <v>77.2</v>
      </c>
      <c r="E470" s="1">
        <v>28.07</v>
      </c>
      <c r="F470" s="1" t="s">
        <v>128</v>
      </c>
      <c r="G470" s="1">
        <v>3</v>
      </c>
      <c r="H470" s="1">
        <v>3</v>
      </c>
      <c r="I470" s="1" t="s">
        <v>181</v>
      </c>
      <c r="L470" s="1" t="s">
        <v>190</v>
      </c>
      <c r="M470" s="1">
        <v>1.0900000000000001</v>
      </c>
      <c r="N470" s="1">
        <v>1.37</v>
      </c>
      <c r="O470" s="1">
        <v>0.10939111906825599</v>
      </c>
      <c r="P470" s="1">
        <v>0.114519571792953</v>
      </c>
      <c r="Q470" s="1">
        <v>5330</v>
      </c>
      <c r="R470" s="1">
        <v>4780</v>
      </c>
      <c r="S470" s="1">
        <v>221.614270074589</v>
      </c>
      <c r="T470" s="1">
        <v>204.220688414965</v>
      </c>
      <c r="U470" s="1" t="s">
        <v>86</v>
      </c>
    </row>
    <row r="471" spans="1:21" x14ac:dyDescent="0.35">
      <c r="A471" s="1" t="s">
        <v>172</v>
      </c>
      <c r="B471" s="2">
        <v>2021</v>
      </c>
      <c r="C471" s="1" t="s">
        <v>25</v>
      </c>
      <c r="D471" s="1">
        <v>77.2</v>
      </c>
      <c r="E471" s="1">
        <v>28.07</v>
      </c>
      <c r="F471" s="1" t="s">
        <v>128</v>
      </c>
      <c r="G471" s="1">
        <v>3</v>
      </c>
      <c r="H471" s="1">
        <v>3</v>
      </c>
      <c r="I471" s="1" t="s">
        <v>181</v>
      </c>
      <c r="L471" s="1" t="s">
        <v>190</v>
      </c>
      <c r="M471" s="1">
        <v>1.07</v>
      </c>
      <c r="N471" s="1">
        <v>1.38</v>
      </c>
      <c r="O471" s="1">
        <v>0.10738394257159101</v>
      </c>
      <c r="P471" s="1">
        <v>0.115355481076113</v>
      </c>
      <c r="Q471" s="1">
        <v>5040</v>
      </c>
      <c r="R471" s="1">
        <v>4690</v>
      </c>
      <c r="S471" s="1">
        <v>209.556458006741</v>
      </c>
      <c r="T471" s="1">
        <v>200.37552900966199</v>
      </c>
      <c r="U471" s="1" t="s">
        <v>86</v>
      </c>
    </row>
    <row r="472" spans="1:21" x14ac:dyDescent="0.35">
      <c r="A472" s="1" t="s">
        <v>172</v>
      </c>
      <c r="B472" s="2">
        <v>2021</v>
      </c>
      <c r="C472" s="1" t="s">
        <v>25</v>
      </c>
      <c r="D472" s="1">
        <v>77.2</v>
      </c>
      <c r="E472" s="1">
        <v>28.07</v>
      </c>
      <c r="F472" s="1" t="s">
        <v>128</v>
      </c>
      <c r="G472" s="1">
        <v>3</v>
      </c>
      <c r="H472" s="1">
        <v>3</v>
      </c>
      <c r="I472" s="1" t="s">
        <v>181</v>
      </c>
      <c r="L472" s="1" t="s">
        <v>190</v>
      </c>
      <c r="M472" s="1">
        <v>1.17</v>
      </c>
      <c r="N472" s="1">
        <v>1.45</v>
      </c>
      <c r="O472" s="1">
        <v>0.11741982505491699</v>
      </c>
      <c r="P472" s="1">
        <v>0.12120684605823499</v>
      </c>
      <c r="Q472" s="1">
        <v>5240</v>
      </c>
      <c r="R472" s="1">
        <v>4460</v>
      </c>
      <c r="S472" s="1">
        <v>217.87219046732599</v>
      </c>
      <c r="T472" s="1">
        <v>190.54901052944399</v>
      </c>
      <c r="U472" s="1" t="s">
        <v>86</v>
      </c>
    </row>
    <row r="473" spans="1:21" x14ac:dyDescent="0.35">
      <c r="A473" s="1" t="s">
        <v>173</v>
      </c>
      <c r="B473" s="2">
        <v>2016</v>
      </c>
      <c r="C473" s="1" t="s">
        <v>26</v>
      </c>
      <c r="D473" s="1">
        <v>8.6999999999999993</v>
      </c>
      <c r="E473" s="1">
        <v>45.25</v>
      </c>
      <c r="F473" s="1" t="s">
        <v>120</v>
      </c>
      <c r="G473" s="1">
        <v>3</v>
      </c>
      <c r="H473" s="1">
        <v>3</v>
      </c>
      <c r="I473" s="1" t="s">
        <v>181</v>
      </c>
      <c r="J473" s="1">
        <v>3019</v>
      </c>
      <c r="K473" s="1">
        <v>2231</v>
      </c>
      <c r="L473" s="1" t="s">
        <v>190</v>
      </c>
      <c r="M473" s="1">
        <v>0.23</v>
      </c>
      <c r="N473" s="1">
        <v>0.67</v>
      </c>
      <c r="O473" s="1">
        <v>2.3082529711650399E-2</v>
      </c>
      <c r="P473" s="1">
        <v>5.6005921971736199E-2</v>
      </c>
      <c r="Q473" s="1">
        <v>9.9</v>
      </c>
      <c r="R473" s="1">
        <v>9.9</v>
      </c>
      <c r="S473" s="1">
        <v>0.411628756798956</v>
      </c>
      <c r="T473" s="1">
        <v>0.422967534583296</v>
      </c>
      <c r="U473" s="1" t="s">
        <v>192</v>
      </c>
    </row>
    <row r="474" spans="1:21" x14ac:dyDescent="0.35">
      <c r="A474" s="1" t="s">
        <v>173</v>
      </c>
      <c r="B474" s="2">
        <v>2016</v>
      </c>
      <c r="C474" s="1" t="s">
        <v>26</v>
      </c>
      <c r="D474" s="1">
        <v>8.6999999999999993</v>
      </c>
      <c r="E474" s="1">
        <v>45.25</v>
      </c>
      <c r="F474" s="1" t="s">
        <v>120</v>
      </c>
      <c r="G474" s="1">
        <v>3</v>
      </c>
      <c r="H474" s="1">
        <v>3</v>
      </c>
      <c r="I474" s="1" t="s">
        <v>181</v>
      </c>
      <c r="J474" s="1">
        <v>3019</v>
      </c>
      <c r="K474" s="1">
        <v>622</v>
      </c>
      <c r="L474" s="1" t="s">
        <v>190</v>
      </c>
      <c r="M474" s="1">
        <v>0.23</v>
      </c>
      <c r="N474" s="1">
        <v>2.0699999999999998</v>
      </c>
      <c r="O474" s="1">
        <v>2.3082529711650399E-2</v>
      </c>
      <c r="P474" s="1">
        <v>0.17303322161417001</v>
      </c>
      <c r="Q474" s="1">
        <v>9.9</v>
      </c>
      <c r="R474" s="1">
        <v>7.6</v>
      </c>
      <c r="S474" s="1">
        <v>0.411628756798956</v>
      </c>
      <c r="T474" s="1">
        <v>0.32470234978111601</v>
      </c>
      <c r="U474" s="1" t="s">
        <v>192</v>
      </c>
    </row>
    <row r="475" spans="1:21" x14ac:dyDescent="0.35">
      <c r="A475" s="1" t="s">
        <v>173</v>
      </c>
      <c r="B475" s="2">
        <v>2016</v>
      </c>
      <c r="C475" s="1" t="s">
        <v>26</v>
      </c>
      <c r="D475" s="1">
        <v>8.6999999999999993</v>
      </c>
      <c r="E475" s="1">
        <v>45.25</v>
      </c>
      <c r="F475" s="1" t="s">
        <v>120</v>
      </c>
      <c r="G475" s="1">
        <v>3</v>
      </c>
      <c r="H475" s="1">
        <v>3</v>
      </c>
      <c r="I475" s="1" t="s">
        <v>181</v>
      </c>
      <c r="J475" s="1">
        <v>1518</v>
      </c>
      <c r="K475" s="1">
        <v>1286</v>
      </c>
      <c r="L475" s="1" t="s">
        <v>190</v>
      </c>
      <c r="M475" s="1">
        <v>7.0000000000000007E-2</v>
      </c>
      <c r="N475" s="1">
        <v>1.17</v>
      </c>
      <c r="O475" s="1">
        <v>7.0251177383283802E-3</v>
      </c>
      <c r="P475" s="1">
        <v>9.7801386129748299E-2</v>
      </c>
      <c r="Q475" s="1">
        <v>9.1</v>
      </c>
      <c r="R475" s="1">
        <v>8.8000000000000007</v>
      </c>
      <c r="S475" s="1">
        <v>0.37836582695661602</v>
      </c>
      <c r="T475" s="1">
        <v>0.37597114185181801</v>
      </c>
      <c r="U475" s="1" t="s">
        <v>192</v>
      </c>
    </row>
    <row r="476" spans="1:21" x14ac:dyDescent="0.35">
      <c r="A476" s="1" t="s">
        <v>173</v>
      </c>
      <c r="B476" s="2">
        <v>2016</v>
      </c>
      <c r="C476" s="1" t="s">
        <v>26</v>
      </c>
      <c r="D476" s="1">
        <v>8.6999999999999993</v>
      </c>
      <c r="E476" s="1">
        <v>45.25</v>
      </c>
      <c r="F476" s="1" t="s">
        <v>120</v>
      </c>
      <c r="G476" s="1">
        <v>3</v>
      </c>
      <c r="H476" s="1">
        <v>3</v>
      </c>
      <c r="I476" s="1" t="s">
        <v>181</v>
      </c>
      <c r="J476" s="1">
        <v>1518</v>
      </c>
      <c r="K476" s="1">
        <v>738</v>
      </c>
      <c r="L476" s="1" t="s">
        <v>190</v>
      </c>
      <c r="M476" s="1">
        <v>7.0000000000000007E-2</v>
      </c>
      <c r="N476" s="1">
        <v>0.1</v>
      </c>
      <c r="O476" s="1">
        <v>7.0251177383283802E-3</v>
      </c>
      <c r="P476" s="1">
        <v>8.3590928316024209E-3</v>
      </c>
      <c r="Q476" s="1">
        <v>9.1</v>
      </c>
      <c r="R476" s="1">
        <v>7.3</v>
      </c>
      <c r="S476" s="1">
        <v>0.37836582695661602</v>
      </c>
      <c r="T476" s="1">
        <v>0.31188515176344001</v>
      </c>
      <c r="U476" s="1" t="s">
        <v>192</v>
      </c>
    </row>
    <row r="477" spans="1:21" x14ac:dyDescent="0.35">
      <c r="A477" s="1" t="s">
        <v>148</v>
      </c>
      <c r="B477" s="2">
        <v>2020</v>
      </c>
      <c r="C477" s="1" t="s">
        <v>27</v>
      </c>
      <c r="D477" s="1">
        <v>117.12</v>
      </c>
      <c r="E477" s="1">
        <v>33.43</v>
      </c>
      <c r="F477" s="1" t="s">
        <v>70</v>
      </c>
      <c r="G477" s="1">
        <v>3</v>
      </c>
      <c r="H477" s="1">
        <v>3</v>
      </c>
      <c r="I477" s="1" t="s">
        <v>181</v>
      </c>
      <c r="J477" s="1">
        <v>4267.5245011633651</v>
      </c>
      <c r="K477" s="1">
        <v>3117.3692003948672</v>
      </c>
      <c r="L477" s="1" t="s">
        <v>190</v>
      </c>
      <c r="M477" s="1">
        <v>0.99</v>
      </c>
      <c r="N477" s="1">
        <v>1.1200000000000001</v>
      </c>
      <c r="O477" s="1">
        <v>5.1961524000000002E-2</v>
      </c>
      <c r="P477" s="1">
        <v>5.1961524000000002E-2</v>
      </c>
      <c r="Q477" s="1">
        <v>6052.63</v>
      </c>
      <c r="R477" s="1">
        <v>6315.79</v>
      </c>
      <c r="S477" s="1">
        <v>455.80649051982579</v>
      </c>
      <c r="T477" s="1">
        <v>319.06107926226287</v>
      </c>
      <c r="U477" s="1" t="s">
        <v>86</v>
      </c>
    </row>
    <row r="478" spans="1:21" x14ac:dyDescent="0.35">
      <c r="A478" s="1" t="s">
        <v>148</v>
      </c>
      <c r="B478" s="2">
        <v>2020</v>
      </c>
      <c r="C478" s="1" t="s">
        <v>27</v>
      </c>
      <c r="D478" s="1">
        <v>117.12</v>
      </c>
      <c r="E478" s="1">
        <v>33.43</v>
      </c>
      <c r="F478" s="1" t="s">
        <v>70</v>
      </c>
      <c r="G478" s="1">
        <v>3</v>
      </c>
      <c r="H478" s="1">
        <v>3</v>
      </c>
      <c r="I478" s="1" t="s">
        <v>181</v>
      </c>
      <c r="J478" s="1">
        <v>4724.1738066095477</v>
      </c>
      <c r="K478" s="1">
        <v>3526.7102888086638</v>
      </c>
      <c r="L478" s="1" t="s">
        <v>190</v>
      </c>
      <c r="M478" s="1">
        <v>1.05</v>
      </c>
      <c r="N478" s="1">
        <v>1.48</v>
      </c>
      <c r="O478" s="1">
        <v>5.1961524000000002E-2</v>
      </c>
      <c r="P478" s="1">
        <v>0.103923048</v>
      </c>
      <c r="Q478" s="1">
        <v>6947.37</v>
      </c>
      <c r="R478" s="1">
        <v>7815.19</v>
      </c>
      <c r="S478" s="1">
        <v>273.47350200705057</v>
      </c>
      <c r="T478" s="1">
        <v>273.47350200705057</v>
      </c>
      <c r="U478" s="1" t="s">
        <v>86</v>
      </c>
    </row>
    <row r="479" spans="1:21" x14ac:dyDescent="0.35">
      <c r="A479" s="1" t="s">
        <v>148</v>
      </c>
      <c r="B479" s="2">
        <v>2020</v>
      </c>
      <c r="C479" s="1" t="s">
        <v>27</v>
      </c>
      <c r="D479" s="1">
        <v>117.12</v>
      </c>
      <c r="E479" s="1">
        <v>33.43</v>
      </c>
      <c r="F479" s="1" t="s">
        <v>70</v>
      </c>
      <c r="G479" s="1">
        <v>3</v>
      </c>
      <c r="H479" s="1">
        <v>3</v>
      </c>
      <c r="I479" s="1" t="s">
        <v>181</v>
      </c>
      <c r="J479" s="1">
        <v>5054.140625</v>
      </c>
      <c r="K479" s="1">
        <v>3728.4080370942811</v>
      </c>
      <c r="L479" s="1" t="s">
        <v>190</v>
      </c>
      <c r="M479" s="1">
        <v>1.1100000000000001</v>
      </c>
      <c r="N479" s="1">
        <v>1.63</v>
      </c>
      <c r="O479" s="1">
        <v>5.1961524000000002E-2</v>
      </c>
      <c r="P479" s="1">
        <v>0.103923048</v>
      </c>
      <c r="Q479" s="1">
        <v>7763.16</v>
      </c>
      <c r="R479" s="1">
        <v>7236.84</v>
      </c>
      <c r="S479" s="1">
        <v>319.06107926226292</v>
      </c>
      <c r="T479" s="1">
        <v>273.4908225151251</v>
      </c>
      <c r="U479" s="1" t="s">
        <v>86</v>
      </c>
    </row>
    <row r="480" spans="1:21" x14ac:dyDescent="0.35">
      <c r="A480" s="1" t="s">
        <v>141</v>
      </c>
      <c r="B480" s="2">
        <v>2012</v>
      </c>
      <c r="C480" s="1" t="s">
        <v>28</v>
      </c>
      <c r="D480" s="1">
        <v>126.99</v>
      </c>
      <c r="E480" s="1">
        <v>37.26</v>
      </c>
      <c r="F480" s="1" t="s">
        <v>134</v>
      </c>
      <c r="G480" s="1">
        <v>3</v>
      </c>
      <c r="H480" s="1">
        <v>3</v>
      </c>
      <c r="I480" s="1" t="s">
        <v>181</v>
      </c>
      <c r="L480" s="1" t="s">
        <v>190</v>
      </c>
      <c r="M480" s="1">
        <v>0.31</v>
      </c>
      <c r="N480" s="1">
        <v>0.36</v>
      </c>
      <c r="O480" s="1">
        <v>3.1111235698311399E-2</v>
      </c>
      <c r="P480" s="1">
        <v>3.0092734193768698E-2</v>
      </c>
      <c r="Q480" s="1">
        <v>4605</v>
      </c>
      <c r="R480" s="1">
        <v>4646</v>
      </c>
      <c r="S480" s="1">
        <v>191.469739904969</v>
      </c>
      <c r="T480" s="1">
        <v>198.49567330040301</v>
      </c>
      <c r="U480" s="1" t="s">
        <v>237</v>
      </c>
    </row>
    <row r="481" spans="1:21" x14ac:dyDescent="0.35">
      <c r="A481" s="1" t="s">
        <v>141</v>
      </c>
      <c r="B481" s="2">
        <v>2012</v>
      </c>
      <c r="C481" s="1" t="s">
        <v>28</v>
      </c>
      <c r="D481" s="1">
        <v>126.99</v>
      </c>
      <c r="E481" s="1">
        <v>37.26</v>
      </c>
      <c r="F481" s="1" t="s">
        <v>134</v>
      </c>
      <c r="G481" s="1">
        <v>3</v>
      </c>
      <c r="H481" s="1">
        <v>3</v>
      </c>
      <c r="I481" s="1" t="s">
        <v>181</v>
      </c>
      <c r="L481" s="1" t="s">
        <v>190</v>
      </c>
      <c r="M481" s="1">
        <v>0.64</v>
      </c>
      <c r="N481" s="1">
        <v>0.82</v>
      </c>
      <c r="O481" s="1">
        <v>6.4229647893288E-2</v>
      </c>
      <c r="P481" s="1">
        <v>6.8544561219139905E-2</v>
      </c>
      <c r="Q481" s="1">
        <v>5525</v>
      </c>
      <c r="R481" s="1">
        <v>5694</v>
      </c>
      <c r="S481" s="1">
        <v>229.72210922366</v>
      </c>
      <c r="T481" s="1">
        <v>243.27041837548299</v>
      </c>
      <c r="U481" s="1" t="s">
        <v>237</v>
      </c>
    </row>
    <row r="482" spans="1:21" x14ac:dyDescent="0.35">
      <c r="A482" s="1" t="s">
        <v>141</v>
      </c>
      <c r="B482" s="2">
        <v>2012</v>
      </c>
      <c r="C482" s="1" t="s">
        <v>28</v>
      </c>
      <c r="D482" s="1">
        <v>126.99</v>
      </c>
      <c r="E482" s="1">
        <v>37.26</v>
      </c>
      <c r="F482" s="1" t="s">
        <v>134</v>
      </c>
      <c r="G482" s="1">
        <v>3</v>
      </c>
      <c r="H482" s="1">
        <v>3</v>
      </c>
      <c r="I482" s="1" t="s">
        <v>181</v>
      </c>
      <c r="L482" s="1" t="s">
        <v>190</v>
      </c>
      <c r="M482" s="1">
        <v>0.78</v>
      </c>
      <c r="N482" s="1">
        <v>1.1000000000000001</v>
      </c>
      <c r="O482" s="1">
        <v>7.8279883369944805E-2</v>
      </c>
      <c r="P482" s="1">
        <v>9.1950021147626598E-2</v>
      </c>
      <c r="Q482" s="1">
        <v>6276</v>
      </c>
      <c r="R482" s="1">
        <v>6312</v>
      </c>
      <c r="S482" s="1">
        <v>260.94768461315601</v>
      </c>
      <c r="T482" s="1">
        <v>269.67384629189502</v>
      </c>
      <c r="U482" s="1" t="s">
        <v>237</v>
      </c>
    </row>
    <row r="483" spans="1:21" x14ac:dyDescent="0.35">
      <c r="A483" s="1" t="s">
        <v>174</v>
      </c>
      <c r="B483" s="2">
        <v>2018</v>
      </c>
      <c r="C483" s="1" t="s">
        <v>29</v>
      </c>
      <c r="D483" s="1">
        <v>112.15</v>
      </c>
      <c r="E483" s="1">
        <v>30.35</v>
      </c>
      <c r="F483" s="1" t="s">
        <v>70</v>
      </c>
      <c r="G483" s="1">
        <v>3</v>
      </c>
      <c r="H483" s="1">
        <v>3</v>
      </c>
      <c r="I483" s="1" t="s">
        <v>181</v>
      </c>
      <c r="L483" s="1" t="s">
        <v>190</v>
      </c>
      <c r="M483" s="1">
        <v>1.3</v>
      </c>
      <c r="N483" s="1">
        <v>1.9</v>
      </c>
      <c r="O483" s="1">
        <v>0.13046647228324099</v>
      </c>
      <c r="P483" s="1">
        <v>0.15882276380044599</v>
      </c>
      <c r="Q483" s="1">
        <v>6.93</v>
      </c>
      <c r="R483" s="1">
        <v>6.47</v>
      </c>
      <c r="S483" s="1">
        <v>0.18</v>
      </c>
      <c r="T483" s="1">
        <v>0.14000000000000001</v>
      </c>
      <c r="U483" s="1" t="s">
        <v>192</v>
      </c>
    </row>
    <row r="484" spans="1:21" x14ac:dyDescent="0.35">
      <c r="A484" s="1" t="s">
        <v>174</v>
      </c>
      <c r="B484" s="2">
        <v>2018</v>
      </c>
      <c r="C484" s="1" t="s">
        <v>29</v>
      </c>
      <c r="D484" s="1">
        <v>112.15</v>
      </c>
      <c r="E484" s="1">
        <v>30.35</v>
      </c>
      <c r="F484" s="1" t="s">
        <v>70</v>
      </c>
      <c r="G484" s="1">
        <v>3</v>
      </c>
      <c r="H484" s="1">
        <v>3</v>
      </c>
      <c r="I484" s="1" t="s">
        <v>181</v>
      </c>
      <c r="L484" s="1" t="s">
        <v>190</v>
      </c>
      <c r="M484" s="1">
        <v>1.7</v>
      </c>
      <c r="N484" s="1">
        <v>2.5</v>
      </c>
      <c r="O484" s="1">
        <v>0.17061000221654599</v>
      </c>
      <c r="P484" s="1">
        <v>0.20897732079006101</v>
      </c>
      <c r="Q484" s="1">
        <v>8.18</v>
      </c>
      <c r="R484" s="1">
        <v>8.8699999999999992</v>
      </c>
      <c r="S484" s="1">
        <v>0.15</v>
      </c>
      <c r="T484" s="1">
        <v>0.16</v>
      </c>
      <c r="U484" s="1" t="s">
        <v>192</v>
      </c>
    </row>
    <row r="485" spans="1:21" x14ac:dyDescent="0.35">
      <c r="A485" s="1" t="s">
        <v>144</v>
      </c>
      <c r="B485" s="2">
        <v>2020</v>
      </c>
      <c r="C485" s="1" t="s">
        <v>30</v>
      </c>
      <c r="D485" s="1">
        <v>96.12</v>
      </c>
      <c r="E485" s="1">
        <v>22.22</v>
      </c>
      <c r="F485" s="1" t="s">
        <v>135</v>
      </c>
      <c r="G485" s="1">
        <v>3</v>
      </c>
      <c r="H485" s="1">
        <v>3</v>
      </c>
      <c r="I485" s="1" t="s">
        <v>181</v>
      </c>
      <c r="J485" s="1">
        <v>812.7</v>
      </c>
      <c r="K485" s="1">
        <v>693.6</v>
      </c>
      <c r="L485" s="1" t="s">
        <v>190</v>
      </c>
      <c r="M485" s="1">
        <v>0.28000000000000003</v>
      </c>
      <c r="N485" s="1">
        <v>0.20799999999999999</v>
      </c>
      <c r="O485" s="1">
        <v>2.81004709533135E-2</v>
      </c>
      <c r="P485" s="1">
        <v>1.7386913089732999E-2</v>
      </c>
      <c r="Q485" s="1">
        <v>4.41</v>
      </c>
      <c r="R485" s="1">
        <v>4.8899999999999997</v>
      </c>
      <c r="S485" s="1">
        <v>0.18336190075589801</v>
      </c>
      <c r="T485" s="1">
        <v>0.208920327688113</v>
      </c>
      <c r="U485" s="1" t="s">
        <v>192</v>
      </c>
    </row>
    <row r="486" spans="1:21" x14ac:dyDescent="0.35">
      <c r="A486" s="1" t="s">
        <v>171</v>
      </c>
      <c r="B486" s="2">
        <v>2018</v>
      </c>
      <c r="C486" s="1" t="s">
        <v>31</v>
      </c>
      <c r="D486" s="1">
        <v>107.52</v>
      </c>
      <c r="E486" s="1">
        <v>16.47</v>
      </c>
      <c r="F486" s="1" t="s">
        <v>130</v>
      </c>
      <c r="G486" s="1">
        <v>3</v>
      </c>
      <c r="H486" s="1">
        <v>3</v>
      </c>
      <c r="I486" s="1" t="s">
        <v>181</v>
      </c>
      <c r="J486" s="1">
        <v>812.7</v>
      </c>
      <c r="K486" s="1">
        <v>698.4</v>
      </c>
      <c r="L486" s="1" t="s">
        <v>190</v>
      </c>
      <c r="M486" s="1">
        <v>0.28000000000000003</v>
      </c>
      <c r="N486" s="1">
        <v>0.20599999999999999</v>
      </c>
      <c r="O486" s="1">
        <v>2.81004709533135E-2</v>
      </c>
      <c r="P486" s="1">
        <v>1.7219731233100999E-2</v>
      </c>
      <c r="Q486" s="1">
        <v>4.41</v>
      </c>
      <c r="R486" s="1">
        <v>4.84</v>
      </c>
      <c r="S486" s="1">
        <v>0.18336190075589801</v>
      </c>
      <c r="T486" s="1">
        <v>0.20678412801849999</v>
      </c>
      <c r="U486" s="1" t="s">
        <v>192</v>
      </c>
    </row>
    <row r="487" spans="1:21" x14ac:dyDescent="0.35">
      <c r="A487" s="1" t="s">
        <v>171</v>
      </c>
      <c r="B487" s="2">
        <v>2018</v>
      </c>
      <c r="C487" s="1" t="s">
        <v>31</v>
      </c>
      <c r="D487" s="1">
        <v>107.52</v>
      </c>
      <c r="E487" s="1">
        <v>16.47</v>
      </c>
      <c r="F487" s="1" t="s">
        <v>130</v>
      </c>
      <c r="G487" s="1">
        <v>3</v>
      </c>
      <c r="H487" s="1">
        <v>3</v>
      </c>
      <c r="I487" s="1" t="s">
        <v>181</v>
      </c>
      <c r="J487" s="1">
        <v>839.4</v>
      </c>
      <c r="K487" s="1">
        <v>713.3</v>
      </c>
      <c r="L487" s="1" t="s">
        <v>190</v>
      </c>
      <c r="M487" s="1">
        <v>0.69799999999999995</v>
      </c>
      <c r="N487" s="1">
        <v>0.57399999999999995</v>
      </c>
      <c r="O487" s="1">
        <v>7.0050459733617301E-2</v>
      </c>
      <c r="P487" s="1">
        <v>4.79811928533979E-2</v>
      </c>
      <c r="Q487" s="1">
        <v>4.4400000000000004</v>
      </c>
      <c r="R487" s="1">
        <v>4.67</v>
      </c>
      <c r="S487" s="1">
        <v>0.184609260624986</v>
      </c>
      <c r="T487" s="1">
        <v>0.19952104914181701</v>
      </c>
      <c r="U487" s="1" t="s">
        <v>192</v>
      </c>
    </row>
    <row r="488" spans="1:21" x14ac:dyDescent="0.35">
      <c r="A488" s="1" t="s">
        <v>171</v>
      </c>
      <c r="B488" s="2">
        <v>2018</v>
      </c>
      <c r="C488" s="1" t="s">
        <v>31</v>
      </c>
      <c r="D488" s="1">
        <v>107.52</v>
      </c>
      <c r="E488" s="1">
        <v>16.47</v>
      </c>
      <c r="F488" s="1" t="s">
        <v>130</v>
      </c>
      <c r="G488" s="1">
        <v>3</v>
      </c>
      <c r="H488" s="1">
        <v>3</v>
      </c>
      <c r="I488" s="1" t="s">
        <v>181</v>
      </c>
      <c r="J488" s="1">
        <v>839.4</v>
      </c>
      <c r="K488" s="1">
        <v>714.7</v>
      </c>
      <c r="L488" s="1" t="s">
        <v>190</v>
      </c>
      <c r="M488" s="1">
        <v>0.69799999999999995</v>
      </c>
      <c r="N488" s="1">
        <v>0.45500000000000002</v>
      </c>
      <c r="O488" s="1">
        <v>7.0050459733617301E-2</v>
      </c>
      <c r="P488" s="1">
        <v>3.8033872383791002E-2</v>
      </c>
      <c r="Q488" s="1">
        <v>4.4400000000000004</v>
      </c>
      <c r="R488" s="1">
        <v>4.5999999999999996</v>
      </c>
      <c r="S488" s="1">
        <v>0.184609260624986</v>
      </c>
      <c r="T488" s="1">
        <v>0.19653036960435999</v>
      </c>
      <c r="U488" s="1" t="s">
        <v>192</v>
      </c>
    </row>
    <row r="489" spans="1:21" x14ac:dyDescent="0.35">
      <c r="A489" s="1" t="s">
        <v>220</v>
      </c>
      <c r="B489" s="2">
        <v>2010</v>
      </c>
      <c r="C489" s="1" t="s">
        <v>211</v>
      </c>
      <c r="D489" s="1">
        <v>120.96</v>
      </c>
      <c r="E489" s="1">
        <v>31.26</v>
      </c>
      <c r="F489" s="1" t="s">
        <v>70</v>
      </c>
      <c r="G489" s="1">
        <v>3</v>
      </c>
      <c r="H489" s="1">
        <v>3</v>
      </c>
      <c r="I489" s="1" t="s">
        <v>181</v>
      </c>
      <c r="J489" s="1">
        <v>1041.8</v>
      </c>
      <c r="K489" s="1">
        <v>407.8</v>
      </c>
      <c r="L489" s="1" t="s">
        <v>190</v>
      </c>
      <c r="M489" s="1">
        <v>0.96399999999999997</v>
      </c>
      <c r="N489" s="1">
        <v>1.07</v>
      </c>
      <c r="O489" s="1">
        <v>0.61</v>
      </c>
      <c r="P489" s="1">
        <v>0.09</v>
      </c>
      <c r="Q489" s="1">
        <v>7854</v>
      </c>
      <c r="R489" s="1">
        <v>8057</v>
      </c>
      <c r="S489" s="1">
        <v>326.55881372717198</v>
      </c>
      <c r="T489" s="1">
        <v>344.22721476137502</v>
      </c>
      <c r="U489" s="1" t="s">
        <v>237</v>
      </c>
    </row>
    <row r="490" spans="1:21" x14ac:dyDescent="0.35">
      <c r="A490" s="1" t="s">
        <v>231</v>
      </c>
      <c r="B490" s="2">
        <v>2019</v>
      </c>
      <c r="C490" s="1" t="s">
        <v>212</v>
      </c>
      <c r="D490" s="1">
        <v>126.8</v>
      </c>
      <c r="E490" s="1">
        <v>45.82</v>
      </c>
      <c r="F490" s="1" t="s">
        <v>70</v>
      </c>
      <c r="G490" s="1">
        <v>3</v>
      </c>
      <c r="H490" s="1">
        <v>3</v>
      </c>
      <c r="I490" s="1" t="s">
        <v>181</v>
      </c>
      <c r="L490" s="1" t="s">
        <v>190</v>
      </c>
      <c r="M490" s="1">
        <v>0.35</v>
      </c>
      <c r="N490" s="1">
        <v>0.8</v>
      </c>
      <c r="O490" s="1">
        <v>0.03</v>
      </c>
      <c r="P490" s="1">
        <v>0.03</v>
      </c>
      <c r="Q490" s="1">
        <v>6830</v>
      </c>
      <c r="R490" s="1">
        <v>7233.3</v>
      </c>
      <c r="S490" s="1">
        <v>120.2</v>
      </c>
      <c r="T490" s="1">
        <v>105.1</v>
      </c>
      <c r="U490" s="1" t="s">
        <v>237</v>
      </c>
    </row>
    <row r="491" spans="1:21" x14ac:dyDescent="0.35">
      <c r="A491" s="1" t="s">
        <v>231</v>
      </c>
      <c r="B491" s="2">
        <v>2019</v>
      </c>
      <c r="C491" s="1" t="s">
        <v>212</v>
      </c>
      <c r="D491" s="1">
        <v>126.8</v>
      </c>
      <c r="E491" s="1">
        <v>45.82</v>
      </c>
      <c r="F491" s="1" t="s">
        <v>70</v>
      </c>
      <c r="G491" s="1">
        <v>3</v>
      </c>
      <c r="H491" s="1">
        <v>3</v>
      </c>
      <c r="I491" s="1" t="s">
        <v>181</v>
      </c>
      <c r="L491" s="1" t="s">
        <v>190</v>
      </c>
      <c r="M491" s="1">
        <v>0.35</v>
      </c>
      <c r="N491" s="1">
        <v>0.48</v>
      </c>
      <c r="O491" s="1">
        <v>0.03</v>
      </c>
      <c r="P491" s="1">
        <v>0.02</v>
      </c>
      <c r="Q491" s="1">
        <v>6830</v>
      </c>
      <c r="R491" s="1">
        <v>6841.4</v>
      </c>
      <c r="S491" s="1">
        <v>120.2</v>
      </c>
      <c r="T491" s="1">
        <v>25.6</v>
      </c>
      <c r="U491" s="1" t="s">
        <v>237</v>
      </c>
    </row>
    <row r="492" spans="1:21" x14ac:dyDescent="0.35">
      <c r="A492" s="1" t="s">
        <v>231</v>
      </c>
      <c r="B492" s="2">
        <v>2019</v>
      </c>
      <c r="C492" s="1" t="s">
        <v>212</v>
      </c>
      <c r="D492" s="1">
        <v>126.8</v>
      </c>
      <c r="E492" s="1">
        <v>45.82</v>
      </c>
      <c r="F492" s="1" t="s">
        <v>70</v>
      </c>
      <c r="G492" s="1">
        <v>3</v>
      </c>
      <c r="H492" s="1">
        <v>3</v>
      </c>
      <c r="I492" s="1" t="s">
        <v>181</v>
      </c>
      <c r="L492" s="1" t="s">
        <v>190</v>
      </c>
      <c r="M492" s="1">
        <v>0.49</v>
      </c>
      <c r="N492" s="1">
        <v>0.87</v>
      </c>
      <c r="O492" s="1">
        <v>0.02</v>
      </c>
      <c r="P492" s="1">
        <v>0.03</v>
      </c>
      <c r="Q492" s="1">
        <v>7387</v>
      </c>
      <c r="R492" s="1">
        <v>8013.2</v>
      </c>
      <c r="S492" s="1">
        <v>121.3</v>
      </c>
      <c r="T492" s="1">
        <v>120.3</v>
      </c>
      <c r="U492" s="1" t="s">
        <v>237</v>
      </c>
    </row>
    <row r="493" spans="1:21" x14ac:dyDescent="0.35">
      <c r="A493" s="1" t="s">
        <v>231</v>
      </c>
      <c r="B493" s="2">
        <v>2019</v>
      </c>
      <c r="C493" s="1" t="s">
        <v>212</v>
      </c>
      <c r="D493" s="1">
        <v>126.8</v>
      </c>
      <c r="E493" s="1">
        <v>45.82</v>
      </c>
      <c r="F493" s="1" t="s">
        <v>70</v>
      </c>
      <c r="G493" s="1">
        <v>3</v>
      </c>
      <c r="H493" s="1">
        <v>3</v>
      </c>
      <c r="I493" s="1" t="s">
        <v>181</v>
      </c>
      <c r="L493" s="1" t="s">
        <v>190</v>
      </c>
      <c r="M493" s="1">
        <v>0.49</v>
      </c>
      <c r="N493" s="1">
        <v>0.56999999999999995</v>
      </c>
      <c r="O493" s="1">
        <v>0.02</v>
      </c>
      <c r="P493" s="1">
        <v>0.04</v>
      </c>
      <c r="Q493" s="1">
        <v>7387</v>
      </c>
      <c r="R493" s="1">
        <v>7732.3</v>
      </c>
      <c r="S493" s="1">
        <v>121.3</v>
      </c>
      <c r="T493" s="1">
        <v>49.7</v>
      </c>
      <c r="U493" s="1" t="s">
        <v>237</v>
      </c>
    </row>
    <row r="494" spans="1:21" x14ac:dyDescent="0.35">
      <c r="A494" s="1" t="s">
        <v>231</v>
      </c>
      <c r="B494" s="2">
        <v>2019</v>
      </c>
      <c r="C494" s="1" t="s">
        <v>212</v>
      </c>
      <c r="D494" s="1">
        <v>126.8</v>
      </c>
      <c r="E494" s="1">
        <v>45.82</v>
      </c>
      <c r="F494" s="1" t="s">
        <v>70</v>
      </c>
      <c r="G494" s="1">
        <v>3</v>
      </c>
      <c r="H494" s="1">
        <v>3</v>
      </c>
      <c r="I494" s="1" t="s">
        <v>181</v>
      </c>
      <c r="L494" s="1" t="s">
        <v>190</v>
      </c>
      <c r="M494" s="1">
        <v>0.51</v>
      </c>
      <c r="N494" s="1">
        <v>0.92</v>
      </c>
      <c r="O494" s="1">
        <v>0.03</v>
      </c>
      <c r="P494" s="1">
        <v>0.02</v>
      </c>
      <c r="Q494" s="1">
        <v>7886.7</v>
      </c>
      <c r="R494" s="1">
        <v>8370</v>
      </c>
      <c r="S494" s="1">
        <v>164.6</v>
      </c>
      <c r="T494" s="1">
        <v>86.1</v>
      </c>
      <c r="U494" s="1" t="s">
        <v>237</v>
      </c>
    </row>
    <row r="495" spans="1:21" x14ac:dyDescent="0.35">
      <c r="A495" s="1" t="s">
        <v>231</v>
      </c>
      <c r="B495" s="2">
        <v>2019</v>
      </c>
      <c r="C495" s="1" t="s">
        <v>212</v>
      </c>
      <c r="D495" s="1">
        <v>126.8</v>
      </c>
      <c r="E495" s="1">
        <v>45.82</v>
      </c>
      <c r="F495" s="1" t="s">
        <v>70</v>
      </c>
      <c r="G495" s="1">
        <v>3</v>
      </c>
      <c r="H495" s="1">
        <v>3</v>
      </c>
      <c r="I495" s="1" t="s">
        <v>181</v>
      </c>
      <c r="L495" s="1" t="s">
        <v>190</v>
      </c>
      <c r="M495" s="1">
        <v>0.51</v>
      </c>
      <c r="N495" s="1">
        <v>0.63</v>
      </c>
      <c r="O495" s="1">
        <v>0.03</v>
      </c>
      <c r="P495" s="1">
        <v>0.02</v>
      </c>
      <c r="Q495" s="1">
        <v>7886.7</v>
      </c>
      <c r="R495" s="1">
        <v>8017.7</v>
      </c>
      <c r="S495" s="1">
        <v>164.6</v>
      </c>
      <c r="T495" s="1">
        <v>116.5</v>
      </c>
      <c r="U495" s="1" t="s">
        <v>237</v>
      </c>
    </row>
    <row r="496" spans="1:21" x14ac:dyDescent="0.35">
      <c r="A496" s="1" t="s">
        <v>231</v>
      </c>
      <c r="B496" s="2">
        <v>2019</v>
      </c>
      <c r="C496" s="1" t="s">
        <v>212</v>
      </c>
      <c r="D496" s="1">
        <v>126.8</v>
      </c>
      <c r="E496" s="1">
        <v>45.82</v>
      </c>
      <c r="F496" s="1" t="s">
        <v>70</v>
      </c>
      <c r="G496" s="1">
        <v>3</v>
      </c>
      <c r="H496" s="1">
        <v>3</v>
      </c>
      <c r="I496" s="1" t="s">
        <v>181</v>
      </c>
      <c r="L496" s="1" t="s">
        <v>190</v>
      </c>
      <c r="M496" s="1">
        <v>0.53</v>
      </c>
      <c r="N496" s="1">
        <v>0.98</v>
      </c>
      <c r="O496" s="1">
        <v>0.04</v>
      </c>
      <c r="P496" s="1">
        <v>0.01</v>
      </c>
      <c r="Q496" s="1">
        <v>8114.7</v>
      </c>
      <c r="R496" s="1">
        <v>8716.7000000000007</v>
      </c>
      <c r="S496" s="1">
        <v>158.69999999999999</v>
      </c>
      <c r="T496" s="1">
        <v>87.8</v>
      </c>
      <c r="U496" s="1" t="s">
        <v>237</v>
      </c>
    </row>
    <row r="497" spans="1:21" x14ac:dyDescent="0.35">
      <c r="A497" s="1" t="s">
        <v>231</v>
      </c>
      <c r="B497" s="2">
        <v>2019</v>
      </c>
      <c r="C497" s="1" t="s">
        <v>212</v>
      </c>
      <c r="D497" s="1">
        <v>126.8</v>
      </c>
      <c r="E497" s="1">
        <v>45.82</v>
      </c>
      <c r="F497" s="1" t="s">
        <v>70</v>
      </c>
      <c r="G497" s="1">
        <v>3</v>
      </c>
      <c r="H497" s="1">
        <v>3</v>
      </c>
      <c r="I497" s="1" t="s">
        <v>181</v>
      </c>
      <c r="L497" s="1" t="s">
        <v>190</v>
      </c>
      <c r="M497" s="1">
        <v>0.53</v>
      </c>
      <c r="N497" s="1">
        <v>0.7</v>
      </c>
      <c r="O497" s="1">
        <v>0.04</v>
      </c>
      <c r="P497" s="1">
        <v>0.02</v>
      </c>
      <c r="Q497" s="1">
        <v>8114.7</v>
      </c>
      <c r="R497" s="1">
        <v>8300.9</v>
      </c>
      <c r="S497" s="1">
        <v>158.69999999999999</v>
      </c>
      <c r="T497" s="1">
        <v>156.4</v>
      </c>
      <c r="U497" s="1" t="s">
        <v>237</v>
      </c>
    </row>
    <row r="498" spans="1:21" x14ac:dyDescent="0.35">
      <c r="A498" s="1" t="s">
        <v>231</v>
      </c>
      <c r="B498" s="2">
        <v>2019</v>
      </c>
      <c r="C498" s="1" t="s">
        <v>212</v>
      </c>
      <c r="D498" s="1">
        <v>126.8</v>
      </c>
      <c r="E498" s="1">
        <v>45.82</v>
      </c>
      <c r="F498" s="1" t="s">
        <v>70</v>
      </c>
      <c r="G498" s="1">
        <v>3</v>
      </c>
      <c r="H498" s="1">
        <v>3</v>
      </c>
      <c r="I498" s="1" t="s">
        <v>181</v>
      </c>
      <c r="L498" s="1" t="s">
        <v>190</v>
      </c>
      <c r="M498" s="1">
        <v>0.59</v>
      </c>
      <c r="N498" s="1">
        <v>1.06</v>
      </c>
      <c r="O498" s="1">
        <v>0.05</v>
      </c>
      <c r="P498" s="1">
        <v>0.02</v>
      </c>
      <c r="Q498" s="1">
        <v>8550</v>
      </c>
      <c r="R498" s="1">
        <v>9633.6</v>
      </c>
      <c r="S498" s="1">
        <v>180.5</v>
      </c>
      <c r="T498" s="1">
        <v>220.4</v>
      </c>
      <c r="U498" s="1" t="s">
        <v>237</v>
      </c>
    </row>
    <row r="499" spans="1:21" x14ac:dyDescent="0.35">
      <c r="A499" s="1" t="s">
        <v>231</v>
      </c>
      <c r="B499" s="2">
        <v>2019</v>
      </c>
      <c r="C499" s="1" t="s">
        <v>212</v>
      </c>
      <c r="D499" s="1">
        <v>126.8</v>
      </c>
      <c r="E499" s="1">
        <v>45.82</v>
      </c>
      <c r="F499" s="1" t="s">
        <v>70</v>
      </c>
      <c r="G499" s="1">
        <v>3</v>
      </c>
      <c r="H499" s="1">
        <v>3</v>
      </c>
      <c r="I499" s="1" t="s">
        <v>181</v>
      </c>
      <c r="L499" s="1" t="s">
        <v>190</v>
      </c>
      <c r="M499" s="1">
        <v>0.59</v>
      </c>
      <c r="N499" s="1">
        <v>0.8</v>
      </c>
      <c r="O499" s="1">
        <v>0.05</v>
      </c>
      <c r="P499" s="1">
        <v>0.05</v>
      </c>
      <c r="Q499" s="1">
        <v>8550</v>
      </c>
      <c r="R499" s="1">
        <v>8234.7999999999993</v>
      </c>
      <c r="S499" s="1">
        <v>180.5</v>
      </c>
      <c r="T499" s="1">
        <v>186.5</v>
      </c>
      <c r="U499" s="1" t="s">
        <v>237</v>
      </c>
    </row>
    <row r="500" spans="1:21" x14ac:dyDescent="0.35">
      <c r="A500" s="1" t="s">
        <v>231</v>
      </c>
      <c r="B500" s="2">
        <v>2019</v>
      </c>
      <c r="C500" s="1" t="s">
        <v>212</v>
      </c>
      <c r="D500" s="1">
        <v>126.8</v>
      </c>
      <c r="E500" s="1">
        <v>45.82</v>
      </c>
      <c r="F500" s="1" t="s">
        <v>70</v>
      </c>
      <c r="G500" s="1">
        <v>3</v>
      </c>
      <c r="H500" s="1">
        <v>3</v>
      </c>
      <c r="I500" s="1" t="s">
        <v>181</v>
      </c>
      <c r="L500" s="1" t="s">
        <v>190</v>
      </c>
      <c r="M500" s="1">
        <v>0.51</v>
      </c>
      <c r="N500" s="1">
        <v>1</v>
      </c>
      <c r="O500" s="1">
        <v>0.05</v>
      </c>
      <c r="P500" s="1">
        <v>0.04</v>
      </c>
      <c r="Q500" s="1">
        <v>8300</v>
      </c>
      <c r="R500" s="1">
        <v>9187</v>
      </c>
      <c r="S500" s="1">
        <v>105.1</v>
      </c>
      <c r="T500" s="1">
        <v>165.6</v>
      </c>
      <c r="U500" s="1" t="s">
        <v>237</v>
      </c>
    </row>
    <row r="501" spans="1:21" x14ac:dyDescent="0.35">
      <c r="A501" s="1" t="s">
        <v>231</v>
      </c>
      <c r="B501" s="2">
        <v>2019</v>
      </c>
      <c r="C501" s="1" t="s">
        <v>212</v>
      </c>
      <c r="D501" s="1">
        <v>126.8</v>
      </c>
      <c r="E501" s="1">
        <v>45.82</v>
      </c>
      <c r="F501" s="1" t="s">
        <v>70</v>
      </c>
      <c r="G501" s="1">
        <v>3</v>
      </c>
      <c r="H501" s="1">
        <v>3</v>
      </c>
      <c r="I501" s="1" t="s">
        <v>181</v>
      </c>
      <c r="L501" s="1" t="s">
        <v>190</v>
      </c>
      <c r="M501" s="1">
        <v>0.51</v>
      </c>
      <c r="N501" s="1">
        <v>0.73</v>
      </c>
      <c r="O501" s="1">
        <v>0.05</v>
      </c>
      <c r="P501" s="1">
        <v>0.04</v>
      </c>
      <c r="Q501" s="1">
        <v>8300</v>
      </c>
      <c r="R501" s="1">
        <v>8234.7999999999993</v>
      </c>
      <c r="S501" s="1">
        <v>105.1</v>
      </c>
      <c r="T501" s="1">
        <v>186.5</v>
      </c>
      <c r="U501" s="1" t="s">
        <v>237</v>
      </c>
    </row>
    <row r="502" spans="1:21" x14ac:dyDescent="0.35">
      <c r="A502" s="1" t="s">
        <v>175</v>
      </c>
      <c r="B502" s="2">
        <v>2021</v>
      </c>
      <c r="C502" s="1" t="s">
        <v>32</v>
      </c>
      <c r="D502" s="1">
        <v>114.51</v>
      </c>
      <c r="E502" s="1">
        <v>38.04</v>
      </c>
      <c r="F502" s="1" t="s">
        <v>70</v>
      </c>
      <c r="G502" s="1">
        <v>6</v>
      </c>
      <c r="H502" s="1">
        <v>6</v>
      </c>
      <c r="I502" s="1" t="s">
        <v>183</v>
      </c>
      <c r="J502" s="1">
        <v>89.96</v>
      </c>
      <c r="K502" s="1">
        <v>80.959999999999994</v>
      </c>
      <c r="L502" s="1" t="s">
        <v>190</v>
      </c>
      <c r="M502" s="1">
        <v>482.62</v>
      </c>
      <c r="N502" s="1">
        <v>363.47</v>
      </c>
      <c r="O502" s="1">
        <v>48.435176041029202</v>
      </c>
      <c r="P502" s="1">
        <v>30.382794715025302</v>
      </c>
      <c r="Q502" s="1">
        <v>7375</v>
      </c>
      <c r="R502" s="1">
        <v>7625</v>
      </c>
      <c r="S502" s="1">
        <v>306.64263448407098</v>
      </c>
      <c r="T502" s="1">
        <v>325.77044961592202</v>
      </c>
      <c r="U502" s="1" t="s">
        <v>237</v>
      </c>
    </row>
    <row r="503" spans="1:21" x14ac:dyDescent="0.35">
      <c r="A503" s="1" t="s">
        <v>175</v>
      </c>
      <c r="B503" s="2">
        <v>2021</v>
      </c>
      <c r="C503" s="1" t="s">
        <v>32</v>
      </c>
      <c r="D503" s="1">
        <v>114.51</v>
      </c>
      <c r="E503" s="1">
        <v>38.04</v>
      </c>
      <c r="F503" s="1" t="s">
        <v>70</v>
      </c>
      <c r="G503" s="1">
        <v>6</v>
      </c>
      <c r="H503" s="1">
        <v>6</v>
      </c>
      <c r="I503" s="1" t="s">
        <v>183</v>
      </c>
      <c r="J503" s="1">
        <v>89.96</v>
      </c>
      <c r="K503" s="1">
        <v>71.97</v>
      </c>
      <c r="L503" s="1" t="s">
        <v>190</v>
      </c>
      <c r="M503" s="1">
        <v>482.62</v>
      </c>
      <c r="N503" s="1">
        <v>431.84</v>
      </c>
      <c r="O503" s="1">
        <v>48.435176041029202</v>
      </c>
      <c r="P503" s="1">
        <v>36.097906483991899</v>
      </c>
      <c r="Q503" s="1">
        <v>7375</v>
      </c>
      <c r="R503" s="1">
        <v>7125</v>
      </c>
      <c r="S503" s="1">
        <v>306.64263448407098</v>
      </c>
      <c r="T503" s="1">
        <v>304.40845291979599</v>
      </c>
      <c r="U503" s="1" t="s">
        <v>237</v>
      </c>
    </row>
    <row r="504" spans="1:21" x14ac:dyDescent="0.35">
      <c r="A504" s="1" t="s">
        <v>175</v>
      </c>
      <c r="B504" s="2">
        <v>2021</v>
      </c>
      <c r="C504" s="1" t="s">
        <v>32</v>
      </c>
      <c r="D504" s="1">
        <v>114.51</v>
      </c>
      <c r="E504" s="1">
        <v>38.04</v>
      </c>
      <c r="F504" s="1" t="s">
        <v>70</v>
      </c>
      <c r="G504" s="1">
        <v>6</v>
      </c>
      <c r="H504" s="1">
        <v>6</v>
      </c>
      <c r="I504" s="1" t="s">
        <v>183</v>
      </c>
      <c r="J504" s="1">
        <v>89.96</v>
      </c>
      <c r="K504" s="1">
        <v>62.97</v>
      </c>
      <c r="L504" s="1" t="s">
        <v>190</v>
      </c>
      <c r="M504" s="1">
        <v>482.62</v>
      </c>
      <c r="N504" s="1">
        <v>294.93</v>
      </c>
      <c r="O504" s="1">
        <v>48.435176041029202</v>
      </c>
      <c r="P504" s="1">
        <v>24.653472488245001</v>
      </c>
      <c r="Q504" s="1">
        <v>7375</v>
      </c>
      <c r="R504" s="1">
        <v>7875</v>
      </c>
      <c r="S504" s="1">
        <v>306.64263448407098</v>
      </c>
      <c r="T504" s="1">
        <v>336.451447963985</v>
      </c>
      <c r="U504" s="1" t="s">
        <v>237</v>
      </c>
    </row>
    <row r="505" spans="1:21" x14ac:dyDescent="0.35">
      <c r="A505" s="1" t="s">
        <v>175</v>
      </c>
      <c r="B505" s="2">
        <v>2021</v>
      </c>
      <c r="C505" s="1" t="s">
        <v>32</v>
      </c>
      <c r="D505" s="1">
        <v>114.51</v>
      </c>
      <c r="E505" s="1">
        <v>38.04</v>
      </c>
      <c r="F505" s="1" t="s">
        <v>70</v>
      </c>
      <c r="G505" s="1">
        <v>6</v>
      </c>
      <c r="H505" s="1">
        <v>6</v>
      </c>
      <c r="I505" s="1" t="s">
        <v>183</v>
      </c>
      <c r="J505" s="1">
        <v>89.96</v>
      </c>
      <c r="K505" s="1">
        <v>53.98</v>
      </c>
      <c r="L505" s="1" t="s">
        <v>190</v>
      </c>
      <c r="M505" s="1">
        <v>482.62</v>
      </c>
      <c r="N505" s="1">
        <v>247.19499999999999</v>
      </c>
      <c r="O505" s="1">
        <v>48.435176041029202</v>
      </c>
      <c r="P505" s="1">
        <v>20.663259525079599</v>
      </c>
      <c r="Q505" s="1">
        <v>7375</v>
      </c>
      <c r="R505" s="1">
        <v>7625</v>
      </c>
      <c r="S505" s="1">
        <v>306.64263448407098</v>
      </c>
      <c r="T505" s="1">
        <v>325.77044961592202</v>
      </c>
      <c r="U505" s="1" t="s">
        <v>237</v>
      </c>
    </row>
    <row r="506" spans="1:21" x14ac:dyDescent="0.35">
      <c r="A506" s="1" t="s">
        <v>175</v>
      </c>
      <c r="B506" s="2">
        <v>2021</v>
      </c>
      <c r="C506" s="1" t="s">
        <v>32</v>
      </c>
      <c r="D506" s="1">
        <v>114.51</v>
      </c>
      <c r="E506" s="1">
        <v>38.04</v>
      </c>
      <c r="F506" s="1" t="s">
        <v>70</v>
      </c>
      <c r="G506" s="1">
        <v>6</v>
      </c>
      <c r="H506" s="1">
        <v>6</v>
      </c>
      <c r="I506" s="1" t="s">
        <v>183</v>
      </c>
      <c r="J506" s="1">
        <v>89.96</v>
      </c>
      <c r="K506" s="1">
        <v>44.98</v>
      </c>
      <c r="L506" s="1" t="s">
        <v>190</v>
      </c>
      <c r="M506" s="1">
        <v>482.62</v>
      </c>
      <c r="N506" s="1">
        <v>212.7</v>
      </c>
      <c r="O506" s="1">
        <v>48.435176041029202</v>
      </c>
      <c r="P506" s="1">
        <v>17.7797904528184</v>
      </c>
      <c r="Q506" s="1">
        <v>7375</v>
      </c>
      <c r="R506" s="1">
        <v>7000</v>
      </c>
      <c r="S506" s="1">
        <v>306.64263448407098</v>
      </c>
      <c r="T506" s="1">
        <v>299.06795374576501</v>
      </c>
      <c r="U506" s="1" t="s">
        <v>237</v>
      </c>
    </row>
    <row r="507" spans="1:21" x14ac:dyDescent="0.35">
      <c r="A507" s="1" t="s">
        <v>176</v>
      </c>
      <c r="B507" s="2">
        <v>2011</v>
      </c>
      <c r="C507" s="1" t="s">
        <v>33</v>
      </c>
      <c r="D507" s="1">
        <v>110.72</v>
      </c>
      <c r="E507" s="1">
        <v>34.93</v>
      </c>
      <c r="F507" s="1" t="s">
        <v>70</v>
      </c>
      <c r="G507" s="1">
        <v>3</v>
      </c>
      <c r="H507" s="1">
        <v>3</v>
      </c>
      <c r="I507" s="1" t="s">
        <v>184</v>
      </c>
      <c r="J507" s="1">
        <v>670</v>
      </c>
      <c r="K507" s="1">
        <v>402</v>
      </c>
      <c r="L507" s="1" t="s">
        <v>190</v>
      </c>
      <c r="M507" s="1">
        <v>6.9</v>
      </c>
      <c r="N507" s="1">
        <v>6.3</v>
      </c>
      <c r="O507" s="1">
        <v>0.8660254037844386</v>
      </c>
      <c r="P507" s="1">
        <v>0.51961524227066314</v>
      </c>
      <c r="Q507" s="1">
        <v>13526</v>
      </c>
      <c r="R507" s="1">
        <v>14478</v>
      </c>
      <c r="S507" s="1">
        <v>610</v>
      </c>
      <c r="T507" s="1">
        <v>585</v>
      </c>
      <c r="U507" s="1" t="s">
        <v>237</v>
      </c>
    </row>
    <row r="508" spans="1:21" x14ac:dyDescent="0.35">
      <c r="A508" s="1" t="s">
        <v>177</v>
      </c>
      <c r="B508" s="2">
        <v>2019</v>
      </c>
      <c r="C508" s="1" t="s">
        <v>34</v>
      </c>
      <c r="D508" s="1">
        <v>112.75</v>
      </c>
      <c r="E508" s="1">
        <v>35.1</v>
      </c>
      <c r="F508" s="1" t="s">
        <v>70</v>
      </c>
      <c r="G508" s="1">
        <v>3</v>
      </c>
      <c r="H508" s="1">
        <v>3</v>
      </c>
      <c r="I508" s="1" t="s">
        <v>185</v>
      </c>
      <c r="J508" s="1">
        <v>350</v>
      </c>
      <c r="K508" s="1">
        <v>175</v>
      </c>
      <c r="L508" s="1" t="s">
        <v>190</v>
      </c>
      <c r="M508" s="1">
        <v>0.69</v>
      </c>
      <c r="N508" s="1">
        <v>0.62</v>
      </c>
      <c r="O508" s="1">
        <v>0.04</v>
      </c>
      <c r="P508" s="1">
        <v>0.11</v>
      </c>
      <c r="Q508" s="1">
        <v>11250</v>
      </c>
      <c r="R508" s="1">
        <v>10527</v>
      </c>
      <c r="S508" s="1">
        <v>467.759950907904</v>
      </c>
      <c r="T508" s="1">
        <v>449.75547844023799</v>
      </c>
      <c r="U508" s="1" t="s">
        <v>237</v>
      </c>
    </row>
    <row r="509" spans="1:21" x14ac:dyDescent="0.35">
      <c r="A509" s="1" t="s">
        <v>177</v>
      </c>
      <c r="B509" s="2">
        <v>2019</v>
      </c>
      <c r="C509" s="1" t="s">
        <v>34</v>
      </c>
      <c r="D509" s="1">
        <v>112.75</v>
      </c>
      <c r="E509" s="1">
        <v>35.1</v>
      </c>
      <c r="F509" s="1" t="s">
        <v>70</v>
      </c>
      <c r="G509" s="1">
        <v>3</v>
      </c>
      <c r="H509" s="1">
        <v>3</v>
      </c>
      <c r="I509" s="1" t="s">
        <v>185</v>
      </c>
      <c r="J509" s="1">
        <v>350</v>
      </c>
      <c r="K509" s="1">
        <v>175</v>
      </c>
      <c r="L509" s="1" t="s">
        <v>190</v>
      </c>
      <c r="M509" s="1">
        <v>0.94</v>
      </c>
      <c r="N509" s="1">
        <v>0.82</v>
      </c>
      <c r="O509" s="1">
        <v>0.1</v>
      </c>
      <c r="P509" s="1">
        <v>0.1</v>
      </c>
      <c r="Q509" s="1">
        <v>11594</v>
      </c>
      <c r="R509" s="1">
        <v>11329</v>
      </c>
      <c r="S509" s="1">
        <v>482.06301074010997</v>
      </c>
      <c r="T509" s="1">
        <v>484.02012114082402</v>
      </c>
      <c r="U509" s="1" t="s">
        <v>237</v>
      </c>
    </row>
    <row r="510" spans="1:21" x14ac:dyDescent="0.35">
      <c r="A510" s="1" t="s">
        <v>177</v>
      </c>
      <c r="B510" s="2">
        <v>2019</v>
      </c>
      <c r="C510" s="1" t="s">
        <v>34</v>
      </c>
      <c r="D510" s="1">
        <v>112.75</v>
      </c>
      <c r="E510" s="1">
        <v>35.1</v>
      </c>
      <c r="F510" s="1" t="s">
        <v>70</v>
      </c>
      <c r="G510" s="1">
        <v>3</v>
      </c>
      <c r="H510" s="1">
        <v>3</v>
      </c>
      <c r="I510" s="1" t="s">
        <v>185</v>
      </c>
      <c r="J510" s="1">
        <v>350</v>
      </c>
      <c r="K510" s="1">
        <v>175</v>
      </c>
      <c r="L510" s="1" t="s">
        <v>190</v>
      </c>
      <c r="M510" s="1">
        <v>1.39</v>
      </c>
      <c r="N510" s="1">
        <v>1</v>
      </c>
      <c r="O510" s="1">
        <v>0.19</v>
      </c>
      <c r="P510" s="1">
        <v>0.09</v>
      </c>
      <c r="Q510" s="1">
        <v>12951</v>
      </c>
      <c r="R510" s="1">
        <v>11290</v>
      </c>
      <c r="S510" s="1">
        <v>538.48525548517898</v>
      </c>
      <c r="T510" s="1">
        <v>482.35388539852602</v>
      </c>
      <c r="U510" s="1" t="s">
        <v>237</v>
      </c>
    </row>
    <row r="511" spans="1:21" x14ac:dyDescent="0.35">
      <c r="A511" s="1" t="s">
        <v>177</v>
      </c>
      <c r="B511" s="2">
        <v>2019</v>
      </c>
      <c r="C511" s="1" t="s">
        <v>34</v>
      </c>
      <c r="D511" s="1">
        <v>112.75</v>
      </c>
      <c r="E511" s="1">
        <v>35.1</v>
      </c>
      <c r="F511" s="1" t="s">
        <v>70</v>
      </c>
      <c r="G511" s="1">
        <v>3</v>
      </c>
      <c r="H511" s="1">
        <v>3</v>
      </c>
      <c r="I511" s="1" t="s">
        <v>185</v>
      </c>
      <c r="J511" s="1">
        <v>350</v>
      </c>
      <c r="K511" s="1">
        <v>175</v>
      </c>
      <c r="L511" s="1" t="s">
        <v>190</v>
      </c>
      <c r="M511" s="1">
        <v>2.3199999999999998</v>
      </c>
      <c r="N511" s="1">
        <v>1.32</v>
      </c>
      <c r="O511" s="1">
        <v>0.53</v>
      </c>
      <c r="P511" s="1">
        <v>0.13</v>
      </c>
      <c r="Q511" s="1">
        <v>12368</v>
      </c>
      <c r="R511" s="1">
        <v>11216</v>
      </c>
      <c r="S511" s="1">
        <v>514.24489536257397</v>
      </c>
      <c r="T511" s="1">
        <v>479.19230988749899</v>
      </c>
      <c r="U511" s="1" t="s">
        <v>237</v>
      </c>
    </row>
    <row r="512" spans="1:21" x14ac:dyDescent="0.35">
      <c r="A512" s="1" t="s">
        <v>154</v>
      </c>
      <c r="B512" s="2">
        <v>2021</v>
      </c>
      <c r="C512" s="1" t="s">
        <v>35</v>
      </c>
      <c r="D512" s="1">
        <v>108.07</v>
      </c>
      <c r="E512" s="1">
        <v>34.33</v>
      </c>
      <c r="F512" s="1" t="s">
        <v>70</v>
      </c>
      <c r="G512" s="1">
        <v>3</v>
      </c>
      <c r="H512" s="1">
        <v>3</v>
      </c>
      <c r="I512" s="1" t="s">
        <v>183</v>
      </c>
      <c r="J512" s="1">
        <v>150</v>
      </c>
      <c r="K512" s="1">
        <v>75</v>
      </c>
      <c r="L512" s="1" t="s">
        <v>190</v>
      </c>
      <c r="M512" s="1">
        <v>5.5</v>
      </c>
      <c r="N512" s="1">
        <v>5.2</v>
      </c>
      <c r="O512" s="1">
        <v>0.55197353658294401</v>
      </c>
      <c r="P512" s="1">
        <v>0.43467282724332601</v>
      </c>
      <c r="Q512" s="1">
        <v>7.53</v>
      </c>
      <c r="R512" s="1">
        <v>7.07</v>
      </c>
      <c r="S512" s="1">
        <v>0.19</v>
      </c>
      <c r="T512" s="1">
        <v>0.57999999999999996</v>
      </c>
      <c r="U512" s="1" t="s">
        <v>192</v>
      </c>
    </row>
    <row r="513" spans="1:21" x14ac:dyDescent="0.35">
      <c r="A513" s="1" t="s">
        <v>154</v>
      </c>
      <c r="B513" s="2">
        <v>2021</v>
      </c>
      <c r="C513" s="1" t="s">
        <v>35</v>
      </c>
      <c r="D513" s="1">
        <v>108.07</v>
      </c>
      <c r="E513" s="1">
        <v>34.33</v>
      </c>
      <c r="F513" s="1" t="s">
        <v>70</v>
      </c>
      <c r="G513" s="1">
        <v>3</v>
      </c>
      <c r="H513" s="1">
        <v>3</v>
      </c>
      <c r="I513" s="1" t="s">
        <v>183</v>
      </c>
      <c r="J513" s="1">
        <v>150</v>
      </c>
      <c r="K513" s="1">
        <v>75</v>
      </c>
      <c r="L513" s="1" t="s">
        <v>190</v>
      </c>
      <c r="M513" s="1">
        <v>5.0999999999999996</v>
      </c>
      <c r="N513" s="1">
        <v>4.9000000000000004</v>
      </c>
      <c r="O513" s="1">
        <v>0.51183000664963896</v>
      </c>
      <c r="P513" s="1">
        <v>0.409595548748519</v>
      </c>
      <c r="Q513" s="1">
        <v>6.86</v>
      </c>
      <c r="R513" s="1">
        <v>6.42</v>
      </c>
      <c r="S513" s="1">
        <v>0.46</v>
      </c>
      <c r="T513" s="1">
        <v>0.18</v>
      </c>
      <c r="U513" s="1" t="s">
        <v>192</v>
      </c>
    </row>
    <row r="514" spans="1:21" x14ac:dyDescent="0.35">
      <c r="A514" s="1" t="s">
        <v>154</v>
      </c>
      <c r="B514" s="2">
        <v>2021</v>
      </c>
      <c r="C514" s="1" t="s">
        <v>35</v>
      </c>
      <c r="D514" s="1">
        <v>108.07</v>
      </c>
      <c r="E514" s="1">
        <v>34.33</v>
      </c>
      <c r="F514" s="1" t="s">
        <v>70</v>
      </c>
      <c r="G514" s="1">
        <v>3</v>
      </c>
      <c r="H514" s="1">
        <v>3</v>
      </c>
      <c r="I514" s="1" t="s">
        <v>183</v>
      </c>
      <c r="J514" s="1">
        <v>150</v>
      </c>
      <c r="K514" s="1">
        <v>75</v>
      </c>
      <c r="L514" s="1" t="s">
        <v>190</v>
      </c>
      <c r="M514" s="1">
        <v>5.0999999999999996</v>
      </c>
      <c r="N514" s="1">
        <v>4.5</v>
      </c>
      <c r="O514" s="1">
        <v>0.51183000664963896</v>
      </c>
      <c r="P514" s="1">
        <v>0.37615917742210903</v>
      </c>
      <c r="Q514" s="1">
        <v>7.4</v>
      </c>
      <c r="R514" s="1">
        <v>6.53</v>
      </c>
      <c r="S514" s="1">
        <v>0.57999999999999996</v>
      </c>
      <c r="T514" s="1">
        <v>0.51</v>
      </c>
      <c r="U514" s="1" t="s">
        <v>192</v>
      </c>
    </row>
    <row r="515" spans="1:21" x14ac:dyDescent="0.35">
      <c r="A515" s="1" t="s">
        <v>154</v>
      </c>
      <c r="B515" s="2">
        <v>2021</v>
      </c>
      <c r="C515" s="1" t="s">
        <v>35</v>
      </c>
      <c r="D515" s="1">
        <v>108.07</v>
      </c>
      <c r="E515" s="1">
        <v>34.33</v>
      </c>
      <c r="F515" s="1" t="s">
        <v>70</v>
      </c>
      <c r="G515" s="1">
        <v>3</v>
      </c>
      <c r="H515" s="1">
        <v>3</v>
      </c>
      <c r="I515" s="1" t="s">
        <v>183</v>
      </c>
      <c r="J515" s="1">
        <v>150</v>
      </c>
      <c r="K515" s="1">
        <v>75</v>
      </c>
      <c r="L515" s="1" t="s">
        <v>190</v>
      </c>
      <c r="M515" s="1">
        <v>4.9000000000000004</v>
      </c>
      <c r="N515" s="1">
        <v>4.4000000000000004</v>
      </c>
      <c r="O515" s="1">
        <v>0.49175824168298699</v>
      </c>
      <c r="P515" s="1">
        <v>0.367800084590507</v>
      </c>
      <c r="Q515" s="1">
        <v>6.26</v>
      </c>
      <c r="R515" s="1">
        <v>5.62</v>
      </c>
      <c r="S515" s="1">
        <v>0.32</v>
      </c>
      <c r="T515" s="1">
        <v>0.31</v>
      </c>
      <c r="U515" s="1" t="s">
        <v>192</v>
      </c>
    </row>
    <row r="516" spans="1:21" x14ac:dyDescent="0.35">
      <c r="A516" s="1" t="s">
        <v>154</v>
      </c>
      <c r="B516" s="2">
        <v>2021</v>
      </c>
      <c r="C516" s="1" t="s">
        <v>35</v>
      </c>
      <c r="D516" s="1">
        <v>108.07</v>
      </c>
      <c r="E516" s="1">
        <v>34.33</v>
      </c>
      <c r="F516" s="1" t="s">
        <v>70</v>
      </c>
      <c r="G516" s="1">
        <v>3</v>
      </c>
      <c r="H516" s="1">
        <v>3</v>
      </c>
      <c r="I516" s="1" t="s">
        <v>183</v>
      </c>
      <c r="J516" s="1">
        <v>150</v>
      </c>
      <c r="K516" s="1">
        <v>75</v>
      </c>
      <c r="L516" s="1" t="s">
        <v>190</v>
      </c>
      <c r="M516" s="1">
        <v>5.3</v>
      </c>
      <c r="N516" s="1">
        <v>5</v>
      </c>
      <c r="O516" s="1">
        <v>0.53190177161629204</v>
      </c>
      <c r="P516" s="1">
        <v>0.41795464158012102</v>
      </c>
      <c r="Q516" s="1">
        <v>5.39</v>
      </c>
      <c r="R516" s="1">
        <v>4.2</v>
      </c>
      <c r="S516" s="1">
        <v>0.4</v>
      </c>
      <c r="T516" s="1">
        <v>0.6</v>
      </c>
      <c r="U516" s="1" t="s">
        <v>192</v>
      </c>
    </row>
    <row r="517" spans="1:21" x14ac:dyDescent="0.35">
      <c r="A517" s="1" t="s">
        <v>154</v>
      </c>
      <c r="B517" s="2">
        <v>2021</v>
      </c>
      <c r="C517" s="1" t="s">
        <v>35</v>
      </c>
      <c r="D517" s="1">
        <v>108.07</v>
      </c>
      <c r="E517" s="1">
        <v>34.33</v>
      </c>
      <c r="F517" s="1" t="s">
        <v>70</v>
      </c>
      <c r="G517" s="1">
        <v>3</v>
      </c>
      <c r="H517" s="1">
        <v>3</v>
      </c>
      <c r="I517" s="1" t="s">
        <v>183</v>
      </c>
      <c r="J517" s="1">
        <v>150</v>
      </c>
      <c r="K517" s="1">
        <v>75</v>
      </c>
      <c r="L517" s="1" t="s">
        <v>190</v>
      </c>
      <c r="M517" s="1">
        <v>5.0999999999999996</v>
      </c>
      <c r="N517" s="1">
        <v>4.7</v>
      </c>
      <c r="O517" s="1">
        <v>0.51183000664963896</v>
      </c>
      <c r="P517" s="1">
        <v>0.39287736308531401</v>
      </c>
      <c r="Q517" s="1">
        <v>4.5</v>
      </c>
      <c r="R517" s="1">
        <v>3.79</v>
      </c>
      <c r="S517" s="1">
        <v>0.44</v>
      </c>
      <c r="T517" s="1">
        <v>0.31</v>
      </c>
      <c r="U517" s="1" t="s">
        <v>192</v>
      </c>
    </row>
    <row r="518" spans="1:21" x14ac:dyDescent="0.35">
      <c r="A518" s="1" t="s">
        <v>154</v>
      </c>
      <c r="B518" s="2">
        <v>2021</v>
      </c>
      <c r="C518" s="1" t="s">
        <v>35</v>
      </c>
      <c r="D518" s="1">
        <v>108.07</v>
      </c>
      <c r="E518" s="1">
        <v>34.33</v>
      </c>
      <c r="F518" s="1" t="s">
        <v>70</v>
      </c>
      <c r="G518" s="1">
        <v>3</v>
      </c>
      <c r="H518" s="1">
        <v>3</v>
      </c>
      <c r="I518" s="1" t="s">
        <v>183</v>
      </c>
      <c r="J518" s="1">
        <v>150</v>
      </c>
      <c r="K518" s="1">
        <v>75</v>
      </c>
      <c r="L518" s="1" t="s">
        <v>190</v>
      </c>
      <c r="M518" s="1">
        <v>6.1</v>
      </c>
      <c r="N518" s="1">
        <v>5.9</v>
      </c>
      <c r="O518" s="1">
        <v>0.61218883148290204</v>
      </c>
      <c r="P518" s="1">
        <v>0.49318647706454299</v>
      </c>
      <c r="Q518" s="1">
        <v>7.79</v>
      </c>
      <c r="R518" s="1">
        <v>6.62</v>
      </c>
      <c r="S518" s="1">
        <v>0.18</v>
      </c>
      <c r="T518" s="1">
        <v>0.68</v>
      </c>
      <c r="U518" s="1" t="s">
        <v>192</v>
      </c>
    </row>
    <row r="519" spans="1:21" x14ac:dyDescent="0.35">
      <c r="A519" s="1" t="s">
        <v>154</v>
      </c>
      <c r="B519" s="2">
        <v>2021</v>
      </c>
      <c r="C519" s="1" t="s">
        <v>35</v>
      </c>
      <c r="D519" s="1">
        <v>108.07</v>
      </c>
      <c r="E519" s="1">
        <v>34.33</v>
      </c>
      <c r="F519" s="1" t="s">
        <v>70</v>
      </c>
      <c r="G519" s="1">
        <v>3</v>
      </c>
      <c r="H519" s="1">
        <v>3</v>
      </c>
      <c r="I519" s="1" t="s">
        <v>183</v>
      </c>
      <c r="J519" s="1">
        <v>150</v>
      </c>
      <c r="K519" s="1">
        <v>75</v>
      </c>
      <c r="L519" s="1" t="s">
        <v>190</v>
      </c>
      <c r="M519" s="1">
        <v>5.5</v>
      </c>
      <c r="N519" s="1">
        <v>5.3</v>
      </c>
      <c r="O519" s="1">
        <v>0.55197353658294401</v>
      </c>
      <c r="P519" s="1">
        <v>0.44303192007492798</v>
      </c>
      <c r="Q519" s="1">
        <v>6.99</v>
      </c>
      <c r="R519" s="1">
        <v>5.74</v>
      </c>
      <c r="S519" s="1">
        <v>0.59</v>
      </c>
      <c r="T519" s="1">
        <v>0.15</v>
      </c>
      <c r="U519" s="1" t="s">
        <v>192</v>
      </c>
    </row>
    <row r="520" spans="1:21" x14ac:dyDescent="0.35">
      <c r="A520" s="1" t="s">
        <v>154</v>
      </c>
      <c r="B520" s="2">
        <v>2021</v>
      </c>
      <c r="C520" s="1" t="s">
        <v>35</v>
      </c>
      <c r="D520" s="1">
        <v>108.07</v>
      </c>
      <c r="E520" s="1">
        <v>34.33</v>
      </c>
      <c r="F520" s="1" t="s">
        <v>70</v>
      </c>
      <c r="G520" s="1">
        <v>3</v>
      </c>
      <c r="H520" s="1">
        <v>3</v>
      </c>
      <c r="I520" s="1" t="s">
        <v>183</v>
      </c>
      <c r="J520" s="1">
        <v>150</v>
      </c>
      <c r="K520" s="1">
        <v>75</v>
      </c>
      <c r="L520" s="1" t="s">
        <v>190</v>
      </c>
      <c r="M520" s="1">
        <v>4.9000000000000004</v>
      </c>
      <c r="N520" s="1">
        <v>4.5</v>
      </c>
      <c r="O520" s="1">
        <v>0.49175824168298699</v>
      </c>
      <c r="P520" s="1">
        <v>0.37615917742210903</v>
      </c>
      <c r="Q520" s="1">
        <v>7.57</v>
      </c>
      <c r="R520" s="1">
        <v>5.99</v>
      </c>
      <c r="S520" s="1">
        <v>0.64</v>
      </c>
      <c r="T520" s="1">
        <v>0.52</v>
      </c>
      <c r="U520" s="1" t="s">
        <v>192</v>
      </c>
    </row>
    <row r="521" spans="1:21" x14ac:dyDescent="0.35">
      <c r="A521" s="1" t="s">
        <v>154</v>
      </c>
      <c r="B521" s="2">
        <v>2021</v>
      </c>
      <c r="C521" s="1" t="s">
        <v>35</v>
      </c>
      <c r="D521" s="1">
        <v>108.07</v>
      </c>
      <c r="E521" s="1">
        <v>34.33</v>
      </c>
      <c r="F521" s="1" t="s">
        <v>70</v>
      </c>
      <c r="G521" s="1">
        <v>3</v>
      </c>
      <c r="H521" s="1">
        <v>3</v>
      </c>
      <c r="I521" s="1" t="s">
        <v>183</v>
      </c>
      <c r="J521" s="1">
        <v>150</v>
      </c>
      <c r="K521" s="1">
        <v>75</v>
      </c>
      <c r="L521" s="1" t="s">
        <v>190</v>
      </c>
      <c r="M521" s="1">
        <v>4.7</v>
      </c>
      <c r="N521" s="1">
        <v>4.5</v>
      </c>
      <c r="O521" s="1">
        <v>0.47168647671633401</v>
      </c>
      <c r="P521" s="1">
        <v>0.37615917742210903</v>
      </c>
      <c r="Q521" s="1">
        <v>6.33</v>
      </c>
      <c r="R521" s="1">
        <v>4.5999999999999996</v>
      </c>
      <c r="S521" s="1">
        <v>0.22</v>
      </c>
      <c r="T521" s="1">
        <v>0.23</v>
      </c>
      <c r="U521" s="1" t="s">
        <v>192</v>
      </c>
    </row>
    <row r="522" spans="1:21" x14ac:dyDescent="0.35">
      <c r="A522" s="1" t="s">
        <v>154</v>
      </c>
      <c r="B522" s="2">
        <v>2021</v>
      </c>
      <c r="C522" s="1" t="s">
        <v>35</v>
      </c>
      <c r="D522" s="1">
        <v>108.07</v>
      </c>
      <c r="E522" s="1">
        <v>34.33</v>
      </c>
      <c r="F522" s="1" t="s">
        <v>70</v>
      </c>
      <c r="G522" s="1">
        <v>3</v>
      </c>
      <c r="H522" s="1">
        <v>3</v>
      </c>
      <c r="I522" s="1" t="s">
        <v>183</v>
      </c>
      <c r="J522" s="1">
        <v>150</v>
      </c>
      <c r="K522" s="1">
        <v>75</v>
      </c>
      <c r="L522" s="1" t="s">
        <v>190</v>
      </c>
      <c r="M522" s="1">
        <v>5.6</v>
      </c>
      <c r="N522" s="1">
        <v>4.0999999999999996</v>
      </c>
      <c r="O522" s="1">
        <v>0.56200941906627</v>
      </c>
      <c r="P522" s="1">
        <v>0.342722806095699</v>
      </c>
      <c r="Q522" s="1">
        <v>3.88</v>
      </c>
      <c r="R522" s="1">
        <v>2.78</v>
      </c>
      <c r="S522" s="1">
        <v>0.39</v>
      </c>
      <c r="T522" s="1">
        <v>0.47</v>
      </c>
      <c r="U522" s="1" t="s">
        <v>192</v>
      </c>
    </row>
    <row r="523" spans="1:21" x14ac:dyDescent="0.35">
      <c r="A523" s="1" t="s">
        <v>154</v>
      </c>
      <c r="B523" s="2">
        <v>2021</v>
      </c>
      <c r="C523" s="1" t="s">
        <v>35</v>
      </c>
      <c r="D523" s="1">
        <v>108.07</v>
      </c>
      <c r="E523" s="1">
        <v>34.33</v>
      </c>
      <c r="F523" s="1" t="s">
        <v>70</v>
      </c>
      <c r="G523" s="1">
        <v>3</v>
      </c>
      <c r="H523" s="1">
        <v>3</v>
      </c>
      <c r="I523" s="1" t="s">
        <v>183</v>
      </c>
      <c r="J523" s="1">
        <v>150</v>
      </c>
      <c r="K523" s="1">
        <v>75</v>
      </c>
      <c r="L523" s="1" t="s">
        <v>190</v>
      </c>
      <c r="M523" s="1">
        <v>5.0999999999999996</v>
      </c>
      <c r="N523" s="1">
        <v>4.3</v>
      </c>
      <c r="O523" s="1">
        <v>0.51183000664963896</v>
      </c>
      <c r="P523" s="1">
        <v>0.35944099175890398</v>
      </c>
      <c r="Q523" s="1">
        <v>3.69</v>
      </c>
      <c r="R523" s="1">
        <v>2.6</v>
      </c>
      <c r="S523" s="1">
        <v>0.41</v>
      </c>
      <c r="T523" s="1">
        <v>0.19</v>
      </c>
      <c r="U523" s="1" t="s">
        <v>192</v>
      </c>
    </row>
    <row r="524" spans="1:21" x14ac:dyDescent="0.35">
      <c r="A524" s="1" t="s">
        <v>225</v>
      </c>
      <c r="B524" s="2">
        <v>2015</v>
      </c>
      <c r="C524" s="1" t="s">
        <v>213</v>
      </c>
      <c r="D524" s="1">
        <v>127.63</v>
      </c>
      <c r="E524" s="1">
        <v>42.94</v>
      </c>
      <c r="F524" s="1" t="s">
        <v>70</v>
      </c>
      <c r="G524" s="1">
        <v>3</v>
      </c>
      <c r="H524" s="1">
        <v>3</v>
      </c>
      <c r="I524" s="1" t="s">
        <v>181</v>
      </c>
      <c r="L524" s="1" t="s">
        <v>190</v>
      </c>
      <c r="M524" s="1">
        <v>0.91</v>
      </c>
      <c r="N524" s="1">
        <v>0.55000000000000004</v>
      </c>
      <c r="O524" s="1">
        <v>0.09</v>
      </c>
      <c r="P524" s="1">
        <v>0.09</v>
      </c>
      <c r="Q524" s="1">
        <v>9195</v>
      </c>
      <c r="R524" s="1">
        <v>8287</v>
      </c>
      <c r="S524" s="1">
        <v>103</v>
      </c>
      <c r="T524" s="1">
        <v>192</v>
      </c>
      <c r="U524" s="1" t="s">
        <v>237</v>
      </c>
    </row>
    <row r="525" spans="1:21" x14ac:dyDescent="0.35">
      <c r="A525" s="1" t="s">
        <v>225</v>
      </c>
      <c r="B525" s="2">
        <v>2015</v>
      </c>
      <c r="C525" s="1" t="s">
        <v>213</v>
      </c>
      <c r="D525" s="1">
        <v>127.63</v>
      </c>
      <c r="E525" s="1">
        <v>42.94</v>
      </c>
      <c r="F525" s="1" t="s">
        <v>70</v>
      </c>
      <c r="G525" s="1">
        <v>3</v>
      </c>
      <c r="H525" s="1">
        <v>3</v>
      </c>
      <c r="I525" s="1" t="s">
        <v>181</v>
      </c>
      <c r="L525" s="1" t="s">
        <v>190</v>
      </c>
      <c r="M525" s="1">
        <v>0.91</v>
      </c>
      <c r="N525" s="1">
        <v>1.34</v>
      </c>
      <c r="O525" s="1">
        <v>0.09</v>
      </c>
      <c r="P525" s="1">
        <v>0.15</v>
      </c>
      <c r="Q525" s="1">
        <v>9195</v>
      </c>
      <c r="R525" s="1">
        <v>9267</v>
      </c>
      <c r="S525" s="1">
        <v>103</v>
      </c>
      <c r="T525" s="1">
        <v>200</v>
      </c>
      <c r="U525" s="1" t="s">
        <v>237</v>
      </c>
    </row>
    <row r="526" spans="1:21" x14ac:dyDescent="0.35">
      <c r="A526" s="1" t="s">
        <v>225</v>
      </c>
      <c r="B526" s="2">
        <v>2015</v>
      </c>
      <c r="C526" s="1" t="s">
        <v>213</v>
      </c>
      <c r="D526" s="1">
        <v>127.63</v>
      </c>
      <c r="E526" s="1">
        <v>42.94</v>
      </c>
      <c r="F526" s="1" t="s">
        <v>70</v>
      </c>
      <c r="G526" s="1">
        <v>3</v>
      </c>
      <c r="H526" s="1">
        <v>3</v>
      </c>
      <c r="I526" s="1" t="s">
        <v>181</v>
      </c>
      <c r="L526" s="1" t="s">
        <v>190</v>
      </c>
      <c r="M526" s="1">
        <v>0.91</v>
      </c>
      <c r="N526" s="1">
        <v>0.54</v>
      </c>
      <c r="O526" s="1">
        <v>0.09</v>
      </c>
      <c r="P526" s="1">
        <v>0.19</v>
      </c>
      <c r="Q526" s="1">
        <v>9195</v>
      </c>
      <c r="R526" s="1">
        <v>8977</v>
      </c>
      <c r="S526" s="1">
        <v>103</v>
      </c>
      <c r="T526" s="1">
        <v>346</v>
      </c>
      <c r="U526" s="1" t="s">
        <v>237</v>
      </c>
    </row>
    <row r="527" spans="1:21" x14ac:dyDescent="0.35">
      <c r="A527" s="1" t="s">
        <v>232</v>
      </c>
      <c r="B527" s="2">
        <v>2017</v>
      </c>
      <c r="C527" s="1" t="s">
        <v>214</v>
      </c>
      <c r="D527" s="1">
        <v>108.04</v>
      </c>
      <c r="E527" s="1">
        <v>34.33</v>
      </c>
      <c r="F527" s="1" t="s">
        <v>70</v>
      </c>
      <c r="G527" s="1">
        <v>3</v>
      </c>
      <c r="H527" s="1">
        <v>3</v>
      </c>
      <c r="I527" s="1" t="s">
        <v>185</v>
      </c>
      <c r="J527" s="1">
        <v>90</v>
      </c>
      <c r="K527" s="1">
        <v>63</v>
      </c>
      <c r="L527" s="1" t="s">
        <v>190</v>
      </c>
      <c r="M527" s="1">
        <v>29.66</v>
      </c>
      <c r="N527" s="1">
        <v>18.86</v>
      </c>
      <c r="O527" s="1">
        <v>2.6846787517317598</v>
      </c>
      <c r="P527" s="1">
        <v>1.299038105676658</v>
      </c>
      <c r="Q527" s="1">
        <v>9958.2999999999993</v>
      </c>
      <c r="R527" s="1">
        <v>8898.4</v>
      </c>
      <c r="S527" s="1">
        <v>414.05279281121602</v>
      </c>
      <c r="T527" s="1">
        <v>380.17518280161602</v>
      </c>
      <c r="U527" s="1" t="s">
        <v>237</v>
      </c>
    </row>
    <row r="528" spans="1:21" x14ac:dyDescent="0.35">
      <c r="A528" s="1" t="s">
        <v>232</v>
      </c>
      <c r="B528" s="2">
        <v>2017</v>
      </c>
      <c r="C528" s="1" t="s">
        <v>214</v>
      </c>
      <c r="D528" s="1">
        <v>108.04</v>
      </c>
      <c r="E528" s="1">
        <v>34.33</v>
      </c>
      <c r="F528" s="1" t="s">
        <v>70</v>
      </c>
      <c r="G528" s="1">
        <v>3</v>
      </c>
      <c r="H528" s="1">
        <v>3</v>
      </c>
      <c r="I528" s="1" t="s">
        <v>185</v>
      </c>
      <c r="J528" s="1">
        <v>76.5</v>
      </c>
      <c r="K528" s="1">
        <v>63</v>
      </c>
      <c r="L528" s="1" t="s">
        <v>190</v>
      </c>
      <c r="M528" s="1">
        <v>27.92</v>
      </c>
      <c r="N528" s="1">
        <v>21.6</v>
      </c>
      <c r="O528" s="1">
        <v>3.1003709455482902</v>
      </c>
      <c r="P528" s="1">
        <v>3.5680246635918871</v>
      </c>
      <c r="Q528" s="1">
        <v>8868.1</v>
      </c>
      <c r="R528" s="1">
        <v>8699.7000000000007</v>
      </c>
      <c r="S528" s="1">
        <v>368.723735168568</v>
      </c>
      <c r="T528" s="1">
        <v>371.685925314575</v>
      </c>
      <c r="U528" s="1" t="s">
        <v>237</v>
      </c>
    </row>
    <row r="529" spans="1:21" x14ac:dyDescent="0.35">
      <c r="A529" s="1" t="s">
        <v>232</v>
      </c>
      <c r="B529" s="2">
        <v>2017</v>
      </c>
      <c r="C529" s="1" t="s">
        <v>214</v>
      </c>
      <c r="D529" s="1">
        <v>108.04</v>
      </c>
      <c r="E529" s="1">
        <v>34.33</v>
      </c>
      <c r="F529" s="1" t="s">
        <v>70</v>
      </c>
      <c r="G529" s="1">
        <v>3</v>
      </c>
      <c r="H529" s="1">
        <v>3</v>
      </c>
      <c r="I529" s="1" t="s">
        <v>185</v>
      </c>
      <c r="J529" s="1">
        <v>90</v>
      </c>
      <c r="K529" s="1">
        <v>76.5</v>
      </c>
      <c r="L529" s="1" t="s">
        <v>190</v>
      </c>
      <c r="M529" s="1">
        <v>19.71</v>
      </c>
      <c r="N529" s="1">
        <v>17.02</v>
      </c>
      <c r="O529" s="1">
        <v>4.0529988897111719</v>
      </c>
      <c r="P529" s="1">
        <v>2.7019992598074487</v>
      </c>
      <c r="Q529" s="1">
        <v>8360.2000000000007</v>
      </c>
      <c r="R529" s="1">
        <v>8263.9</v>
      </c>
      <c r="S529" s="1">
        <v>347.60593258491201</v>
      </c>
      <c r="T529" s="1">
        <v>353.06680899423202</v>
      </c>
      <c r="U529" s="1" t="s">
        <v>237</v>
      </c>
    </row>
    <row r="530" spans="1:21" x14ac:dyDescent="0.35">
      <c r="A530" s="1" t="s">
        <v>232</v>
      </c>
      <c r="B530" s="2">
        <v>2017</v>
      </c>
      <c r="C530" s="1" t="s">
        <v>214</v>
      </c>
      <c r="D530" s="1">
        <v>108.04</v>
      </c>
      <c r="E530" s="1">
        <v>34.33</v>
      </c>
      <c r="F530" s="1" t="s">
        <v>70</v>
      </c>
      <c r="G530" s="1">
        <v>3</v>
      </c>
      <c r="H530" s="1">
        <v>3</v>
      </c>
      <c r="I530" s="1" t="s">
        <v>183</v>
      </c>
      <c r="J530" s="1">
        <v>140</v>
      </c>
      <c r="K530" s="1">
        <v>98</v>
      </c>
      <c r="L530" s="1" t="s">
        <v>190</v>
      </c>
      <c r="M530" s="1">
        <v>11.68</v>
      </c>
      <c r="N530" s="1">
        <v>8.33</v>
      </c>
      <c r="O530" s="1">
        <v>2.2689865579152291</v>
      </c>
      <c r="P530" s="1">
        <v>0.53693575034635188</v>
      </c>
      <c r="Q530" s="1">
        <v>8000.83</v>
      </c>
      <c r="R530" s="1">
        <v>7347.63</v>
      </c>
      <c r="S530" s="1">
        <v>332.66380871310997</v>
      </c>
      <c r="T530" s="1">
        <v>313.92009556871301</v>
      </c>
      <c r="U530" s="1" t="s">
        <v>237</v>
      </c>
    </row>
    <row r="531" spans="1:21" x14ac:dyDescent="0.35">
      <c r="A531" s="1" t="s">
        <v>232</v>
      </c>
      <c r="B531" s="2">
        <v>2017</v>
      </c>
      <c r="C531" s="1" t="s">
        <v>214</v>
      </c>
      <c r="D531" s="1">
        <v>108.04</v>
      </c>
      <c r="E531" s="1">
        <v>34.33</v>
      </c>
      <c r="F531" s="1" t="s">
        <v>70</v>
      </c>
      <c r="G531" s="1">
        <v>3</v>
      </c>
      <c r="H531" s="1">
        <v>3</v>
      </c>
      <c r="I531" s="1" t="s">
        <v>183</v>
      </c>
      <c r="J531" s="1">
        <v>119</v>
      </c>
      <c r="K531" s="1">
        <v>98</v>
      </c>
      <c r="L531" s="1" t="s">
        <v>190</v>
      </c>
      <c r="M531" s="1">
        <v>10</v>
      </c>
      <c r="N531" s="1">
        <v>9.43</v>
      </c>
      <c r="O531" s="1">
        <v>0.71014083110323956</v>
      </c>
      <c r="P531" s="1">
        <v>2.2689865579152291</v>
      </c>
      <c r="Q531" s="1">
        <v>7575.93</v>
      </c>
      <c r="R531" s="1">
        <v>7142.93</v>
      </c>
      <c r="S531" s="1">
        <v>314.99703510059697</v>
      </c>
      <c r="T531" s="1">
        <v>305.17449412131901</v>
      </c>
      <c r="U531" s="1" t="s">
        <v>237</v>
      </c>
    </row>
    <row r="532" spans="1:21" x14ac:dyDescent="0.35">
      <c r="A532" s="1" t="s">
        <v>232</v>
      </c>
      <c r="B532" s="2">
        <v>2017</v>
      </c>
      <c r="C532" s="1" t="s">
        <v>214</v>
      </c>
      <c r="D532" s="1">
        <v>108.04</v>
      </c>
      <c r="E532" s="1">
        <v>34.33</v>
      </c>
      <c r="F532" s="1" t="s">
        <v>70</v>
      </c>
      <c r="G532" s="1">
        <v>3</v>
      </c>
      <c r="H532" s="1">
        <v>3</v>
      </c>
      <c r="I532" s="1" t="s">
        <v>183</v>
      </c>
      <c r="J532" s="1">
        <v>140</v>
      </c>
      <c r="K532" s="1">
        <v>119</v>
      </c>
      <c r="L532" s="1" t="s">
        <v>190</v>
      </c>
      <c r="M532" s="1">
        <v>8.75</v>
      </c>
      <c r="N532" s="1">
        <v>6.56</v>
      </c>
      <c r="O532" s="1">
        <v>2.2689865579152291</v>
      </c>
      <c r="P532" s="1">
        <v>0.53693575034635188</v>
      </c>
      <c r="Q532" s="1">
        <v>7137.2</v>
      </c>
      <c r="R532" s="1">
        <v>7113.63</v>
      </c>
      <c r="S532" s="1">
        <v>296.75522858843499</v>
      </c>
      <c r="T532" s="1">
        <v>303.92268111492598</v>
      </c>
      <c r="U532" s="1" t="s">
        <v>237</v>
      </c>
    </row>
    <row r="533" spans="1:21" x14ac:dyDescent="0.35">
      <c r="A533" s="1" t="s">
        <v>225</v>
      </c>
      <c r="B533" s="2">
        <v>2019</v>
      </c>
      <c r="C533" s="1" t="s">
        <v>215</v>
      </c>
      <c r="D533" s="1">
        <v>108.04</v>
      </c>
      <c r="E533" s="1">
        <v>34.33</v>
      </c>
      <c r="F533" s="1" t="s">
        <v>70</v>
      </c>
      <c r="G533" s="1">
        <v>3</v>
      </c>
      <c r="H533" s="1">
        <v>3</v>
      </c>
      <c r="I533" s="1" t="s">
        <v>183</v>
      </c>
      <c r="J533" s="1">
        <v>272.87</v>
      </c>
      <c r="K533" s="1">
        <v>218.29600000000002</v>
      </c>
      <c r="L533" s="1" t="s">
        <v>190</v>
      </c>
      <c r="M533" s="1">
        <v>3204.27</v>
      </c>
      <c r="N533" s="1">
        <v>2813.43</v>
      </c>
      <c r="O533" s="1">
        <v>321.57677164847797</v>
      </c>
      <c r="P533" s="1">
        <v>235.17722545215199</v>
      </c>
      <c r="Q533" s="1">
        <v>6210</v>
      </c>
      <c r="R533" s="1">
        <v>5423.4</v>
      </c>
      <c r="S533" s="1">
        <v>375</v>
      </c>
      <c r="T533" s="1">
        <v>270.10000000000002</v>
      </c>
      <c r="U533" s="1" t="s">
        <v>237</v>
      </c>
    </row>
    <row r="534" spans="1:21" x14ac:dyDescent="0.35">
      <c r="A534" s="1" t="s">
        <v>225</v>
      </c>
      <c r="B534" s="2">
        <v>2019</v>
      </c>
      <c r="C534" s="1" t="s">
        <v>215</v>
      </c>
      <c r="D534" s="1">
        <v>108.04</v>
      </c>
      <c r="E534" s="1">
        <v>34.33</v>
      </c>
      <c r="F534" s="1" t="s">
        <v>70</v>
      </c>
      <c r="G534" s="1">
        <v>3</v>
      </c>
      <c r="H534" s="1">
        <v>3</v>
      </c>
      <c r="I534" s="1" t="s">
        <v>183</v>
      </c>
      <c r="J534" s="1">
        <v>272.87</v>
      </c>
      <c r="K534" s="1">
        <v>163.72200000000001</v>
      </c>
      <c r="L534" s="1" t="s">
        <v>190</v>
      </c>
      <c r="M534" s="1">
        <v>3204.27</v>
      </c>
      <c r="N534" s="1">
        <v>2627.36</v>
      </c>
      <c r="O534" s="1">
        <v>321.57677164847797</v>
      </c>
      <c r="P534" s="1">
        <v>219.62346142038899</v>
      </c>
      <c r="Q534" s="1">
        <v>6210</v>
      </c>
      <c r="R534" s="1">
        <v>4176.6000000000004</v>
      </c>
      <c r="S534" s="1">
        <v>375</v>
      </c>
      <c r="T534" s="1">
        <v>249.4</v>
      </c>
      <c r="U534" s="1" t="s">
        <v>237</v>
      </c>
    </row>
    <row r="535" spans="1:21" x14ac:dyDescent="0.35">
      <c r="A535" s="1" t="s">
        <v>225</v>
      </c>
      <c r="B535" s="2">
        <v>2019</v>
      </c>
      <c r="C535" s="1" t="s">
        <v>215</v>
      </c>
      <c r="D535" s="1">
        <v>108.04</v>
      </c>
      <c r="E535" s="1">
        <v>34.33</v>
      </c>
      <c r="F535" s="1" t="s">
        <v>70</v>
      </c>
      <c r="G535" s="1">
        <v>3</v>
      </c>
      <c r="H535" s="1">
        <v>3</v>
      </c>
      <c r="I535" s="1" t="s">
        <v>183</v>
      </c>
      <c r="J535" s="1">
        <v>272.87</v>
      </c>
      <c r="K535" s="1">
        <v>236.48733333333334</v>
      </c>
      <c r="L535" s="1" t="s">
        <v>190</v>
      </c>
      <c r="M535" s="1">
        <v>3204.27</v>
      </c>
      <c r="N535" s="1">
        <v>3023.82</v>
      </c>
      <c r="O535" s="1">
        <v>321.57677164847797</v>
      </c>
      <c r="P535" s="1">
        <v>252.76392086056001</v>
      </c>
      <c r="Q535" s="1">
        <v>6210</v>
      </c>
      <c r="R535" s="1">
        <v>6067.5</v>
      </c>
      <c r="S535" s="1">
        <v>375</v>
      </c>
      <c r="T535" s="1">
        <v>311.7</v>
      </c>
      <c r="U535" s="1" t="s">
        <v>237</v>
      </c>
    </row>
    <row r="536" spans="1:21" x14ac:dyDescent="0.35">
      <c r="A536" s="1" t="s">
        <v>225</v>
      </c>
      <c r="B536" s="2">
        <v>2019</v>
      </c>
      <c r="C536" s="1" t="s">
        <v>215</v>
      </c>
      <c r="D536" s="1">
        <v>108.04</v>
      </c>
      <c r="E536" s="1">
        <v>34.33</v>
      </c>
      <c r="F536" s="1" t="s">
        <v>70</v>
      </c>
      <c r="G536" s="1">
        <v>3</v>
      </c>
      <c r="H536" s="1">
        <v>3</v>
      </c>
      <c r="I536" s="1" t="s">
        <v>183</v>
      </c>
      <c r="J536" s="1">
        <v>272.87</v>
      </c>
      <c r="K536" s="1">
        <v>200.10466666666665</v>
      </c>
      <c r="L536" s="1" t="s">
        <v>190</v>
      </c>
      <c r="M536" s="1">
        <v>3204.27</v>
      </c>
      <c r="N536" s="1">
        <v>2834.66</v>
      </c>
      <c r="O536" s="1">
        <v>321.57677164847797</v>
      </c>
      <c r="P536" s="1">
        <v>236.951860860301</v>
      </c>
      <c r="Q536" s="1">
        <v>6210</v>
      </c>
      <c r="R536" s="1">
        <v>4903.8999999999996</v>
      </c>
      <c r="S536" s="1">
        <v>375</v>
      </c>
      <c r="T536" s="1">
        <v>270.10000000000002</v>
      </c>
      <c r="U536" s="1" t="s">
        <v>237</v>
      </c>
    </row>
    <row r="537" spans="1:21" x14ac:dyDescent="0.35">
      <c r="A537" s="1" t="s">
        <v>225</v>
      </c>
      <c r="B537" s="2">
        <v>2019</v>
      </c>
      <c r="C537" s="1" t="s">
        <v>215</v>
      </c>
      <c r="D537" s="1">
        <v>108.04</v>
      </c>
      <c r="E537" s="1">
        <v>34.33</v>
      </c>
      <c r="F537" s="1" t="s">
        <v>70</v>
      </c>
      <c r="G537" s="1">
        <v>3</v>
      </c>
      <c r="H537" s="1">
        <v>3</v>
      </c>
      <c r="I537" s="1" t="s">
        <v>183</v>
      </c>
      <c r="J537" s="1">
        <v>272.87</v>
      </c>
      <c r="K537" s="1">
        <v>218.29600000000002</v>
      </c>
      <c r="L537" s="1" t="s">
        <v>190</v>
      </c>
      <c r="M537" s="1">
        <v>3204.27</v>
      </c>
      <c r="N537" s="1">
        <v>2770.68</v>
      </c>
      <c r="O537" s="1">
        <v>321.57677164847797</v>
      </c>
      <c r="P537" s="1">
        <v>231.60371326664199</v>
      </c>
      <c r="Q537" s="1">
        <v>6210</v>
      </c>
      <c r="R537" s="1">
        <v>5090.8999999999996</v>
      </c>
      <c r="S537" s="1">
        <v>375</v>
      </c>
      <c r="T537" s="1">
        <v>353.3</v>
      </c>
      <c r="U537" s="1" t="s">
        <v>237</v>
      </c>
    </row>
    <row r="538" spans="1:21" x14ac:dyDescent="0.35">
      <c r="A538" s="1" t="s">
        <v>178</v>
      </c>
      <c r="B538" s="2">
        <v>2019</v>
      </c>
      <c r="C538" s="1" t="s">
        <v>36</v>
      </c>
      <c r="D538" s="1">
        <v>113.75</v>
      </c>
      <c r="E538" s="1">
        <v>35.130000000000003</v>
      </c>
      <c r="F538" s="1" t="s">
        <v>70</v>
      </c>
      <c r="G538" s="1">
        <v>3</v>
      </c>
      <c r="H538" s="1">
        <v>3</v>
      </c>
      <c r="I538" s="1" t="s">
        <v>183</v>
      </c>
      <c r="J538" s="1">
        <v>180</v>
      </c>
      <c r="K538" s="1">
        <v>150</v>
      </c>
      <c r="L538" s="1" t="s">
        <v>190</v>
      </c>
      <c r="M538" s="1">
        <v>0.76</v>
      </c>
      <c r="N538" s="1">
        <v>0.69</v>
      </c>
      <c r="O538" s="1">
        <v>7.6272706873279597E-2</v>
      </c>
      <c r="P538" s="1">
        <v>5.7677740538056702E-2</v>
      </c>
      <c r="Q538" s="1">
        <v>9.1</v>
      </c>
      <c r="R538" s="1">
        <v>9.19</v>
      </c>
      <c r="S538" s="1">
        <v>0.37836582695661602</v>
      </c>
      <c r="T538" s="1">
        <v>0.39263349927479702</v>
      </c>
      <c r="U538" s="1" t="s">
        <v>192</v>
      </c>
    </row>
    <row r="539" spans="1:21" x14ac:dyDescent="0.35">
      <c r="A539" s="1" t="s">
        <v>178</v>
      </c>
      <c r="B539" s="2">
        <v>2019</v>
      </c>
      <c r="C539" s="1" t="s">
        <v>36</v>
      </c>
      <c r="D539" s="1">
        <v>113.75</v>
      </c>
      <c r="E539" s="1">
        <v>35.130000000000003</v>
      </c>
      <c r="F539" s="1" t="s">
        <v>70</v>
      </c>
      <c r="G539" s="1">
        <v>3</v>
      </c>
      <c r="H539" s="1">
        <v>3</v>
      </c>
      <c r="I539" s="1" t="s">
        <v>183</v>
      </c>
      <c r="J539" s="1">
        <v>180</v>
      </c>
      <c r="K539" s="1">
        <v>120</v>
      </c>
      <c r="L539" s="1" t="s">
        <v>190</v>
      </c>
      <c r="M539" s="1">
        <v>0.76</v>
      </c>
      <c r="N539" s="1">
        <v>0.56000000000000005</v>
      </c>
      <c r="O539" s="1">
        <v>7.6272706873279597E-2</v>
      </c>
      <c r="P539" s="1">
        <v>4.6810919856973603E-2</v>
      </c>
      <c r="Q539" s="1">
        <v>9.1</v>
      </c>
      <c r="R539" s="1">
        <v>8.56</v>
      </c>
      <c r="S539" s="1">
        <v>0.37836582695661602</v>
      </c>
      <c r="T539" s="1">
        <v>0.36571738343767801</v>
      </c>
      <c r="U539" s="1" t="s">
        <v>192</v>
      </c>
    </row>
    <row r="540" spans="1:21" x14ac:dyDescent="0.35">
      <c r="A540" s="1" t="s">
        <v>178</v>
      </c>
      <c r="B540" s="2">
        <v>2019</v>
      </c>
      <c r="C540" s="1" t="s">
        <v>36</v>
      </c>
      <c r="D540" s="1">
        <v>113.75</v>
      </c>
      <c r="E540" s="1">
        <v>35.130000000000003</v>
      </c>
      <c r="F540" s="1" t="s">
        <v>70</v>
      </c>
      <c r="G540" s="1">
        <v>3</v>
      </c>
      <c r="H540" s="1">
        <v>3</v>
      </c>
      <c r="I540" s="1" t="s">
        <v>183</v>
      </c>
      <c r="J540" s="1">
        <v>180</v>
      </c>
      <c r="K540" s="1">
        <v>150</v>
      </c>
      <c r="L540" s="1" t="s">
        <v>190</v>
      </c>
      <c r="M540" s="1">
        <v>0.65</v>
      </c>
      <c r="N540" s="1">
        <v>0.59</v>
      </c>
      <c r="O540" s="1">
        <v>6.5233236141620701E-2</v>
      </c>
      <c r="P540" s="1">
        <v>4.9318647706454298E-2</v>
      </c>
      <c r="Q540" s="1">
        <v>9.43</v>
      </c>
      <c r="R540" s="1">
        <v>9.67</v>
      </c>
      <c r="S540" s="1">
        <v>0.39208678551658099</v>
      </c>
      <c r="T540" s="1">
        <v>0.41314101610307802</v>
      </c>
      <c r="U540" s="1" t="s">
        <v>192</v>
      </c>
    </row>
    <row r="541" spans="1:21" x14ac:dyDescent="0.35">
      <c r="A541" s="1" t="s">
        <v>178</v>
      </c>
      <c r="B541" s="2">
        <v>2019</v>
      </c>
      <c r="C541" s="1" t="s">
        <v>36</v>
      </c>
      <c r="D541" s="1">
        <v>113.75</v>
      </c>
      <c r="E541" s="1">
        <v>35.130000000000003</v>
      </c>
      <c r="F541" s="1" t="s">
        <v>70</v>
      </c>
      <c r="G541" s="1">
        <v>3</v>
      </c>
      <c r="H541" s="1">
        <v>3</v>
      </c>
      <c r="I541" s="1" t="s">
        <v>183</v>
      </c>
      <c r="J541" s="1">
        <v>180</v>
      </c>
      <c r="K541" s="1">
        <v>120</v>
      </c>
      <c r="L541" s="1" t="s">
        <v>190</v>
      </c>
      <c r="M541" s="1">
        <v>0.65</v>
      </c>
      <c r="N541" s="1">
        <v>0.49</v>
      </c>
      <c r="O541" s="1">
        <v>6.5233236141620701E-2</v>
      </c>
      <c r="P541" s="1">
        <v>4.0959554874851901E-2</v>
      </c>
      <c r="Q541" s="1">
        <v>9.43</v>
      </c>
      <c r="R541" s="1">
        <v>8.48</v>
      </c>
      <c r="S541" s="1">
        <v>0.39208678551658099</v>
      </c>
      <c r="T541" s="1">
        <v>0.36229946396629797</v>
      </c>
      <c r="U541" s="1" t="s">
        <v>192</v>
      </c>
    </row>
    <row r="542" spans="1:21" x14ac:dyDescent="0.35">
      <c r="A542" s="1" t="s">
        <v>178</v>
      </c>
      <c r="B542" s="2">
        <v>2019</v>
      </c>
      <c r="C542" s="1" t="s">
        <v>36</v>
      </c>
      <c r="D542" s="1">
        <v>113.75</v>
      </c>
      <c r="E542" s="1">
        <v>35.130000000000003</v>
      </c>
      <c r="F542" s="1" t="s">
        <v>70</v>
      </c>
      <c r="G542" s="1">
        <v>3</v>
      </c>
      <c r="H542" s="1">
        <v>3</v>
      </c>
      <c r="I542" s="1" t="s">
        <v>183</v>
      </c>
      <c r="J542" s="1">
        <v>300</v>
      </c>
      <c r="K542" s="1">
        <v>240</v>
      </c>
      <c r="L542" s="1" t="s">
        <v>190</v>
      </c>
      <c r="M542" s="1">
        <v>1.1000000000000001</v>
      </c>
      <c r="N542" s="1">
        <v>0.8</v>
      </c>
      <c r="O542" s="1">
        <v>0.110394707316589</v>
      </c>
      <c r="P542" s="1">
        <v>6.6872742652819395E-2</v>
      </c>
      <c r="Q542" s="1">
        <v>8.9499999999999993</v>
      </c>
      <c r="R542" s="1">
        <v>910</v>
      </c>
      <c r="S542" s="1">
        <v>0.372129027611177</v>
      </c>
      <c r="T542" s="1">
        <v>38.878833986949402</v>
      </c>
      <c r="U542" s="1" t="s">
        <v>192</v>
      </c>
    </row>
    <row r="543" spans="1:21" x14ac:dyDescent="0.35">
      <c r="A543" s="1" t="s">
        <v>178</v>
      </c>
      <c r="B543" s="2">
        <v>2019</v>
      </c>
      <c r="C543" s="1" t="s">
        <v>36</v>
      </c>
      <c r="D543" s="1">
        <v>113.75</v>
      </c>
      <c r="E543" s="1">
        <v>35.130000000000003</v>
      </c>
      <c r="F543" s="1" t="s">
        <v>70</v>
      </c>
      <c r="G543" s="1">
        <v>3</v>
      </c>
      <c r="H543" s="1">
        <v>3</v>
      </c>
      <c r="I543" s="1" t="s">
        <v>183</v>
      </c>
      <c r="J543" s="1">
        <v>300</v>
      </c>
      <c r="K543" s="1">
        <v>180</v>
      </c>
      <c r="L543" s="1" t="s">
        <v>190</v>
      </c>
      <c r="M543" s="1">
        <v>1.1000000000000001</v>
      </c>
      <c r="N543" s="1">
        <v>0.7</v>
      </c>
      <c r="O543" s="1">
        <v>0.110394707316589</v>
      </c>
      <c r="P543" s="1">
        <v>5.8513649821216998E-2</v>
      </c>
      <c r="Q543" s="1">
        <v>8.9499999999999993</v>
      </c>
      <c r="R543" s="1">
        <v>8.2899999999999991</v>
      </c>
      <c r="S543" s="1">
        <v>0.372129027611177</v>
      </c>
      <c r="T543" s="1">
        <v>0.35418190522177001</v>
      </c>
      <c r="U543" s="1" t="s">
        <v>192</v>
      </c>
    </row>
    <row r="544" spans="1:21" x14ac:dyDescent="0.35">
      <c r="A544" s="1" t="s">
        <v>178</v>
      </c>
      <c r="B544" s="2">
        <v>2019</v>
      </c>
      <c r="C544" s="1" t="s">
        <v>36</v>
      </c>
      <c r="D544" s="1">
        <v>113.75</v>
      </c>
      <c r="E544" s="1">
        <v>35.130000000000003</v>
      </c>
      <c r="F544" s="1" t="s">
        <v>70</v>
      </c>
      <c r="G544" s="1">
        <v>3</v>
      </c>
      <c r="H544" s="1">
        <v>3</v>
      </c>
      <c r="I544" s="1" t="s">
        <v>183</v>
      </c>
      <c r="J544" s="1">
        <v>150</v>
      </c>
      <c r="K544" s="1">
        <v>120</v>
      </c>
      <c r="L544" s="1" t="s">
        <v>190</v>
      </c>
      <c r="M544" s="1">
        <v>1.04</v>
      </c>
      <c r="N544" s="1">
        <v>0.88</v>
      </c>
      <c r="O544" s="1">
        <v>0.104373177826593</v>
      </c>
      <c r="P544" s="1">
        <v>7.3560016918101295E-2</v>
      </c>
      <c r="Q544" s="1">
        <v>8.9499999999999993</v>
      </c>
      <c r="R544" s="1">
        <v>9.0399999999999991</v>
      </c>
      <c r="S544" s="1">
        <v>0.372129027611177</v>
      </c>
      <c r="T544" s="1">
        <v>0.38622490026595901</v>
      </c>
      <c r="U544" s="1" t="s">
        <v>192</v>
      </c>
    </row>
    <row r="545" spans="1:21" x14ac:dyDescent="0.35">
      <c r="A545" s="1" t="s">
        <v>178</v>
      </c>
      <c r="B545" s="2">
        <v>2019</v>
      </c>
      <c r="C545" s="1" t="s">
        <v>36</v>
      </c>
      <c r="D545" s="1">
        <v>113.75</v>
      </c>
      <c r="E545" s="1">
        <v>35.130000000000003</v>
      </c>
      <c r="F545" s="1" t="s">
        <v>70</v>
      </c>
      <c r="G545" s="1">
        <v>3</v>
      </c>
      <c r="H545" s="1">
        <v>3</v>
      </c>
      <c r="I545" s="1" t="s">
        <v>183</v>
      </c>
      <c r="J545" s="1">
        <v>150</v>
      </c>
      <c r="K545" s="1">
        <v>90</v>
      </c>
      <c r="L545" s="1" t="s">
        <v>190</v>
      </c>
      <c r="M545" s="1">
        <v>1.04</v>
      </c>
      <c r="N545" s="1">
        <v>0.76</v>
      </c>
      <c r="O545" s="1">
        <v>0.104373177826593</v>
      </c>
      <c r="P545" s="1">
        <v>6.3529105520178403E-2</v>
      </c>
      <c r="Q545" s="1">
        <v>8.9499999999999993</v>
      </c>
      <c r="R545" s="1">
        <v>7.94</v>
      </c>
      <c r="S545" s="1">
        <v>0.372129027611177</v>
      </c>
      <c r="T545" s="1">
        <v>0.33922850753448103</v>
      </c>
      <c r="U545" s="1" t="s">
        <v>192</v>
      </c>
    </row>
    <row r="546" spans="1:21" x14ac:dyDescent="0.35">
      <c r="A546" s="1" t="s">
        <v>178</v>
      </c>
      <c r="B546" s="2">
        <v>2019</v>
      </c>
      <c r="C546" s="1" t="s">
        <v>36</v>
      </c>
      <c r="D546" s="1">
        <v>113.75</v>
      </c>
      <c r="E546" s="1">
        <v>35.130000000000003</v>
      </c>
      <c r="F546" s="1" t="s">
        <v>70</v>
      </c>
      <c r="G546" s="1">
        <v>3</v>
      </c>
      <c r="H546" s="1">
        <v>3</v>
      </c>
      <c r="I546" s="1" t="s">
        <v>183</v>
      </c>
      <c r="J546" s="1">
        <v>150</v>
      </c>
      <c r="K546" s="1">
        <v>120</v>
      </c>
      <c r="L546" s="1" t="s">
        <v>190</v>
      </c>
      <c r="M546" s="1">
        <v>0.9</v>
      </c>
      <c r="N546" s="1">
        <v>0.74</v>
      </c>
      <c r="O546" s="1">
        <v>9.0322942349936305E-2</v>
      </c>
      <c r="P546" s="1">
        <v>6.18572869538579E-2</v>
      </c>
      <c r="Q546" s="1">
        <v>9.3000000000000007</v>
      </c>
      <c r="R546" s="1">
        <v>9.7200000000000006</v>
      </c>
      <c r="S546" s="1">
        <v>0.386681559417201</v>
      </c>
      <c r="T546" s="1">
        <v>0.41527721577269</v>
      </c>
      <c r="U546" s="1" t="s">
        <v>192</v>
      </c>
    </row>
    <row r="547" spans="1:21" x14ac:dyDescent="0.35">
      <c r="A547" s="1" t="s">
        <v>178</v>
      </c>
      <c r="B547" s="2">
        <v>2019</v>
      </c>
      <c r="C547" s="1" t="s">
        <v>36</v>
      </c>
      <c r="D547" s="1">
        <v>113.75</v>
      </c>
      <c r="E547" s="1">
        <v>35.130000000000003</v>
      </c>
      <c r="F547" s="1" t="s">
        <v>70</v>
      </c>
      <c r="G547" s="1">
        <v>3</v>
      </c>
      <c r="H547" s="1">
        <v>3</v>
      </c>
      <c r="I547" s="1" t="s">
        <v>183</v>
      </c>
      <c r="J547" s="1">
        <v>150</v>
      </c>
      <c r="K547" s="1">
        <v>90</v>
      </c>
      <c r="L547" s="1" t="s">
        <v>190</v>
      </c>
      <c r="M547" s="1">
        <v>0.9</v>
      </c>
      <c r="N547" s="1">
        <v>0.63</v>
      </c>
      <c r="O547" s="1">
        <v>9.0322942349936305E-2</v>
      </c>
      <c r="P547" s="1">
        <v>5.2662284839095297E-2</v>
      </c>
      <c r="Q547" s="1">
        <v>9.3000000000000007</v>
      </c>
      <c r="R547" s="1">
        <v>8.2100000000000009</v>
      </c>
      <c r="S547" s="1">
        <v>0.386681559417201</v>
      </c>
      <c r="T547" s="1">
        <v>0.35076398575038997</v>
      </c>
      <c r="U547" s="1" t="s">
        <v>192</v>
      </c>
    </row>
    <row r="548" spans="1:21" x14ac:dyDescent="0.35">
      <c r="A548" s="1" t="s">
        <v>178</v>
      </c>
      <c r="B548" s="2">
        <v>2019</v>
      </c>
      <c r="C548" s="1" t="s">
        <v>36</v>
      </c>
      <c r="D548" s="1">
        <v>113.75</v>
      </c>
      <c r="E548" s="1">
        <v>35.130000000000003</v>
      </c>
      <c r="F548" s="1" t="s">
        <v>70</v>
      </c>
      <c r="G548" s="1">
        <v>3</v>
      </c>
      <c r="H548" s="1">
        <v>3</v>
      </c>
      <c r="I548" s="1" t="s">
        <v>183</v>
      </c>
      <c r="J548" s="1">
        <v>180</v>
      </c>
      <c r="K548" s="1">
        <v>120</v>
      </c>
      <c r="L548" s="1" t="s">
        <v>190</v>
      </c>
      <c r="M548" s="1">
        <v>1.4</v>
      </c>
      <c r="N548" s="1">
        <v>1.06</v>
      </c>
      <c r="O548" s="1">
        <v>0.140502354766568</v>
      </c>
      <c r="P548" s="1">
        <v>8.8606384014985703E-2</v>
      </c>
      <c r="Q548" s="1">
        <v>8.8000000000000007</v>
      </c>
      <c r="R548" s="1">
        <v>9.1</v>
      </c>
      <c r="S548" s="1">
        <v>0.36589222826573897</v>
      </c>
      <c r="T548" s="1">
        <v>0.38878833986949402</v>
      </c>
      <c r="U548" s="1" t="s">
        <v>192</v>
      </c>
    </row>
    <row r="549" spans="1:21" x14ac:dyDescent="0.35">
      <c r="A549" s="1" t="s">
        <v>178</v>
      </c>
      <c r="B549" s="2">
        <v>2019</v>
      </c>
      <c r="C549" s="1" t="s">
        <v>36</v>
      </c>
      <c r="D549" s="1">
        <v>113.75</v>
      </c>
      <c r="E549" s="1">
        <v>35.130000000000003</v>
      </c>
      <c r="F549" s="1" t="s">
        <v>70</v>
      </c>
      <c r="G549" s="1">
        <v>3</v>
      </c>
      <c r="H549" s="1">
        <v>3</v>
      </c>
      <c r="I549" s="1" t="s">
        <v>183</v>
      </c>
      <c r="J549" s="1">
        <v>180</v>
      </c>
      <c r="K549" s="1">
        <v>60</v>
      </c>
      <c r="L549" s="1" t="s">
        <v>190</v>
      </c>
      <c r="M549" s="1">
        <v>1.4</v>
      </c>
      <c r="N549" s="1">
        <v>0.63</v>
      </c>
      <c r="O549" s="1">
        <v>0.140502354766568</v>
      </c>
      <c r="P549" s="1">
        <v>5.2662284839095297E-2</v>
      </c>
      <c r="Q549" s="1">
        <v>8.8000000000000007</v>
      </c>
      <c r="R549" s="1">
        <v>7.12</v>
      </c>
      <c r="S549" s="1">
        <v>0.36589222826573897</v>
      </c>
      <c r="T549" s="1">
        <v>0.304194832952835</v>
      </c>
      <c r="U549" s="1" t="s">
        <v>192</v>
      </c>
    </row>
    <row r="550" spans="1:21" x14ac:dyDescent="0.35">
      <c r="A550" s="1" t="s">
        <v>179</v>
      </c>
      <c r="B550" s="2">
        <v>2020</v>
      </c>
      <c r="C550" s="1" t="s">
        <v>37</v>
      </c>
      <c r="D550" s="1">
        <v>-82.73</v>
      </c>
      <c r="E550" s="1">
        <v>42.22</v>
      </c>
      <c r="F550" s="1" t="s">
        <v>136</v>
      </c>
      <c r="G550" s="1">
        <v>3</v>
      </c>
      <c r="H550" s="1">
        <v>3</v>
      </c>
      <c r="I550" s="1" t="s">
        <v>185</v>
      </c>
      <c r="K550" s="1">
        <v>187.8</v>
      </c>
      <c r="L550" s="1" t="s">
        <v>190</v>
      </c>
      <c r="M550" s="1">
        <v>1248</v>
      </c>
      <c r="N550" s="1">
        <v>711</v>
      </c>
      <c r="O550" s="1">
        <v>414</v>
      </c>
      <c r="P550" s="1">
        <v>476</v>
      </c>
      <c r="Q550" s="1">
        <v>13.38</v>
      </c>
      <c r="R550" s="1">
        <v>12.83</v>
      </c>
      <c r="S550" s="1">
        <v>9.1999999999999998E-2</v>
      </c>
      <c r="T550" s="1">
        <v>0.32900000000000001</v>
      </c>
      <c r="U550" s="1" t="s">
        <v>192</v>
      </c>
    </row>
    <row r="551" spans="1:21" x14ac:dyDescent="0.35">
      <c r="A551" s="1" t="s">
        <v>179</v>
      </c>
      <c r="B551" s="2">
        <v>2020</v>
      </c>
      <c r="C551" s="1" t="s">
        <v>37</v>
      </c>
      <c r="D551" s="1">
        <v>-82.73</v>
      </c>
      <c r="E551" s="1">
        <v>42.22</v>
      </c>
      <c r="F551" s="1" t="s">
        <v>136</v>
      </c>
      <c r="G551" s="1">
        <v>3</v>
      </c>
      <c r="H551" s="1">
        <v>3</v>
      </c>
      <c r="I551" s="1" t="s">
        <v>185</v>
      </c>
      <c r="K551" s="1">
        <v>276</v>
      </c>
      <c r="L551" s="1" t="s">
        <v>190</v>
      </c>
      <c r="M551" s="1">
        <v>500</v>
      </c>
      <c r="N551" s="1">
        <v>480</v>
      </c>
      <c r="O551" s="1">
        <v>289</v>
      </c>
      <c r="P551" s="1">
        <v>155</v>
      </c>
      <c r="Q551" s="1">
        <v>13.26</v>
      </c>
      <c r="R551" s="1">
        <v>13.46</v>
      </c>
      <c r="S551" s="1">
        <v>0.30599999999999999</v>
      </c>
      <c r="T551" s="1">
        <v>0.55400000000000005</v>
      </c>
      <c r="U551" s="1" t="s">
        <v>192</v>
      </c>
    </row>
    <row r="552" spans="1:21" x14ac:dyDescent="0.35">
      <c r="A552" s="1" t="s">
        <v>179</v>
      </c>
      <c r="B552" s="2">
        <v>2020</v>
      </c>
      <c r="C552" s="1" t="s">
        <v>37</v>
      </c>
      <c r="D552" s="1">
        <v>-82.73</v>
      </c>
      <c r="E552" s="1">
        <v>42.22</v>
      </c>
      <c r="F552" s="1" t="s">
        <v>136</v>
      </c>
      <c r="G552" s="1">
        <v>3</v>
      </c>
      <c r="H552" s="1">
        <v>3</v>
      </c>
      <c r="I552" s="1" t="s">
        <v>185</v>
      </c>
      <c r="L552" s="1" t="s">
        <v>190</v>
      </c>
      <c r="M552" s="1">
        <v>2618</v>
      </c>
      <c r="N552" s="1">
        <v>2184</v>
      </c>
      <c r="O552" s="1">
        <v>636</v>
      </c>
      <c r="P552" s="1">
        <v>834</v>
      </c>
      <c r="Q552" s="1">
        <v>4.5999999999999996</v>
      </c>
      <c r="R552" s="1">
        <v>4.6100000000000003</v>
      </c>
      <c r="S552" s="1">
        <v>0.13200000000000001</v>
      </c>
      <c r="T552" s="1">
        <v>0.22600000000000001</v>
      </c>
      <c r="U552" s="1" t="s">
        <v>192</v>
      </c>
    </row>
    <row r="553" spans="1:21" x14ac:dyDescent="0.35">
      <c r="A553" s="1" t="s">
        <v>179</v>
      </c>
      <c r="B553" s="2">
        <v>2020</v>
      </c>
      <c r="C553" s="1" t="s">
        <v>37</v>
      </c>
      <c r="D553" s="1">
        <v>-82.73</v>
      </c>
      <c r="E553" s="1">
        <v>42.22</v>
      </c>
      <c r="F553" s="1" t="s">
        <v>136</v>
      </c>
      <c r="G553" s="1">
        <v>3</v>
      </c>
      <c r="H553" s="1">
        <v>3</v>
      </c>
      <c r="I553" s="1" t="s">
        <v>185</v>
      </c>
      <c r="L553" s="1" t="s">
        <v>190</v>
      </c>
      <c r="M553" s="1">
        <v>2347</v>
      </c>
      <c r="N553" s="1">
        <v>1036</v>
      </c>
      <c r="O553" s="1">
        <v>1217</v>
      </c>
      <c r="P553" s="1">
        <v>415</v>
      </c>
      <c r="Q553" s="1">
        <v>4.88</v>
      </c>
      <c r="R553" s="1">
        <v>4.8600000000000003</v>
      </c>
      <c r="S553" s="1">
        <v>6.7000000000000004E-2</v>
      </c>
      <c r="T553" s="1">
        <v>0.312</v>
      </c>
      <c r="U553" s="1" t="s">
        <v>192</v>
      </c>
    </row>
    <row r="554" spans="1:21" x14ac:dyDescent="0.35">
      <c r="A554" s="1" t="s">
        <v>179</v>
      </c>
      <c r="B554" s="2">
        <v>2020</v>
      </c>
      <c r="C554" s="1" t="s">
        <v>37</v>
      </c>
      <c r="D554" s="1">
        <v>-82.73</v>
      </c>
      <c r="E554" s="1">
        <v>42.22</v>
      </c>
      <c r="F554" s="1" t="s">
        <v>136</v>
      </c>
      <c r="G554" s="1">
        <v>3</v>
      </c>
      <c r="H554" s="1">
        <v>3</v>
      </c>
      <c r="I554" s="1" t="s">
        <v>186</v>
      </c>
      <c r="L554" s="1" t="s">
        <v>190</v>
      </c>
      <c r="M554" s="1">
        <v>190</v>
      </c>
      <c r="N554" s="1">
        <v>302</v>
      </c>
      <c r="O554" s="1">
        <v>65</v>
      </c>
      <c r="P554" s="1">
        <v>66</v>
      </c>
      <c r="Q554" s="1">
        <v>4.8</v>
      </c>
      <c r="R554" s="1">
        <v>4.18</v>
      </c>
      <c r="S554" s="1">
        <v>2E-3</v>
      </c>
      <c r="T554" s="1">
        <v>0.54500000000000004</v>
      </c>
      <c r="U554" s="1" t="s">
        <v>192</v>
      </c>
    </row>
    <row r="555" spans="1:21" x14ac:dyDescent="0.35">
      <c r="A555" s="1" t="s">
        <v>179</v>
      </c>
      <c r="B555" s="2">
        <v>2020</v>
      </c>
      <c r="C555" s="1" t="s">
        <v>37</v>
      </c>
      <c r="D555" s="1">
        <v>-82.73</v>
      </c>
      <c r="E555" s="1">
        <v>42.22</v>
      </c>
      <c r="F555" s="1" t="s">
        <v>136</v>
      </c>
      <c r="G555" s="1">
        <v>3</v>
      </c>
      <c r="H555" s="1">
        <v>3</v>
      </c>
      <c r="I555" s="1" t="s">
        <v>186</v>
      </c>
      <c r="L555" s="1" t="s">
        <v>190</v>
      </c>
      <c r="M555" s="1">
        <v>454</v>
      </c>
      <c r="N555" s="1">
        <v>330</v>
      </c>
      <c r="O555" s="1">
        <v>215</v>
      </c>
      <c r="P555" s="1">
        <v>245</v>
      </c>
      <c r="Q555" s="1">
        <v>4.6500000000000004</v>
      </c>
      <c r="R555" s="1">
        <v>4.09</v>
      </c>
      <c r="S555" s="1">
        <v>0.17299999999999999</v>
      </c>
      <c r="T555" s="1">
        <v>9.0999999999999998E-2</v>
      </c>
      <c r="U555" s="1" t="s">
        <v>192</v>
      </c>
    </row>
    <row r="556" spans="1:21" x14ac:dyDescent="0.35">
      <c r="A556" s="1" t="s">
        <v>179</v>
      </c>
      <c r="B556" s="2">
        <v>2020</v>
      </c>
      <c r="C556" s="1" t="s">
        <v>37</v>
      </c>
      <c r="D556" s="1">
        <v>-82.73</v>
      </c>
      <c r="E556" s="1">
        <v>42.22</v>
      </c>
      <c r="F556" s="1" t="s">
        <v>136</v>
      </c>
      <c r="G556" s="1">
        <v>3</v>
      </c>
      <c r="H556" s="1">
        <v>3</v>
      </c>
      <c r="I556" s="1" t="s">
        <v>186</v>
      </c>
      <c r="L556" s="1" t="s">
        <v>190</v>
      </c>
      <c r="M556" s="1">
        <v>659</v>
      </c>
      <c r="N556" s="1">
        <v>290</v>
      </c>
      <c r="O556" s="1">
        <v>203</v>
      </c>
      <c r="P556" s="1">
        <v>154</v>
      </c>
      <c r="Q556" s="1">
        <v>4.12</v>
      </c>
      <c r="R556" s="1">
        <v>4.16</v>
      </c>
      <c r="S556" s="1">
        <v>5.2999999999999999E-2</v>
      </c>
      <c r="T556" s="1">
        <v>0.14499999999999999</v>
      </c>
      <c r="U556" s="1" t="s">
        <v>192</v>
      </c>
    </row>
    <row r="557" spans="1:21" x14ac:dyDescent="0.35">
      <c r="A557" s="1" t="s">
        <v>179</v>
      </c>
      <c r="B557" s="2">
        <v>2020</v>
      </c>
      <c r="C557" s="1" t="s">
        <v>37</v>
      </c>
      <c r="D557" s="1">
        <v>-82.73</v>
      </c>
      <c r="E557" s="1">
        <v>42.22</v>
      </c>
      <c r="F557" s="1" t="s">
        <v>136</v>
      </c>
      <c r="G557" s="1">
        <v>3</v>
      </c>
      <c r="H557" s="1">
        <v>3</v>
      </c>
      <c r="I557" s="1" t="s">
        <v>186</v>
      </c>
      <c r="L557" s="1" t="s">
        <v>190</v>
      </c>
      <c r="M557" s="1">
        <v>764</v>
      </c>
      <c r="N557" s="1">
        <v>220</v>
      </c>
      <c r="O557" s="1">
        <v>338</v>
      </c>
      <c r="P557" s="1">
        <v>100</v>
      </c>
      <c r="Q557" s="1">
        <v>4.01</v>
      </c>
      <c r="R557" s="1">
        <v>4.0599999999999996</v>
      </c>
      <c r="S557" s="1">
        <v>0.38</v>
      </c>
      <c r="T557" s="1">
        <v>0.23699999999999999</v>
      </c>
      <c r="U557" s="1" t="s">
        <v>192</v>
      </c>
    </row>
    <row r="558" spans="1:21" x14ac:dyDescent="0.35">
      <c r="A558" s="1" t="s">
        <v>180</v>
      </c>
      <c r="B558" s="2">
        <v>2012</v>
      </c>
      <c r="C558" s="1" t="s">
        <v>38</v>
      </c>
      <c r="D558" s="1">
        <v>151.78</v>
      </c>
      <c r="E558" s="1">
        <v>27.51</v>
      </c>
      <c r="F558" s="1" t="s">
        <v>137</v>
      </c>
      <c r="G558" s="1">
        <v>3</v>
      </c>
      <c r="H558" s="1">
        <v>3</v>
      </c>
      <c r="I558" s="1" t="s">
        <v>183</v>
      </c>
      <c r="J558" s="1">
        <v>244</v>
      </c>
      <c r="K558" s="1">
        <v>161</v>
      </c>
      <c r="L558" s="1" t="s">
        <v>190</v>
      </c>
      <c r="M558" s="1">
        <v>0.75</v>
      </c>
      <c r="N558" s="1">
        <v>0.43</v>
      </c>
      <c r="O558" s="1">
        <v>7.5269118624946896E-2</v>
      </c>
      <c r="P558" s="1">
        <v>3.59440991758904E-2</v>
      </c>
      <c r="Q558" s="1">
        <v>3.1</v>
      </c>
      <c r="R558" s="1">
        <v>1.9</v>
      </c>
      <c r="S558" s="1">
        <v>0.12889385313906701</v>
      </c>
      <c r="T558" s="1">
        <v>8.1175587445278904E-2</v>
      </c>
      <c r="U558" s="1" t="s">
        <v>192</v>
      </c>
    </row>
    <row r="559" spans="1:21" x14ac:dyDescent="0.35">
      <c r="A559" s="1" t="s">
        <v>180</v>
      </c>
      <c r="B559" s="2">
        <v>2012</v>
      </c>
      <c r="C559" s="1" t="s">
        <v>38</v>
      </c>
      <c r="D559" s="1">
        <v>151.78</v>
      </c>
      <c r="E559" s="1">
        <v>27.51</v>
      </c>
      <c r="F559" s="1" t="s">
        <v>137</v>
      </c>
      <c r="G559" s="1">
        <v>3</v>
      </c>
      <c r="H559" s="1">
        <v>3</v>
      </c>
      <c r="I559" s="1" t="s">
        <v>183</v>
      </c>
      <c r="J559" s="1">
        <v>244</v>
      </c>
      <c r="K559" s="1">
        <v>60</v>
      </c>
      <c r="L559" s="1" t="s">
        <v>190</v>
      </c>
      <c r="M559" s="1">
        <v>0.75</v>
      </c>
      <c r="N559" s="1">
        <v>0.45</v>
      </c>
      <c r="O559" s="1">
        <v>7.5269118624946896E-2</v>
      </c>
      <c r="P559" s="1">
        <v>3.7615917742210903E-2</v>
      </c>
      <c r="Q559" s="1">
        <v>3.1</v>
      </c>
      <c r="R559" s="1">
        <v>1.6</v>
      </c>
      <c r="S559" s="1">
        <v>0.12889385313906701</v>
      </c>
      <c r="T559" s="1">
        <v>6.8358389427603305E-2</v>
      </c>
      <c r="U559" s="1" t="s">
        <v>192</v>
      </c>
    </row>
    <row r="560" spans="1:21" x14ac:dyDescent="0.35">
      <c r="A560" s="1" t="s">
        <v>180</v>
      </c>
      <c r="B560" s="2">
        <v>2013</v>
      </c>
      <c r="C560" s="1" t="s">
        <v>39</v>
      </c>
      <c r="D560" s="1">
        <v>151.78</v>
      </c>
      <c r="E560" s="1">
        <v>27.52</v>
      </c>
      <c r="F560" s="1" t="s">
        <v>137</v>
      </c>
      <c r="G560" s="1">
        <v>3</v>
      </c>
      <c r="H560" s="1">
        <v>3</v>
      </c>
      <c r="I560" s="1" t="s">
        <v>187</v>
      </c>
      <c r="J560" s="1">
        <v>275</v>
      </c>
      <c r="K560" s="1">
        <v>174</v>
      </c>
      <c r="L560" s="1" t="s">
        <v>190</v>
      </c>
      <c r="M560" s="1">
        <v>0.82</v>
      </c>
      <c r="N560" s="1">
        <v>1.07</v>
      </c>
      <c r="O560" s="1">
        <v>0.11</v>
      </c>
      <c r="P560" s="1">
        <v>0.15</v>
      </c>
      <c r="Q560" s="1">
        <v>1.56</v>
      </c>
      <c r="R560" s="1">
        <v>1.07</v>
      </c>
      <c r="S560" s="1">
        <v>0.08</v>
      </c>
      <c r="T560" s="1">
        <v>0.31</v>
      </c>
      <c r="U560" s="1" t="s">
        <v>192</v>
      </c>
    </row>
    <row r="561" spans="1:21" x14ac:dyDescent="0.35">
      <c r="A561" s="1" t="s">
        <v>180</v>
      </c>
      <c r="B561" s="2">
        <v>2013</v>
      </c>
      <c r="C561" s="1" t="s">
        <v>39</v>
      </c>
      <c r="D561" s="1">
        <v>151.78</v>
      </c>
      <c r="E561" s="1">
        <v>27.52</v>
      </c>
      <c r="F561" s="1" t="s">
        <v>137</v>
      </c>
      <c r="G561" s="1">
        <v>3</v>
      </c>
      <c r="H561" s="1">
        <v>3</v>
      </c>
      <c r="I561" s="1" t="s">
        <v>187</v>
      </c>
      <c r="J561" s="1">
        <v>275</v>
      </c>
      <c r="K561" s="1">
        <v>127</v>
      </c>
      <c r="L561" s="1" t="s">
        <v>190</v>
      </c>
      <c r="M561" s="1">
        <v>0.82</v>
      </c>
      <c r="N561" s="1">
        <v>0.8</v>
      </c>
      <c r="O561" s="1">
        <v>0.11</v>
      </c>
      <c r="P561" s="1">
        <v>0.05</v>
      </c>
      <c r="Q561" s="1">
        <v>1.56</v>
      </c>
      <c r="R561" s="1">
        <v>0.73</v>
      </c>
      <c r="S561" s="1">
        <v>0.08</v>
      </c>
      <c r="T561" s="1">
        <v>0.24</v>
      </c>
      <c r="U561" s="1" t="s">
        <v>192</v>
      </c>
    </row>
    <row r="562" spans="1:21" x14ac:dyDescent="0.35">
      <c r="A562" s="1" t="s">
        <v>140</v>
      </c>
      <c r="B562" s="2">
        <v>2016</v>
      </c>
      <c r="C562" s="1" t="s">
        <v>18</v>
      </c>
      <c r="D562" s="1">
        <v>128.43</v>
      </c>
      <c r="E562" s="1">
        <v>36.83</v>
      </c>
      <c r="F562" s="1" t="s">
        <v>138</v>
      </c>
      <c r="G562" s="1">
        <v>3</v>
      </c>
      <c r="H562" s="1">
        <v>3</v>
      </c>
      <c r="I562" s="1" t="s">
        <v>181</v>
      </c>
      <c r="L562" s="1" t="s">
        <v>190</v>
      </c>
      <c r="M562" s="1">
        <v>0.52</v>
      </c>
      <c r="N562" s="1">
        <v>0.73</v>
      </c>
      <c r="O562" s="1">
        <v>5.21865889132965E-2</v>
      </c>
      <c r="P562" s="1">
        <v>6.10213776706977E-2</v>
      </c>
      <c r="Q562" s="1">
        <v>5.5</v>
      </c>
      <c r="R562" s="1">
        <v>5.3</v>
      </c>
      <c r="S562" s="1">
        <v>0.22868264266608701</v>
      </c>
      <c r="T562" s="1">
        <v>0.22643716497893601</v>
      </c>
      <c r="U562" s="1" t="s">
        <v>192</v>
      </c>
    </row>
    <row r="563" spans="1:21" x14ac:dyDescent="0.35">
      <c r="A563" s="1" t="s">
        <v>140</v>
      </c>
      <c r="B563" s="2">
        <v>2016</v>
      </c>
      <c r="C563" s="1" t="s">
        <v>18</v>
      </c>
      <c r="D563" s="1">
        <v>128.43</v>
      </c>
      <c r="E563" s="1">
        <v>36.83</v>
      </c>
      <c r="F563" s="1" t="s">
        <v>138</v>
      </c>
      <c r="G563" s="1">
        <v>3</v>
      </c>
      <c r="H563" s="1">
        <v>3</v>
      </c>
      <c r="I563" s="1" t="s">
        <v>181</v>
      </c>
      <c r="L563" s="1" t="s">
        <v>190</v>
      </c>
      <c r="M563" s="1">
        <v>0.74</v>
      </c>
      <c r="N563" s="1">
        <v>1.1100000000000001</v>
      </c>
      <c r="O563" s="1">
        <v>7.4265530376614305E-2</v>
      </c>
      <c r="P563" s="1">
        <v>9.2785930430786895E-2</v>
      </c>
      <c r="Q563" s="1">
        <v>8.6999999999999993</v>
      </c>
      <c r="R563" s="1">
        <v>8.5</v>
      </c>
      <c r="S563" s="1">
        <v>0.36173436203544601</v>
      </c>
      <c r="T563" s="1">
        <v>0.36315394383414301</v>
      </c>
      <c r="U563" s="1" t="s">
        <v>192</v>
      </c>
    </row>
    <row r="564" spans="1:21" x14ac:dyDescent="0.35">
      <c r="A564" s="1" t="s">
        <v>140</v>
      </c>
      <c r="B564" s="2">
        <v>2016</v>
      </c>
      <c r="C564" s="1" t="s">
        <v>18</v>
      </c>
      <c r="D564" s="1">
        <v>128.43</v>
      </c>
      <c r="E564" s="1">
        <v>36.83</v>
      </c>
      <c r="F564" s="1" t="s">
        <v>138</v>
      </c>
      <c r="G564" s="1">
        <v>3</v>
      </c>
      <c r="H564" s="1">
        <v>3</v>
      </c>
      <c r="I564" s="1" t="s">
        <v>181</v>
      </c>
      <c r="L564" s="1" t="s">
        <v>190</v>
      </c>
      <c r="M564" s="1">
        <v>1.2</v>
      </c>
      <c r="N564" s="1">
        <v>2.34</v>
      </c>
      <c r="O564" s="1">
        <v>0.120430589799915</v>
      </c>
      <c r="P564" s="1">
        <v>0.19560277225949699</v>
      </c>
      <c r="Q564" s="1">
        <v>7.3</v>
      </c>
      <c r="R564" s="1">
        <v>7.3</v>
      </c>
      <c r="S564" s="1">
        <v>0.30352423481135099</v>
      </c>
      <c r="T564" s="1">
        <v>0.31188515176344001</v>
      </c>
      <c r="U564" s="1" t="s">
        <v>192</v>
      </c>
    </row>
    <row r="565" spans="1:21" x14ac:dyDescent="0.35">
      <c r="A565" s="1" t="s">
        <v>140</v>
      </c>
      <c r="B565" s="2">
        <v>2016</v>
      </c>
      <c r="C565" s="1" t="s">
        <v>18</v>
      </c>
      <c r="D565" s="1">
        <v>128.43</v>
      </c>
      <c r="E565" s="1">
        <v>36.83</v>
      </c>
      <c r="F565" s="1" t="s">
        <v>138</v>
      </c>
      <c r="G565" s="1">
        <v>3</v>
      </c>
      <c r="H565" s="1">
        <v>3</v>
      </c>
      <c r="I565" s="1" t="s">
        <v>181</v>
      </c>
      <c r="L565" s="1" t="s">
        <v>190</v>
      </c>
      <c r="M565" s="1">
        <v>2.04</v>
      </c>
      <c r="N565" s="1">
        <v>2.99</v>
      </c>
      <c r="O565" s="1">
        <v>0.204732002659856</v>
      </c>
      <c r="P565" s="1">
        <v>0.24993687566491199</v>
      </c>
      <c r="Q565" s="1">
        <v>6.7</v>
      </c>
      <c r="R565" s="1">
        <v>6.6</v>
      </c>
      <c r="S565" s="1">
        <v>0.278577037429596</v>
      </c>
      <c r="T565" s="1">
        <v>0.28197835638886398</v>
      </c>
      <c r="U565" s="1" t="s">
        <v>192</v>
      </c>
    </row>
    <row r="566" spans="1:21" x14ac:dyDescent="0.35">
      <c r="A566" s="1" t="s">
        <v>233</v>
      </c>
      <c r="B566" s="2">
        <v>2017</v>
      </c>
      <c r="C566" s="1" t="s">
        <v>216</v>
      </c>
      <c r="D566" s="1">
        <v>116.92</v>
      </c>
      <c r="E566" s="1">
        <v>40.25</v>
      </c>
      <c r="F566" s="1" t="s">
        <v>70</v>
      </c>
      <c r="G566" s="1">
        <v>3</v>
      </c>
      <c r="H566" s="1">
        <v>3</v>
      </c>
      <c r="I566" s="1" t="s">
        <v>188</v>
      </c>
      <c r="L566" s="1" t="s">
        <v>190</v>
      </c>
      <c r="M566" s="1">
        <v>737.71</v>
      </c>
      <c r="N566" s="1">
        <v>392.84</v>
      </c>
      <c r="O566" s="1">
        <v>74.035708667746107</v>
      </c>
      <c r="P566" s="1">
        <v>32.837860279666998</v>
      </c>
      <c r="Q566" s="1">
        <v>17600</v>
      </c>
      <c r="R566" s="1">
        <v>14900</v>
      </c>
      <c r="S566" s="1">
        <v>3200</v>
      </c>
      <c r="T566" s="1">
        <v>4100</v>
      </c>
      <c r="U566" s="1" t="s">
        <v>193</v>
      </c>
    </row>
    <row r="567" spans="1:21" x14ac:dyDescent="0.35">
      <c r="A567" s="1" t="s">
        <v>224</v>
      </c>
      <c r="B567" s="2">
        <v>2019</v>
      </c>
      <c r="C567" s="1" t="s">
        <v>216</v>
      </c>
      <c r="D567" s="1">
        <v>115.68</v>
      </c>
      <c r="E567" s="1">
        <v>37.32</v>
      </c>
      <c r="F567" s="1" t="s">
        <v>70</v>
      </c>
      <c r="G567" s="1">
        <v>4</v>
      </c>
      <c r="H567" s="1">
        <v>4</v>
      </c>
      <c r="I567" s="1" t="s">
        <v>189</v>
      </c>
      <c r="J567" s="1">
        <v>240</v>
      </c>
      <c r="K567" s="1">
        <v>180</v>
      </c>
      <c r="L567" s="1" t="s">
        <v>190</v>
      </c>
      <c r="M567" s="1">
        <v>0.19</v>
      </c>
      <c r="N567" s="1">
        <v>0.25</v>
      </c>
      <c r="O567" s="1">
        <v>1.9068176718319899E-2</v>
      </c>
      <c r="P567" s="1">
        <v>2.0897732079006099E-2</v>
      </c>
      <c r="Q567" s="1">
        <v>31.77</v>
      </c>
      <c r="R567" s="1">
        <v>25.24</v>
      </c>
      <c r="S567" s="1">
        <v>4</v>
      </c>
      <c r="T567" s="1">
        <v>1.86</v>
      </c>
      <c r="U567" s="1" t="s">
        <v>192</v>
      </c>
    </row>
    <row r="568" spans="1:21" x14ac:dyDescent="0.35">
      <c r="A568" s="1" t="s">
        <v>224</v>
      </c>
      <c r="B568" s="2">
        <v>2019</v>
      </c>
      <c r="C568" s="1" t="s">
        <v>216</v>
      </c>
      <c r="D568" s="1">
        <v>115.68</v>
      </c>
      <c r="E568" s="1">
        <v>37.32</v>
      </c>
      <c r="F568" s="1" t="s">
        <v>70</v>
      </c>
      <c r="G568" s="1">
        <v>4</v>
      </c>
      <c r="H568" s="1">
        <v>4</v>
      </c>
      <c r="I568" s="1" t="s">
        <v>189</v>
      </c>
      <c r="J568" s="1">
        <v>240</v>
      </c>
      <c r="K568" s="1">
        <v>120</v>
      </c>
      <c r="L568" s="1" t="s">
        <v>190</v>
      </c>
      <c r="M568" s="1">
        <v>0.19</v>
      </c>
      <c r="N568" s="1">
        <v>0.15</v>
      </c>
      <c r="O568" s="1">
        <v>1.9068176718319899E-2</v>
      </c>
      <c r="P568" s="1">
        <v>1.25386392474036E-2</v>
      </c>
      <c r="Q568" s="1">
        <v>31.77</v>
      </c>
      <c r="R568" s="1">
        <v>22.97</v>
      </c>
      <c r="S568" s="1">
        <v>4</v>
      </c>
      <c r="T568" s="1">
        <v>4.51</v>
      </c>
      <c r="U568" s="1" t="s">
        <v>192</v>
      </c>
    </row>
    <row r="569" spans="1:21" x14ac:dyDescent="0.35">
      <c r="A569" s="1" t="s">
        <v>224</v>
      </c>
      <c r="B569" s="2">
        <v>2019</v>
      </c>
      <c r="C569" s="1" t="s">
        <v>216</v>
      </c>
      <c r="D569" s="1">
        <v>115.68</v>
      </c>
      <c r="E569" s="1">
        <v>37.32</v>
      </c>
      <c r="F569" s="1" t="s">
        <v>70</v>
      </c>
      <c r="G569" s="1">
        <v>4</v>
      </c>
      <c r="H569" s="1">
        <v>4</v>
      </c>
      <c r="I569" s="1" t="s">
        <v>189</v>
      </c>
      <c r="J569" s="1">
        <v>240</v>
      </c>
      <c r="K569" s="1">
        <v>60</v>
      </c>
      <c r="L569" s="1" t="s">
        <v>190</v>
      </c>
      <c r="M569" s="1">
        <v>0.19</v>
      </c>
      <c r="N569" s="1">
        <v>0.1</v>
      </c>
      <c r="O569" s="1">
        <v>1.9068176718319899E-2</v>
      </c>
      <c r="P569" s="1">
        <v>8.3590928316024209E-3</v>
      </c>
      <c r="Q569" s="1">
        <v>31.77</v>
      </c>
      <c r="R569" s="1">
        <v>22.82</v>
      </c>
      <c r="S569" s="1">
        <v>4</v>
      </c>
      <c r="T569" s="1">
        <v>6.58</v>
      </c>
      <c r="U569" s="1" t="s">
        <v>192</v>
      </c>
    </row>
    <row r="570" spans="1:21" x14ac:dyDescent="0.35">
      <c r="A570" s="1" t="s">
        <v>224</v>
      </c>
      <c r="B570" s="2">
        <v>2019</v>
      </c>
      <c r="C570" s="1" t="s">
        <v>216</v>
      </c>
      <c r="D570" s="1">
        <v>115.68</v>
      </c>
      <c r="E570" s="1">
        <v>37.32</v>
      </c>
      <c r="F570" s="1" t="s">
        <v>70</v>
      </c>
      <c r="G570" s="1">
        <v>4</v>
      </c>
      <c r="H570" s="1">
        <v>4</v>
      </c>
      <c r="I570" s="1" t="s">
        <v>189</v>
      </c>
      <c r="J570" s="1">
        <v>240</v>
      </c>
      <c r="K570" s="1">
        <v>0</v>
      </c>
      <c r="L570" s="1" t="s">
        <v>190</v>
      </c>
      <c r="M570" s="1">
        <v>0.19</v>
      </c>
      <c r="N570" s="1">
        <v>0.12</v>
      </c>
      <c r="O570" s="1">
        <v>1.9068176718319899E-2</v>
      </c>
      <c r="P570" s="1">
        <v>1.0030911397922899E-2</v>
      </c>
      <c r="Q570" s="1">
        <v>31.77</v>
      </c>
      <c r="R570" s="1">
        <v>11.23</v>
      </c>
      <c r="S570" s="1">
        <v>4</v>
      </c>
      <c r="T570" s="1">
        <v>2.59</v>
      </c>
      <c r="U570" s="1" t="s">
        <v>192</v>
      </c>
    </row>
    <row r="571" spans="1:21" x14ac:dyDescent="0.35">
      <c r="A571" s="1" t="s">
        <v>234</v>
      </c>
      <c r="B571" s="2">
        <v>2017</v>
      </c>
      <c r="C571" s="1" t="s">
        <v>217</v>
      </c>
      <c r="D571" s="1">
        <v>108.4</v>
      </c>
      <c r="E571" s="1">
        <v>34.33</v>
      </c>
      <c r="F571" s="1" t="s">
        <v>70</v>
      </c>
      <c r="G571" s="1">
        <v>3</v>
      </c>
      <c r="H571" s="1">
        <v>3</v>
      </c>
      <c r="I571" s="1" t="s">
        <v>183</v>
      </c>
      <c r="J571" s="1">
        <v>240</v>
      </c>
      <c r="K571" s="1">
        <v>180</v>
      </c>
      <c r="L571" s="1" t="s">
        <v>190</v>
      </c>
      <c r="M571" s="1">
        <v>0.59</v>
      </c>
      <c r="N571" s="1">
        <v>0.51</v>
      </c>
      <c r="O571" s="1">
        <v>0.1</v>
      </c>
      <c r="P571" s="1">
        <v>0.09</v>
      </c>
      <c r="Q571" s="1">
        <v>6.7</v>
      </c>
      <c r="R571" s="1">
        <v>7.23</v>
      </c>
      <c r="S571" s="1">
        <v>0.34</v>
      </c>
      <c r="T571" s="1">
        <v>0.25</v>
      </c>
      <c r="U571" s="1" t="s">
        <v>192</v>
      </c>
    </row>
    <row r="572" spans="1:21" x14ac:dyDescent="0.35">
      <c r="A572" s="1" t="s">
        <v>234</v>
      </c>
      <c r="B572" s="2">
        <v>2017</v>
      </c>
      <c r="C572" s="1" t="s">
        <v>217</v>
      </c>
      <c r="D572" s="1">
        <v>108.4</v>
      </c>
      <c r="E572" s="1">
        <v>34.33</v>
      </c>
      <c r="F572" s="1" t="s">
        <v>70</v>
      </c>
      <c r="G572" s="1">
        <v>3</v>
      </c>
      <c r="H572" s="1">
        <v>3</v>
      </c>
      <c r="I572" s="1" t="s">
        <v>183</v>
      </c>
      <c r="J572" s="1">
        <v>240</v>
      </c>
      <c r="K572" s="1">
        <v>120</v>
      </c>
      <c r="L572" s="1" t="s">
        <v>190</v>
      </c>
      <c r="M572" s="1">
        <v>0.59</v>
      </c>
      <c r="N572" s="1">
        <v>0.38</v>
      </c>
      <c r="O572" s="1">
        <v>0.1</v>
      </c>
      <c r="P572" s="1">
        <v>0.06</v>
      </c>
      <c r="Q572" s="1">
        <v>6.7</v>
      </c>
      <c r="R572" s="1">
        <v>6.58</v>
      </c>
      <c r="S572" s="1">
        <v>0.34</v>
      </c>
      <c r="T572" s="1">
        <v>0.43</v>
      </c>
      <c r="U572" s="1" t="s">
        <v>192</v>
      </c>
    </row>
    <row r="573" spans="1:21" x14ac:dyDescent="0.35">
      <c r="A573" s="1" t="s">
        <v>234</v>
      </c>
      <c r="B573" s="2">
        <v>2017</v>
      </c>
      <c r="C573" s="1" t="s">
        <v>217</v>
      </c>
      <c r="D573" s="1">
        <v>108.4</v>
      </c>
      <c r="E573" s="1">
        <v>34.33</v>
      </c>
      <c r="F573" s="1" t="s">
        <v>70</v>
      </c>
      <c r="G573" s="1">
        <v>3</v>
      </c>
      <c r="H573" s="1">
        <v>3</v>
      </c>
      <c r="I573" s="1" t="s">
        <v>183</v>
      </c>
      <c r="J573" s="1">
        <v>240</v>
      </c>
      <c r="K573" s="1">
        <v>0</v>
      </c>
      <c r="L573" s="1" t="s">
        <v>190</v>
      </c>
      <c r="M573" s="1">
        <v>0.59</v>
      </c>
      <c r="N573" s="1">
        <v>0.35</v>
      </c>
      <c r="O573" s="1">
        <v>0.1</v>
      </c>
      <c r="P573" s="1">
        <v>0.08</v>
      </c>
      <c r="Q573" s="1">
        <v>6.7</v>
      </c>
      <c r="R573" s="1">
        <v>5.01</v>
      </c>
      <c r="S573" s="1">
        <v>0.34</v>
      </c>
      <c r="T573" s="1">
        <v>0.5</v>
      </c>
      <c r="U573" s="1" t="s">
        <v>192</v>
      </c>
    </row>
    <row r="574" spans="1:21" x14ac:dyDescent="0.35">
      <c r="A574" s="1" t="s">
        <v>234</v>
      </c>
      <c r="B574" s="2">
        <v>2017</v>
      </c>
      <c r="C574" s="1" t="s">
        <v>217</v>
      </c>
      <c r="D574" s="1">
        <v>108.4</v>
      </c>
      <c r="E574" s="1">
        <v>34.33</v>
      </c>
      <c r="F574" s="1" t="s">
        <v>70</v>
      </c>
      <c r="G574" s="1">
        <v>3</v>
      </c>
      <c r="H574" s="1">
        <v>3</v>
      </c>
      <c r="I574" s="1" t="s">
        <v>185</v>
      </c>
      <c r="J574" s="1">
        <v>240</v>
      </c>
      <c r="K574" s="1">
        <v>180</v>
      </c>
      <c r="L574" s="1" t="s">
        <v>190</v>
      </c>
      <c r="M574" s="1">
        <v>0.54</v>
      </c>
      <c r="N574" s="1">
        <v>0.47</v>
      </c>
      <c r="O574" s="1">
        <v>0.04</v>
      </c>
      <c r="P574" s="1">
        <v>0.03</v>
      </c>
      <c r="Q574" s="1">
        <v>6.38</v>
      </c>
      <c r="R574" s="1">
        <v>5.85</v>
      </c>
      <c r="S574" s="1">
        <v>0.66</v>
      </c>
      <c r="T574" s="1">
        <v>0.38</v>
      </c>
      <c r="U574" s="1" t="s">
        <v>192</v>
      </c>
    </row>
    <row r="575" spans="1:21" x14ac:dyDescent="0.35">
      <c r="A575" s="1" t="s">
        <v>234</v>
      </c>
      <c r="B575" s="2">
        <v>2017</v>
      </c>
      <c r="C575" s="1" t="s">
        <v>217</v>
      </c>
      <c r="D575" s="1">
        <v>108.4</v>
      </c>
      <c r="E575" s="1">
        <v>34.33</v>
      </c>
      <c r="F575" s="1" t="s">
        <v>70</v>
      </c>
      <c r="G575" s="1">
        <v>3</v>
      </c>
      <c r="H575" s="1">
        <v>3</v>
      </c>
      <c r="I575" s="1" t="s">
        <v>185</v>
      </c>
      <c r="J575" s="1">
        <v>240</v>
      </c>
      <c r="K575" s="1">
        <v>120</v>
      </c>
      <c r="L575" s="1" t="s">
        <v>190</v>
      </c>
      <c r="M575" s="1">
        <v>0.54</v>
      </c>
      <c r="N575" s="1">
        <v>0.32</v>
      </c>
      <c r="O575" s="1">
        <v>0.04</v>
      </c>
      <c r="P575" s="1">
        <v>0.01</v>
      </c>
      <c r="Q575" s="1">
        <v>6.38</v>
      </c>
      <c r="R575" s="1">
        <v>5.24</v>
      </c>
      <c r="S575" s="1">
        <v>0.66</v>
      </c>
      <c r="T575" s="1">
        <v>0.71</v>
      </c>
      <c r="U575" s="1" t="s">
        <v>192</v>
      </c>
    </row>
    <row r="576" spans="1:21" x14ac:dyDescent="0.35">
      <c r="A576" s="1" t="s">
        <v>234</v>
      </c>
      <c r="B576" s="2">
        <v>2017</v>
      </c>
      <c r="C576" s="1" t="s">
        <v>217</v>
      </c>
      <c r="D576" s="1">
        <v>108.4</v>
      </c>
      <c r="E576" s="1">
        <v>34.33</v>
      </c>
      <c r="F576" s="1" t="s">
        <v>70</v>
      </c>
      <c r="G576" s="1">
        <v>3</v>
      </c>
      <c r="H576" s="1">
        <v>3</v>
      </c>
      <c r="I576" s="1" t="s">
        <v>185</v>
      </c>
      <c r="J576" s="1">
        <v>240</v>
      </c>
      <c r="K576" s="1">
        <v>0</v>
      </c>
      <c r="L576" s="1" t="s">
        <v>190</v>
      </c>
      <c r="M576" s="1">
        <v>0.54</v>
      </c>
      <c r="N576" s="1">
        <v>0.25</v>
      </c>
      <c r="O576" s="1">
        <v>0.04</v>
      </c>
      <c r="P576" s="1">
        <v>0.01</v>
      </c>
      <c r="Q576" s="1">
        <v>6.38</v>
      </c>
      <c r="R576" s="1">
        <v>4.7699999999999996</v>
      </c>
      <c r="S576" s="1">
        <v>0.66</v>
      </c>
      <c r="T576" s="1">
        <v>0.34</v>
      </c>
      <c r="U576" s="1" t="s">
        <v>192</v>
      </c>
    </row>
    <row r="577" spans="1:21" x14ac:dyDescent="0.35">
      <c r="A577" s="1" t="s">
        <v>235</v>
      </c>
      <c r="B577" s="2">
        <v>2020</v>
      </c>
      <c r="C577" s="1" t="s">
        <v>218</v>
      </c>
      <c r="D577" s="1">
        <v>115.1</v>
      </c>
      <c r="E577" s="1">
        <v>38.03</v>
      </c>
      <c r="F577" s="1" t="s">
        <v>70</v>
      </c>
      <c r="G577" s="1">
        <v>3</v>
      </c>
      <c r="H577" s="1">
        <v>3</v>
      </c>
      <c r="I577" s="1" t="s">
        <v>183</v>
      </c>
      <c r="J577" s="1">
        <v>89.96</v>
      </c>
      <c r="K577" s="1">
        <v>80.959999999999994</v>
      </c>
      <c r="L577" s="1" t="s">
        <v>190</v>
      </c>
      <c r="M577" s="1">
        <v>484.6</v>
      </c>
      <c r="N577" s="1">
        <v>363.5</v>
      </c>
      <c r="O577" s="1">
        <v>64.7</v>
      </c>
      <c r="P577" s="1">
        <v>58.4</v>
      </c>
      <c r="Q577" s="1">
        <v>7375</v>
      </c>
      <c r="R577" s="1">
        <v>7625</v>
      </c>
      <c r="S577" s="1">
        <v>554</v>
      </c>
      <c r="T577" s="1">
        <v>515</v>
      </c>
      <c r="U577" s="1" t="s">
        <v>193</v>
      </c>
    </row>
    <row r="578" spans="1:21" x14ac:dyDescent="0.35">
      <c r="A578" s="1" t="s">
        <v>235</v>
      </c>
      <c r="B578" s="2">
        <v>2020</v>
      </c>
      <c r="C578" s="1" t="s">
        <v>218</v>
      </c>
      <c r="D578" s="1">
        <v>115.1</v>
      </c>
      <c r="E578" s="1">
        <v>38.03</v>
      </c>
      <c r="F578" s="1" t="s">
        <v>70</v>
      </c>
      <c r="G578" s="1">
        <v>3</v>
      </c>
      <c r="H578" s="1">
        <v>3</v>
      </c>
      <c r="I578" s="1" t="s">
        <v>183</v>
      </c>
      <c r="J578" s="1">
        <v>89.96</v>
      </c>
      <c r="K578" s="1">
        <v>71.97</v>
      </c>
      <c r="L578" s="1" t="s">
        <v>190</v>
      </c>
      <c r="M578" s="1">
        <v>484.6</v>
      </c>
      <c r="N578" s="1">
        <v>431.8</v>
      </c>
      <c r="O578" s="1">
        <v>64.7</v>
      </c>
      <c r="P578" s="1">
        <v>82.2</v>
      </c>
      <c r="Q578" s="1">
        <v>7375</v>
      </c>
      <c r="R578" s="1">
        <v>7125</v>
      </c>
      <c r="S578" s="1">
        <v>554</v>
      </c>
      <c r="T578" s="1">
        <v>554</v>
      </c>
      <c r="U578" s="1" t="s">
        <v>193</v>
      </c>
    </row>
    <row r="579" spans="1:21" x14ac:dyDescent="0.35">
      <c r="A579" s="1" t="s">
        <v>235</v>
      </c>
      <c r="B579" s="2">
        <v>2020</v>
      </c>
      <c r="C579" s="1" t="s">
        <v>218</v>
      </c>
      <c r="D579" s="1">
        <v>115.1</v>
      </c>
      <c r="E579" s="1">
        <v>38.03</v>
      </c>
      <c r="F579" s="1" t="s">
        <v>70</v>
      </c>
      <c r="G579" s="1">
        <v>3</v>
      </c>
      <c r="H579" s="1">
        <v>3</v>
      </c>
      <c r="I579" s="1" t="s">
        <v>183</v>
      </c>
      <c r="J579" s="1">
        <v>89.96</v>
      </c>
      <c r="K579" s="1">
        <v>62.97</v>
      </c>
      <c r="L579" s="1" t="s">
        <v>190</v>
      </c>
      <c r="M579" s="1">
        <v>484.6</v>
      </c>
      <c r="N579" s="1">
        <v>294.89999999999998</v>
      </c>
      <c r="O579" s="1">
        <v>64.7</v>
      </c>
      <c r="P579" s="1">
        <v>22.8</v>
      </c>
      <c r="Q579" s="1">
        <v>7375</v>
      </c>
      <c r="R579" s="1">
        <v>7875</v>
      </c>
      <c r="S579" s="1">
        <v>554</v>
      </c>
      <c r="T579" s="1">
        <v>515</v>
      </c>
      <c r="U579" s="1" t="s">
        <v>193</v>
      </c>
    </row>
    <row r="580" spans="1:21" x14ac:dyDescent="0.35">
      <c r="A580" s="1" t="s">
        <v>235</v>
      </c>
      <c r="B580" s="2">
        <v>2020</v>
      </c>
      <c r="C580" s="1" t="s">
        <v>218</v>
      </c>
      <c r="D580" s="1">
        <v>115.1</v>
      </c>
      <c r="E580" s="1">
        <v>38.03</v>
      </c>
      <c r="F580" s="1" t="s">
        <v>70</v>
      </c>
      <c r="G580" s="1">
        <v>3</v>
      </c>
      <c r="H580" s="1">
        <v>3</v>
      </c>
      <c r="I580" s="1" t="s">
        <v>183</v>
      </c>
      <c r="J580" s="1">
        <v>89.96</v>
      </c>
      <c r="K580" s="1">
        <v>53.98</v>
      </c>
      <c r="L580" s="1" t="s">
        <v>190</v>
      </c>
      <c r="M580" s="1">
        <v>484.6</v>
      </c>
      <c r="N580" s="1">
        <v>247.2</v>
      </c>
      <c r="O580" s="1">
        <v>64.7</v>
      </c>
      <c r="P580" s="1">
        <v>64.900000000000006</v>
      </c>
      <c r="Q580" s="1">
        <v>7375</v>
      </c>
      <c r="R580" s="1">
        <v>7625</v>
      </c>
      <c r="S580" s="1">
        <v>554</v>
      </c>
      <c r="T580" s="1">
        <v>515</v>
      </c>
      <c r="U580" s="1" t="s">
        <v>193</v>
      </c>
    </row>
    <row r="581" spans="1:21" x14ac:dyDescent="0.35">
      <c r="A581" s="1" t="s">
        <v>235</v>
      </c>
      <c r="B581" s="2">
        <v>2020</v>
      </c>
      <c r="C581" s="1" t="s">
        <v>218</v>
      </c>
      <c r="D581" s="1">
        <v>115.1</v>
      </c>
      <c r="E581" s="1">
        <v>38.03</v>
      </c>
      <c r="F581" s="1" t="s">
        <v>70</v>
      </c>
      <c r="G581" s="1">
        <v>3</v>
      </c>
      <c r="H581" s="1">
        <v>3</v>
      </c>
      <c r="I581" s="1" t="s">
        <v>183</v>
      </c>
      <c r="J581" s="1">
        <v>89.96</v>
      </c>
      <c r="K581" s="1">
        <v>44.98</v>
      </c>
      <c r="L581" s="1" t="s">
        <v>190</v>
      </c>
      <c r="M581" s="1">
        <v>484.6</v>
      </c>
      <c r="N581" s="1">
        <v>212.7</v>
      </c>
      <c r="O581" s="1">
        <v>64.7</v>
      </c>
      <c r="P581" s="1">
        <v>8.4</v>
      </c>
      <c r="Q581" s="1">
        <v>7375</v>
      </c>
      <c r="R581" s="1">
        <v>7000</v>
      </c>
      <c r="S581" s="1">
        <v>554</v>
      </c>
      <c r="T581" s="1">
        <v>540</v>
      </c>
      <c r="U581" s="1" t="s">
        <v>193</v>
      </c>
    </row>
    <row r="582" spans="1:21" ht="16" x14ac:dyDescent="0.35">
      <c r="A582" s="1" t="s">
        <v>231</v>
      </c>
      <c r="B582" s="2">
        <v>2019</v>
      </c>
      <c r="C582" s="1" t="s">
        <v>236</v>
      </c>
      <c r="D582" s="1">
        <v>108.04</v>
      </c>
      <c r="E582" s="1">
        <v>34.33</v>
      </c>
      <c r="F582" s="1" t="s">
        <v>70</v>
      </c>
      <c r="G582" s="1">
        <v>3</v>
      </c>
      <c r="H582" s="1">
        <v>3</v>
      </c>
      <c r="I582" s="1" t="s">
        <v>185</v>
      </c>
      <c r="J582" s="1">
        <v>338.84</v>
      </c>
      <c r="K582" s="1">
        <v>235.08199999999999</v>
      </c>
      <c r="L582" s="1" t="s">
        <v>190</v>
      </c>
      <c r="M582" s="1">
        <v>1306.79</v>
      </c>
      <c r="N582" s="1">
        <v>1291.48</v>
      </c>
      <c r="O582" s="1">
        <v>131.147908703859</v>
      </c>
      <c r="P582" s="1">
        <v>107.95601210157901</v>
      </c>
      <c r="Q582" s="1">
        <v>7667.5</v>
      </c>
      <c r="R582" s="1">
        <v>5631.2</v>
      </c>
      <c r="S582" s="1">
        <v>353.3</v>
      </c>
      <c r="T582" s="1">
        <v>228.5</v>
      </c>
      <c r="U582" s="1" t="s">
        <v>193</v>
      </c>
    </row>
    <row r="583" spans="1:21" ht="16" x14ac:dyDescent="0.35">
      <c r="A583" s="1" t="s">
        <v>231</v>
      </c>
      <c r="B583" s="2">
        <v>2019</v>
      </c>
      <c r="C583" s="1" t="s">
        <v>236</v>
      </c>
      <c r="D583" s="1">
        <v>108.04</v>
      </c>
      <c r="E583" s="1">
        <v>34.33</v>
      </c>
      <c r="F583" s="1" t="s">
        <v>70</v>
      </c>
      <c r="G583" s="1">
        <v>3</v>
      </c>
      <c r="H583" s="1">
        <v>3</v>
      </c>
      <c r="I583" s="1" t="s">
        <v>185</v>
      </c>
      <c r="J583" s="1">
        <v>338.84</v>
      </c>
      <c r="K583" s="1">
        <v>191.304</v>
      </c>
      <c r="L583" s="1" t="s">
        <v>190</v>
      </c>
      <c r="M583" s="1">
        <v>1306.79</v>
      </c>
      <c r="N583" s="1">
        <v>1157.08</v>
      </c>
      <c r="O583" s="1">
        <v>131.147908703859</v>
      </c>
      <c r="P583" s="1">
        <v>96.721391335905295</v>
      </c>
      <c r="Q583" s="1">
        <v>7667.5</v>
      </c>
      <c r="R583" s="1">
        <v>3927.3</v>
      </c>
      <c r="S583" s="1">
        <v>353.3</v>
      </c>
      <c r="T583" s="1">
        <v>374</v>
      </c>
      <c r="U583" s="1" t="s">
        <v>193</v>
      </c>
    </row>
    <row r="584" spans="1:21" ht="16" x14ac:dyDescent="0.35">
      <c r="A584" s="1" t="s">
        <v>231</v>
      </c>
      <c r="B584" s="2">
        <v>2019</v>
      </c>
      <c r="C584" s="1" t="s">
        <v>236</v>
      </c>
      <c r="D584" s="1">
        <v>108.04</v>
      </c>
      <c r="E584" s="1">
        <v>34.33</v>
      </c>
      <c r="F584" s="1" t="s">
        <v>70</v>
      </c>
      <c r="G584" s="1">
        <v>3</v>
      </c>
      <c r="H584" s="1">
        <v>3</v>
      </c>
      <c r="I584" s="1" t="s">
        <v>185</v>
      </c>
      <c r="J584" s="1">
        <v>338.84</v>
      </c>
      <c r="K584" s="1">
        <v>227.286</v>
      </c>
      <c r="L584" s="1" t="s">
        <v>190</v>
      </c>
      <c r="M584" s="1">
        <v>1306.79</v>
      </c>
      <c r="N584" s="1">
        <v>1268.5999999999999</v>
      </c>
      <c r="O584" s="1">
        <v>131.147908703859</v>
      </c>
      <c r="P584" s="1">
        <v>106.043451661708</v>
      </c>
      <c r="Q584" s="1">
        <v>7667.5</v>
      </c>
      <c r="R584" s="1">
        <v>6753.3</v>
      </c>
      <c r="S584" s="1">
        <v>353.3</v>
      </c>
      <c r="T584" s="1">
        <v>789.59999999999945</v>
      </c>
      <c r="U584" s="1" t="s">
        <v>193</v>
      </c>
    </row>
    <row r="585" spans="1:21" ht="16" x14ac:dyDescent="0.35">
      <c r="A585" s="1" t="s">
        <v>231</v>
      </c>
      <c r="B585" s="2">
        <v>2019</v>
      </c>
      <c r="C585" s="1" t="s">
        <v>236</v>
      </c>
      <c r="D585" s="1">
        <v>108.04</v>
      </c>
      <c r="E585" s="1">
        <v>34.33</v>
      </c>
      <c r="F585" s="1" t="s">
        <v>70</v>
      </c>
      <c r="G585" s="1">
        <v>3</v>
      </c>
      <c r="H585" s="1">
        <v>3</v>
      </c>
      <c r="I585" s="1" t="s">
        <v>185</v>
      </c>
      <c r="J585" s="1">
        <v>338.84</v>
      </c>
      <c r="K585" s="1">
        <v>215.89</v>
      </c>
      <c r="L585" s="1" t="s">
        <v>190</v>
      </c>
      <c r="M585" s="1">
        <v>1306.79</v>
      </c>
      <c r="N585" s="1">
        <v>1207.2</v>
      </c>
      <c r="O585" s="1">
        <v>131.147908703859</v>
      </c>
      <c r="P585" s="1">
        <v>100.910968663104</v>
      </c>
      <c r="Q585" s="1">
        <v>7667.5</v>
      </c>
      <c r="R585" s="1">
        <v>5735.1</v>
      </c>
      <c r="S585" s="1">
        <v>353.3</v>
      </c>
      <c r="T585" s="1">
        <v>540.19999999999982</v>
      </c>
      <c r="U585" s="1" t="s">
        <v>193</v>
      </c>
    </row>
    <row r="586" spans="1:21" ht="16" x14ac:dyDescent="0.35">
      <c r="A586" s="1" t="s">
        <v>231</v>
      </c>
      <c r="B586" s="2">
        <v>2019</v>
      </c>
      <c r="C586" s="1" t="s">
        <v>236</v>
      </c>
      <c r="D586" s="1">
        <v>108.04</v>
      </c>
      <c r="E586" s="1">
        <v>34.33</v>
      </c>
      <c r="F586" s="1" t="s">
        <v>70</v>
      </c>
      <c r="G586" s="1">
        <v>3</v>
      </c>
      <c r="H586" s="1">
        <v>3</v>
      </c>
      <c r="I586" s="1" t="s">
        <v>185</v>
      </c>
      <c r="J586" s="1">
        <v>338.84</v>
      </c>
      <c r="K586" s="1">
        <v>218.29199999999997</v>
      </c>
      <c r="L586" s="1" t="s">
        <v>190</v>
      </c>
      <c r="M586" s="1">
        <v>1306.79</v>
      </c>
      <c r="N586" s="1">
        <v>1246.48</v>
      </c>
      <c r="O586" s="1">
        <v>131.147908703859</v>
      </c>
      <c r="P586" s="1">
        <v>104.194420327358</v>
      </c>
      <c r="Q586" s="1">
        <v>7667.5</v>
      </c>
      <c r="R586" s="1">
        <v>5444.2</v>
      </c>
      <c r="S586" s="1">
        <v>353.3</v>
      </c>
      <c r="T586" s="1">
        <v>810.40000000000055</v>
      </c>
      <c r="U586" s="1" t="s">
        <v>193</v>
      </c>
    </row>
  </sheetData>
  <mergeCells count="4">
    <mergeCell ref="D1:E1"/>
    <mergeCell ref="J1:K1"/>
    <mergeCell ref="M1:N1"/>
    <mergeCell ref="L1:L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Xingshuai Tian</dc:creator>
  <cp:lastModifiedBy>Xingshuai Tian</cp:lastModifiedBy>
  <dcterms:created xsi:type="dcterms:W3CDTF">2015-06-05T18:19:34Z</dcterms:created>
  <dcterms:modified xsi:type="dcterms:W3CDTF">2023-06-10T02:35:33Z</dcterms:modified>
</cp:coreProperties>
</file>