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a_\Downloads\"/>
    </mc:Choice>
  </mc:AlternateContent>
  <xr:revisionPtr revIDLastSave="0" documentId="8_{0CA2F226-E5F1-452D-83B8-DA1461BA9EA8}" xr6:coauthVersionLast="46" xr6:coauthVersionMax="46" xr10:uidLastSave="{00000000-0000-0000-0000-000000000000}"/>
  <bookViews>
    <workbookView xWindow="-110" yWindow="-110" windowWidth="19420" windowHeight="10420" xr2:uid="{25F90802-E461-45D3-AA32-C80FE921F60C}"/>
  </bookViews>
  <sheets>
    <sheet name="DATA" sheetId="2" r:id="rId1"/>
    <sheet name="Matrix" sheetId="1" r:id="rId2"/>
    <sheet name="LinModel" sheetId="3" r:id="rId3"/>
    <sheet name="y=a+bx1" sheetId="4" r:id="rId4"/>
    <sheet name="y=a+bx2" sheetId="11" r:id="rId5"/>
    <sheet name="y=a+bx3" sheetId="12" r:id="rId6"/>
    <sheet name="y=a+bx4" sheetId="14" r:id="rId7"/>
    <sheet name="y=a+bx5" sheetId="15" r:id="rId8"/>
  </sheets>
  <definedNames>
    <definedName name="ExternalData_1" localSheetId="0" hidden="1">DATA!$A$1:$F$46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4" i="3" l="1"/>
  <c r="G9" i="15" a="1"/>
  <c r="H11" i="15" s="1"/>
  <c r="G6" i="15" a="1"/>
  <c r="G9" i="14" a="1"/>
  <c r="H11" i="14" s="1"/>
  <c r="G6" i="14" a="1"/>
  <c r="G9" i="12" a="1"/>
  <c r="H11" i="12" s="1"/>
  <c r="G6" i="12" a="1"/>
  <c r="G9" i="11" a="1"/>
  <c r="H11" i="11" s="1"/>
  <c r="G6" i="11" a="1"/>
  <c r="G6" i="4" a="1"/>
  <c r="G6" i="4" s="1"/>
  <c r="G9" i="4" a="1"/>
  <c r="G10" i="4" s="1"/>
  <c r="J9" i="3" a="1"/>
  <c r="J9" i="3" s="1"/>
  <c r="J6" i="3" a="1"/>
  <c r="J6" i="3" s="1"/>
  <c r="H12" i="15" l="1"/>
  <c r="C13" i="15"/>
  <c r="C5" i="15"/>
  <c r="G9" i="15"/>
  <c r="G13" i="15"/>
  <c r="C38" i="15"/>
  <c r="H9" i="15"/>
  <c r="H13" i="15"/>
  <c r="C15" i="15"/>
  <c r="C39" i="15"/>
  <c r="C3" i="15"/>
  <c r="G12" i="15"/>
  <c r="C44" i="15"/>
  <c r="G10" i="15"/>
  <c r="G14" i="15"/>
  <c r="C24" i="15"/>
  <c r="C32" i="15"/>
  <c r="G6" i="15"/>
  <c r="C36" i="15" s="1"/>
  <c r="H10" i="15"/>
  <c r="H14" i="15"/>
  <c r="C17" i="15"/>
  <c r="C33" i="15"/>
  <c r="C41" i="15"/>
  <c r="G11" i="15"/>
  <c r="C10" i="15"/>
  <c r="C26" i="15"/>
  <c r="C34" i="15"/>
  <c r="C2" i="15"/>
  <c r="C8" i="15"/>
  <c r="C19" i="15"/>
  <c r="C35" i="15"/>
  <c r="C43" i="15"/>
  <c r="C9" i="15"/>
  <c r="C28" i="15"/>
  <c r="H12" i="14"/>
  <c r="C13" i="14"/>
  <c r="C37" i="14"/>
  <c r="G9" i="14"/>
  <c r="G13" i="14"/>
  <c r="C46" i="14"/>
  <c r="C6" i="14"/>
  <c r="H9" i="14"/>
  <c r="H13" i="14"/>
  <c r="C39" i="14"/>
  <c r="G12" i="14"/>
  <c r="C44" i="14"/>
  <c r="G10" i="14"/>
  <c r="G14" i="14"/>
  <c r="C16" i="14"/>
  <c r="C32" i="14"/>
  <c r="G6" i="14"/>
  <c r="C4" i="14" s="1"/>
  <c r="H10" i="14"/>
  <c r="H14" i="14"/>
  <c r="C17" i="14"/>
  <c r="C25" i="14"/>
  <c r="C33" i="14"/>
  <c r="G11" i="14"/>
  <c r="C10" i="14"/>
  <c r="C34" i="14"/>
  <c r="C42" i="14"/>
  <c r="C2" i="14"/>
  <c r="C11" i="14"/>
  <c r="C35" i="14"/>
  <c r="C43" i="14"/>
  <c r="C12" i="14"/>
  <c r="H12" i="12"/>
  <c r="C13" i="12"/>
  <c r="G9" i="12"/>
  <c r="G13" i="12"/>
  <c r="C14" i="12"/>
  <c r="C38" i="12"/>
  <c r="C46" i="12"/>
  <c r="H9" i="12"/>
  <c r="H13" i="12"/>
  <c r="G12" i="12"/>
  <c r="C44" i="12"/>
  <c r="G10" i="12"/>
  <c r="G14" i="12"/>
  <c r="C24" i="12"/>
  <c r="C32" i="12"/>
  <c r="G6" i="12"/>
  <c r="C21" i="12" s="1"/>
  <c r="H10" i="12"/>
  <c r="H14" i="12"/>
  <c r="C33" i="12"/>
  <c r="C41" i="12"/>
  <c r="G11" i="12"/>
  <c r="C10" i="12"/>
  <c r="C18" i="12"/>
  <c r="C42" i="12"/>
  <c r="C2" i="12"/>
  <c r="C11" i="12"/>
  <c r="C19" i="12"/>
  <c r="C27" i="12"/>
  <c r="C3" i="12"/>
  <c r="C9" i="12"/>
  <c r="C28" i="12"/>
  <c r="C3" i="11"/>
  <c r="G10" i="11"/>
  <c r="G14" i="11"/>
  <c r="C13" i="11"/>
  <c r="C29" i="11"/>
  <c r="C45" i="11"/>
  <c r="G9" i="11"/>
  <c r="C38" i="11"/>
  <c r="H9" i="11"/>
  <c r="H13" i="11"/>
  <c r="C23" i="11"/>
  <c r="C39" i="11"/>
  <c r="C25" i="11"/>
  <c r="G11" i="11"/>
  <c r="C10" i="11"/>
  <c r="C18" i="11"/>
  <c r="C26" i="11"/>
  <c r="C42" i="11"/>
  <c r="C9" i="11"/>
  <c r="G12" i="11"/>
  <c r="C20" i="11"/>
  <c r="C28" i="11"/>
  <c r="C36" i="11"/>
  <c r="C44" i="11"/>
  <c r="H12" i="11"/>
  <c r="C5" i="11"/>
  <c r="G13" i="11"/>
  <c r="C30" i="11"/>
  <c r="C46" i="11"/>
  <c r="C6" i="11"/>
  <c r="C15" i="11"/>
  <c r="G6" i="11"/>
  <c r="C16" i="11" s="1"/>
  <c r="H10" i="11"/>
  <c r="H14" i="11"/>
  <c r="C17" i="11"/>
  <c r="C33" i="11"/>
  <c r="C41" i="11"/>
  <c r="C2" i="11"/>
  <c r="C11" i="11"/>
  <c r="C19" i="11"/>
  <c r="C27" i="11"/>
  <c r="C35" i="11"/>
  <c r="C43" i="11"/>
  <c r="C9" i="4"/>
  <c r="C17" i="4"/>
  <c r="C25" i="4"/>
  <c r="C33" i="4"/>
  <c r="C41" i="4"/>
  <c r="C10" i="4"/>
  <c r="C18" i="4"/>
  <c r="C26" i="4"/>
  <c r="C34" i="4"/>
  <c r="C42" i="4"/>
  <c r="C12" i="4"/>
  <c r="C20" i="4"/>
  <c r="C36" i="4"/>
  <c r="C13" i="4"/>
  <c r="C45" i="4"/>
  <c r="C38" i="4"/>
  <c r="C15" i="4"/>
  <c r="C2" i="4"/>
  <c r="C32" i="4"/>
  <c r="C3" i="4"/>
  <c r="C11" i="4"/>
  <c r="C19" i="4"/>
  <c r="C27" i="4"/>
  <c r="C35" i="4"/>
  <c r="C43" i="4"/>
  <c r="C28" i="4"/>
  <c r="C29" i="4"/>
  <c r="C14" i="4"/>
  <c r="C31" i="4"/>
  <c r="C16" i="4"/>
  <c r="C4" i="4"/>
  <c r="C44" i="4"/>
  <c r="C37" i="4"/>
  <c r="C22" i="4"/>
  <c r="C7" i="4"/>
  <c r="C39" i="4"/>
  <c r="C8" i="4"/>
  <c r="C24" i="4"/>
  <c r="C40" i="4"/>
  <c r="C5" i="4"/>
  <c r="C21" i="4"/>
  <c r="C30" i="4"/>
  <c r="C46" i="4"/>
  <c r="C23" i="4"/>
  <c r="C6" i="4"/>
  <c r="H10" i="4"/>
  <c r="H13" i="4"/>
  <c r="H9" i="4"/>
  <c r="G13" i="4"/>
  <c r="G9" i="4"/>
  <c r="H12" i="4"/>
  <c r="G12" i="4"/>
  <c r="H11" i="4"/>
  <c r="G11" i="4"/>
  <c r="H14" i="4"/>
  <c r="G14" i="4"/>
  <c r="K11" i="3"/>
  <c r="M11" i="3"/>
  <c r="L11" i="3"/>
  <c r="M12" i="3"/>
  <c r="O9" i="3"/>
  <c r="N13" i="3"/>
  <c r="N9" i="3"/>
  <c r="K12" i="3"/>
  <c r="M9" i="3"/>
  <c r="O12" i="3"/>
  <c r="K10" i="3"/>
  <c r="N12" i="3"/>
  <c r="J10" i="3"/>
  <c r="O13" i="3"/>
  <c r="L12" i="3"/>
  <c r="J11" i="3"/>
  <c r="M13" i="3"/>
  <c r="O10" i="3"/>
  <c r="L13" i="3"/>
  <c r="J12" i="3"/>
  <c r="N10" i="3"/>
  <c r="L9" i="3"/>
  <c r="K13" i="3"/>
  <c r="O11" i="3"/>
  <c r="M10" i="3"/>
  <c r="K9" i="3"/>
  <c r="J13" i="3"/>
  <c r="N11" i="3"/>
  <c r="L10" i="3"/>
  <c r="K6" i="3"/>
  <c r="O6" i="3"/>
  <c r="N6" i="3"/>
  <c r="M6" i="3"/>
  <c r="L6" i="3"/>
  <c r="C45" i="15" l="1"/>
  <c r="C20" i="15"/>
  <c r="C6" i="15"/>
  <c r="C11" i="15"/>
  <c r="C7" i="15"/>
  <c r="C40" i="15"/>
  <c r="C46" i="15"/>
  <c r="C29" i="15"/>
  <c r="C30" i="15"/>
  <c r="C12" i="15"/>
  <c r="C42" i="15"/>
  <c r="C25" i="15"/>
  <c r="C16" i="15"/>
  <c r="C31" i="15"/>
  <c r="C14" i="15"/>
  <c r="C4" i="15"/>
  <c r="C37" i="15"/>
  <c r="C27" i="15"/>
  <c r="C18" i="15"/>
  <c r="C23" i="15"/>
  <c r="C22" i="15"/>
  <c r="C21" i="15"/>
  <c r="C9" i="14"/>
  <c r="C26" i="14"/>
  <c r="C38" i="14"/>
  <c r="C3" i="14"/>
  <c r="C14" i="14"/>
  <c r="C19" i="14"/>
  <c r="C41" i="14"/>
  <c r="C24" i="14"/>
  <c r="C15" i="14"/>
  <c r="C5" i="14"/>
  <c r="C45" i="14"/>
  <c r="C31" i="14"/>
  <c r="C30" i="14"/>
  <c r="C29" i="14"/>
  <c r="C27" i="14"/>
  <c r="C18" i="14"/>
  <c r="C23" i="14"/>
  <c r="C22" i="14"/>
  <c r="C21" i="14"/>
  <c r="C36" i="14"/>
  <c r="C28" i="14"/>
  <c r="C8" i="14"/>
  <c r="C7" i="14"/>
  <c r="C40" i="14"/>
  <c r="C20" i="14"/>
  <c r="C39" i="12"/>
  <c r="C15" i="12"/>
  <c r="C45" i="12"/>
  <c r="C36" i="12"/>
  <c r="C4" i="12"/>
  <c r="C12" i="12"/>
  <c r="C8" i="12"/>
  <c r="C7" i="12"/>
  <c r="C40" i="12"/>
  <c r="C20" i="12"/>
  <c r="C6" i="12"/>
  <c r="C5" i="12"/>
  <c r="C37" i="12"/>
  <c r="C43" i="12"/>
  <c r="C34" i="12"/>
  <c r="C25" i="12"/>
  <c r="C16" i="12"/>
  <c r="C31" i="12"/>
  <c r="C30" i="12"/>
  <c r="C29" i="12"/>
  <c r="C35" i="12"/>
  <c r="C26" i="12"/>
  <c r="C17" i="12"/>
  <c r="C23" i="12"/>
  <c r="C22" i="12"/>
  <c r="C40" i="11"/>
  <c r="C4" i="11"/>
  <c r="C34" i="11"/>
  <c r="C32" i="11"/>
  <c r="C37" i="11"/>
  <c r="C12" i="11"/>
  <c r="C22" i="11"/>
  <c r="C24" i="11"/>
  <c r="C8" i="11"/>
  <c r="C31" i="11"/>
  <c r="C21" i="11"/>
  <c r="C7" i="11"/>
  <c r="C14" i="11"/>
  <c r="K29" i="1" a="1"/>
  <c r="K29" i="1" s="1"/>
  <c r="K21" i="1" a="1"/>
  <c r="K21" i="1" s="1"/>
  <c r="K13" i="1" a="1"/>
  <c r="K13" i="1" s="1"/>
  <c r="K4" i="1" a="1"/>
  <c r="P9" i="1" s="1"/>
  <c r="K34" i="1" l="1"/>
  <c r="K33" i="1"/>
  <c r="K32" i="1"/>
  <c r="K31" i="1"/>
  <c r="K30" i="1"/>
  <c r="N18" i="1"/>
  <c r="L17" i="1"/>
  <c r="P15" i="1"/>
  <c r="N14" i="1"/>
  <c r="L13" i="1"/>
  <c r="L18" i="1"/>
  <c r="P16" i="1"/>
  <c r="N15" i="1"/>
  <c r="L14" i="1"/>
  <c r="O16" i="1"/>
  <c r="P17" i="1"/>
  <c r="N16" i="1"/>
  <c r="L15" i="1"/>
  <c r="P13" i="1"/>
  <c r="O17" i="1"/>
  <c r="M16" i="1"/>
  <c r="K15" i="1"/>
  <c r="O13" i="1"/>
  <c r="P18" i="1"/>
  <c r="N17" i="1"/>
  <c r="L16" i="1"/>
  <c r="P14" i="1"/>
  <c r="N13" i="1"/>
  <c r="K18" i="1"/>
  <c r="M15" i="1"/>
  <c r="K14" i="1"/>
  <c r="O18" i="1"/>
  <c r="M17" i="1"/>
  <c r="K16" i="1"/>
  <c r="O14" i="1"/>
  <c r="M13" i="1"/>
  <c r="M18" i="1"/>
  <c r="K17" i="1"/>
  <c r="O15" i="1"/>
  <c r="M14" i="1"/>
  <c r="L4" i="1"/>
  <c r="P6" i="1"/>
  <c r="M4" i="1"/>
  <c r="M8" i="1"/>
  <c r="P4" i="1"/>
  <c r="L6" i="1"/>
  <c r="N7" i="1"/>
  <c r="P8" i="1"/>
  <c r="L8" i="1"/>
  <c r="K7" i="1"/>
  <c r="K5" i="1"/>
  <c r="M6" i="1"/>
  <c r="O7" i="1"/>
  <c r="K9" i="1"/>
  <c r="N9" i="1"/>
  <c r="O4" i="1"/>
  <c r="K6" i="1"/>
  <c r="M7" i="1"/>
  <c r="O8" i="1"/>
  <c r="K4" i="1"/>
  <c r="L5" i="1"/>
  <c r="N6" i="1"/>
  <c r="P7" i="1"/>
  <c r="L9" i="1"/>
  <c r="M5" i="1"/>
  <c r="O6" i="1"/>
  <c r="K8" i="1"/>
  <c r="M9" i="1"/>
  <c r="N5" i="1"/>
  <c r="O5" i="1"/>
  <c r="O9" i="1"/>
  <c r="N4" i="1"/>
  <c r="P5" i="1"/>
  <c r="L7" i="1"/>
  <c r="N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F5C4E0-AD27-446E-87C8-33F19D15A6BE}" keepAlive="1" name="Запрос — bsbl" description="Соединение с запросом &quot;bsbl&quot; в книге." type="5" refreshedVersion="6" background="1" saveData="1">
    <dbPr connection="Provider=Microsoft.Mashup.OleDb.1;Data Source=$Workbook$;Location=bsbl;Extended Properties=&quot;&quot;" command="SELECT * FROM [bsbl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<sst xmlns="http://schemas.openxmlformats.org/spreadsheetml/2006/main" count="89" uniqueCount="52">
  <si>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X1</t>
  </si>
  <si>
    <t>X2</t>
  </si>
  <si>
    <t>X3</t>
  </si>
  <si>
    <t>X4</t>
  </si>
  <si>
    <t>X5</t>
  </si>
  <si>
    <t>X6</t>
  </si>
  <si>
    <t>Y</t>
  </si>
  <si>
    <t>X^tX</t>
  </si>
  <si>
    <t>X^tY</t>
  </si>
  <si>
    <t>(X^tX)^-1</t>
  </si>
  <si>
    <t>b0</t>
  </si>
  <si>
    <t>b1</t>
  </si>
  <si>
    <t>b2</t>
  </si>
  <si>
    <t>b3</t>
  </si>
  <si>
    <t>b4</t>
  </si>
  <si>
    <t>b5</t>
  </si>
  <si>
    <t>R^2 =</t>
  </si>
  <si>
    <t>X1(runs)</t>
  </si>
  <si>
    <t>X2(doubles)</t>
  </si>
  <si>
    <t>X3(triples)</t>
  </si>
  <si>
    <t>X4(home runs)</t>
  </si>
  <si>
    <t>X5(strike outs)</t>
  </si>
  <si>
    <t>Коефіцієнти з R</t>
  </si>
  <si>
    <t>Y^</t>
  </si>
  <si>
    <t xml:space="preserve">R^2 = </t>
  </si>
  <si>
    <t>Висновок:</t>
  </si>
  <si>
    <t>X1 = batting average</t>
  </si>
  <si>
    <t>X2 = runs scored/times at bat</t>
  </si>
  <si>
    <t>X3 = doubles/times at bat</t>
  </si>
  <si>
    <t>X4 = triples/times at bat</t>
  </si>
  <si>
    <t>X5 = home runs/times at bat</t>
  </si>
  <si>
    <t>X6 = strike outs/times at bat</t>
  </si>
  <si>
    <t>The following data (Y, X2, X3, X4, X5, X6) are by player.</t>
  </si>
  <si>
    <r>
      <t>Batting Average</t>
    </r>
    <r>
      <rPr>
        <sz val="11"/>
        <color theme="1"/>
        <rFont val="Calibri"/>
        <family val="2"/>
        <charset val="204"/>
        <scheme val="minor"/>
      </rPr>
      <t xml:space="preserve"> - статистичний показник, що відображає ефективність нападника (середній відсоток вибивання хітів).</t>
    </r>
  </si>
  <si>
    <r>
      <t>Ран</t>
    </r>
    <r>
      <rPr>
        <sz val="11"/>
        <color theme="1"/>
        <rFont val="Calibri"/>
        <family val="2"/>
        <charset val="204"/>
        <scheme val="minor"/>
      </rPr>
      <t xml:space="preserve"> - бал в бейсболі. Якщо нападник пробіжить всі бази і повернеться додому, то йому присвоять один ран.</t>
    </r>
  </si>
  <si>
    <r>
      <t>Дабл</t>
    </r>
    <r>
      <rPr>
        <sz val="11"/>
        <color theme="1"/>
        <rFont val="Calibri"/>
        <family val="2"/>
        <charset val="204"/>
        <scheme val="minor"/>
      </rPr>
      <t>— удар, в результаті якого нападник переміщується на другу базу.</t>
    </r>
  </si>
  <si>
    <r>
      <t>Тріпл</t>
    </r>
    <r>
      <rPr>
        <sz val="11"/>
        <color theme="1"/>
        <rFont val="Calibri"/>
        <family val="2"/>
        <charset val="204"/>
        <scheme val="minor"/>
      </rPr>
      <t xml:space="preserve"> - удар, при якому нападник може досягти третьої бази. Для команди краще тріпла може бути лише хоум-ран.</t>
    </r>
  </si>
  <si>
    <r>
      <t>Хоум ран</t>
    </r>
    <r>
      <rPr>
        <sz val="11"/>
        <color theme="1"/>
        <rFont val="Calibri"/>
        <family val="2"/>
        <charset val="204"/>
        <scheme val="minor"/>
      </rPr>
      <t xml:space="preserve"> - це дуже вдале відбиття м’яча, після якого м’яч покидає межі поля над фейр-територією.</t>
    </r>
  </si>
  <si>
    <r>
      <t>Страйк-аут</t>
    </r>
    <r>
      <rPr>
        <sz val="11"/>
        <color theme="1"/>
        <rFont val="Calibri"/>
        <family val="2"/>
        <charset val="204"/>
        <scheme val="minor"/>
      </rPr>
      <t>— ситуація, коли нападник вибуває з гри, отримавши три страйки (промахи).</t>
    </r>
  </si>
  <si>
    <t>Для багатофакторної моделі отримали R^2 = 0,86, що є хорошим результатом, бо фактори досить непогано описують Y.</t>
  </si>
  <si>
    <t>Отримали таку модель y = 0,18+0,44*X1+0,99*x2+0,62*x3+0,27*x4-0,28*x5.</t>
  </si>
  <si>
    <t>Прогноз.</t>
  </si>
  <si>
    <t xml:space="preserve">Y^ = </t>
  </si>
  <si>
    <t>Це і буде нашим прогнозом.</t>
  </si>
  <si>
    <r>
      <t>Використовуючи багатофакторну лінійну регресію дослідили наскільки ефективність нападника (</t>
    </r>
    <r>
      <rPr>
        <b/>
        <sz val="11"/>
        <color theme="1"/>
        <rFont val="Calibri"/>
        <family val="2"/>
        <charset val="204"/>
        <scheme val="minor"/>
      </rPr>
      <t>Batting Average</t>
    </r>
    <r>
      <rPr>
        <sz val="11"/>
        <color theme="1"/>
        <rFont val="Calibri"/>
        <family val="2"/>
        <charset val="204"/>
        <scheme val="minor"/>
      </rPr>
      <t xml:space="preserve"> - залежна змінна) </t>
    </r>
  </si>
  <si>
    <r>
      <t>залежить від усіх незалежних змінних (</t>
    </r>
    <r>
      <rPr>
        <b/>
        <sz val="11"/>
        <color theme="1"/>
        <rFont val="Calibri"/>
        <family val="2"/>
        <charset val="204"/>
        <scheme val="minor"/>
      </rPr>
      <t>Ран, Дабл, Тріпл, Хоум Ран, Страйк-аут</t>
    </r>
    <r>
      <rPr>
        <sz val="11"/>
        <color theme="1"/>
        <rFont val="Calibri"/>
        <family val="2"/>
        <charset val="204"/>
        <scheme val="minor"/>
      </rPr>
      <t>).</t>
    </r>
  </si>
  <si>
    <t>Виявилося, що найкраща модель за R^2 (0,68) – це лінійна модель,</t>
  </si>
  <si>
    <t xml:space="preserve"> яка залежить від x1 (зароблені runs), як і припускалося. </t>
  </si>
  <si>
    <t>Від показника home runs ефективність майже не залежить (R^2 = 0,11), що здивувало.</t>
  </si>
  <si>
    <t>Щоб підрахунки за матрицями видавали правильні результати,</t>
  </si>
  <si>
    <t>додали стовпчик з одиницями.</t>
  </si>
  <si>
    <t>Візьмемо довільний вектор (x1,x2,x3,x4,x5) : (0.233, 0.036, 0.03,0.07, 0.095) та порахуємо для нього Y^.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</si>
</sst>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>
      <alignment horizontal="right"/>
    </xf>
    <xf numFmtId="2" fontId="0" fillId="4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CC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Лінійна регресія</a:t>
            </a:r>
          </a:p>
        </c:rich>
      </c:tx>
      <c:layout>
        <c:manualLayout>
          <c:xMode val="edge"/>
          <c:yMode val="edge"/>
          <c:x val="0.365777777777777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'y=a+bx1'!$B$1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'y=a+bx1'!$A$2:$A$46</c:f>
              <c:numCache>
                <c:formatCode>General</c:formatCode>
                <c:ptCount val="45"/>
                <c:pt idx="0">
                  <c:v>0.14399999999999999</c:v>
                </c:pt>
                <c:pt idx="1">
                  <c:v>0.125</c:v>
                </c:pt>
                <c:pt idx="2">
                  <c:v>0.14099999999999999</c:v>
                </c:pt>
                <c:pt idx="3">
                  <c:v>0.189</c:v>
                </c:pt>
                <c:pt idx="4">
                  <c:v>0.161</c:v>
                </c:pt>
                <c:pt idx="5">
                  <c:v>0.186</c:v>
                </c:pt>
                <c:pt idx="6">
                  <c:v>0.106</c:v>
                </c:pt>
                <c:pt idx="7">
                  <c:v>0.11700000000000001</c:v>
                </c:pt>
                <c:pt idx="8">
                  <c:v>0.17399999999999999</c:v>
                </c:pt>
                <c:pt idx="9">
                  <c:v>9.4E-2</c:v>
                </c:pt>
                <c:pt idx="10">
                  <c:v>0.14699999999999999</c:v>
                </c:pt>
                <c:pt idx="11">
                  <c:v>0.14099999999999999</c:v>
                </c:pt>
                <c:pt idx="12">
                  <c:v>0.13500000000000001</c:v>
                </c:pt>
                <c:pt idx="13">
                  <c:v>0.1</c:v>
                </c:pt>
                <c:pt idx="14">
                  <c:v>0.189</c:v>
                </c:pt>
                <c:pt idx="15">
                  <c:v>0.14899999999999999</c:v>
                </c:pt>
                <c:pt idx="16">
                  <c:v>0.11899999999999999</c:v>
                </c:pt>
                <c:pt idx="17">
                  <c:v>0.158</c:v>
                </c:pt>
                <c:pt idx="18">
                  <c:v>0.25900000000000001</c:v>
                </c:pt>
                <c:pt idx="19">
                  <c:v>0.193</c:v>
                </c:pt>
                <c:pt idx="20">
                  <c:v>0.155</c:v>
                </c:pt>
                <c:pt idx="21">
                  <c:v>0.19700000000000001</c:v>
                </c:pt>
                <c:pt idx="22">
                  <c:v>0.13300000000000001</c:v>
                </c:pt>
                <c:pt idx="23">
                  <c:v>0.19600000000000001</c:v>
                </c:pt>
                <c:pt idx="24">
                  <c:v>0.20599999999999999</c:v>
                </c:pt>
                <c:pt idx="25">
                  <c:v>0.11</c:v>
                </c:pt>
                <c:pt idx="26">
                  <c:v>9.6000000000000002E-2</c:v>
                </c:pt>
                <c:pt idx="27">
                  <c:v>0.193</c:v>
                </c:pt>
                <c:pt idx="28">
                  <c:v>0.154</c:v>
                </c:pt>
                <c:pt idx="29">
                  <c:v>0.20399999999999999</c:v>
                </c:pt>
                <c:pt idx="30">
                  <c:v>0.14099999999999999</c:v>
                </c:pt>
                <c:pt idx="31">
                  <c:v>0.20899999999999999</c:v>
                </c:pt>
                <c:pt idx="32">
                  <c:v>0.1</c:v>
                </c:pt>
                <c:pt idx="33">
                  <c:v>0.158</c:v>
                </c:pt>
                <c:pt idx="34">
                  <c:v>8.6999999999999994E-2</c:v>
                </c:pt>
                <c:pt idx="35">
                  <c:v>0.16300000000000001</c:v>
                </c:pt>
                <c:pt idx="36">
                  <c:v>0.20699999999999999</c:v>
                </c:pt>
                <c:pt idx="37">
                  <c:v>0.19700000000000001</c:v>
                </c:pt>
                <c:pt idx="38">
                  <c:v>0.16</c:v>
                </c:pt>
                <c:pt idx="39">
                  <c:v>6.4000000000000001E-2</c:v>
                </c:pt>
                <c:pt idx="40">
                  <c:v>0.1</c:v>
                </c:pt>
                <c:pt idx="41">
                  <c:v>8.2000000000000003E-2</c:v>
                </c:pt>
                <c:pt idx="42">
                  <c:v>0.13100000000000001</c:v>
                </c:pt>
                <c:pt idx="43">
                  <c:v>0.17</c:v>
                </c:pt>
                <c:pt idx="44">
                  <c:v>0.15</c:v>
                </c:pt>
              </c:numCache>
            </c:numRef>
          </c:xVal>
          <c:yVal>
            <c:numRef>
              <c:f>'y=a+bx1'!$B$2:$B$46</c:f>
              <c:numCache>
                <c:formatCode>General</c:formatCode>
                <c:ptCount val="45"/>
                <c:pt idx="0">
                  <c:v>0.28299999999999997</c:v>
                </c:pt>
                <c:pt idx="1">
                  <c:v>0.27600000000000002</c:v>
                </c:pt>
                <c:pt idx="2">
                  <c:v>0.28100000000000003</c:v>
                </c:pt>
                <c:pt idx="3">
                  <c:v>0.32800000000000001</c:v>
                </c:pt>
                <c:pt idx="4">
                  <c:v>0.28999999999999998</c:v>
                </c:pt>
                <c:pt idx="5">
                  <c:v>0.29599999999999999</c:v>
                </c:pt>
                <c:pt idx="6">
                  <c:v>0.248</c:v>
                </c:pt>
                <c:pt idx="7">
                  <c:v>0.22800000000000001</c:v>
                </c:pt>
                <c:pt idx="8">
                  <c:v>0.30499999999999999</c:v>
                </c:pt>
                <c:pt idx="9">
                  <c:v>0.254</c:v>
                </c:pt>
                <c:pt idx="10">
                  <c:v>0.26900000000000002</c:v>
                </c:pt>
                <c:pt idx="11">
                  <c:v>0.3</c:v>
                </c:pt>
                <c:pt idx="12">
                  <c:v>0.307</c:v>
                </c:pt>
                <c:pt idx="13">
                  <c:v>0.214</c:v>
                </c:pt>
                <c:pt idx="14">
                  <c:v>0.32900000000000001</c:v>
                </c:pt>
                <c:pt idx="15">
                  <c:v>0.31</c:v>
                </c:pt>
                <c:pt idx="16">
                  <c:v>0.252</c:v>
                </c:pt>
                <c:pt idx="17">
                  <c:v>0.308</c:v>
                </c:pt>
                <c:pt idx="18">
                  <c:v>0.34200000000000003</c:v>
                </c:pt>
                <c:pt idx="19">
                  <c:v>0.35799999999999998</c:v>
                </c:pt>
                <c:pt idx="20">
                  <c:v>0.34</c:v>
                </c:pt>
                <c:pt idx="21">
                  <c:v>0.30399999999999999</c:v>
                </c:pt>
                <c:pt idx="22">
                  <c:v>0.248</c:v>
                </c:pt>
                <c:pt idx="23">
                  <c:v>0.36699999999999999</c:v>
                </c:pt>
                <c:pt idx="24">
                  <c:v>0.32500000000000001</c:v>
                </c:pt>
                <c:pt idx="25">
                  <c:v>0.24399999999999999</c:v>
                </c:pt>
                <c:pt idx="26">
                  <c:v>0.245</c:v>
                </c:pt>
                <c:pt idx="27">
                  <c:v>0.318</c:v>
                </c:pt>
                <c:pt idx="28">
                  <c:v>0.20699999999999999</c:v>
                </c:pt>
                <c:pt idx="29">
                  <c:v>0.32</c:v>
                </c:pt>
                <c:pt idx="30">
                  <c:v>0.24299999999999999</c:v>
                </c:pt>
                <c:pt idx="31">
                  <c:v>0.317</c:v>
                </c:pt>
                <c:pt idx="32">
                  <c:v>0.19900000000000001</c:v>
                </c:pt>
                <c:pt idx="33">
                  <c:v>0.29399999999999998</c:v>
                </c:pt>
                <c:pt idx="34">
                  <c:v>0.221</c:v>
                </c:pt>
                <c:pt idx="35">
                  <c:v>0.30099999999999999</c:v>
                </c:pt>
                <c:pt idx="36">
                  <c:v>0.29799999999999999</c:v>
                </c:pt>
                <c:pt idx="37">
                  <c:v>0.30399999999999999</c:v>
                </c:pt>
                <c:pt idx="38">
                  <c:v>0.29699999999999999</c:v>
                </c:pt>
                <c:pt idx="39">
                  <c:v>0.188</c:v>
                </c:pt>
                <c:pt idx="40">
                  <c:v>0.214</c:v>
                </c:pt>
                <c:pt idx="41">
                  <c:v>0.218</c:v>
                </c:pt>
                <c:pt idx="42">
                  <c:v>0.28399999999999997</c:v>
                </c:pt>
                <c:pt idx="43">
                  <c:v>0.27</c:v>
                </c:pt>
                <c:pt idx="44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3-4659-ADC9-C74801436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scatterChart>
        <c:scatterStyle val="smoothMarker"/>
        <c:varyColors val="0"/>
        <c:ser>
          <c:idx val="1"/>
          <c:order val="1"/>
          <c:tx>
            <c:strRef>
              <c:f>'y=a+bx1'!$C$1</c:f>
              <c:strCache>
                <c:ptCount val="1"/>
                <c:pt idx="0">
                  <c:v>Y^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'y=a+bx1'!$A$2:$A$46</c:f>
              <c:numCache>
                <c:formatCode>General</c:formatCode>
                <c:ptCount val="45"/>
                <c:pt idx="0">
                  <c:v>0.14399999999999999</c:v>
                </c:pt>
                <c:pt idx="1">
                  <c:v>0.125</c:v>
                </c:pt>
                <c:pt idx="2">
                  <c:v>0.14099999999999999</c:v>
                </c:pt>
                <c:pt idx="3">
                  <c:v>0.189</c:v>
                </c:pt>
                <c:pt idx="4">
                  <c:v>0.161</c:v>
                </c:pt>
                <c:pt idx="5">
                  <c:v>0.186</c:v>
                </c:pt>
                <c:pt idx="6">
                  <c:v>0.106</c:v>
                </c:pt>
                <c:pt idx="7">
                  <c:v>0.11700000000000001</c:v>
                </c:pt>
                <c:pt idx="8">
                  <c:v>0.17399999999999999</c:v>
                </c:pt>
                <c:pt idx="9">
                  <c:v>9.4E-2</c:v>
                </c:pt>
                <c:pt idx="10">
                  <c:v>0.14699999999999999</c:v>
                </c:pt>
                <c:pt idx="11">
                  <c:v>0.14099999999999999</c:v>
                </c:pt>
                <c:pt idx="12">
                  <c:v>0.13500000000000001</c:v>
                </c:pt>
                <c:pt idx="13">
                  <c:v>0.1</c:v>
                </c:pt>
                <c:pt idx="14">
                  <c:v>0.189</c:v>
                </c:pt>
                <c:pt idx="15">
                  <c:v>0.14899999999999999</c:v>
                </c:pt>
                <c:pt idx="16">
                  <c:v>0.11899999999999999</c:v>
                </c:pt>
                <c:pt idx="17">
                  <c:v>0.158</c:v>
                </c:pt>
                <c:pt idx="18">
                  <c:v>0.25900000000000001</c:v>
                </c:pt>
                <c:pt idx="19">
                  <c:v>0.193</c:v>
                </c:pt>
                <c:pt idx="20">
                  <c:v>0.155</c:v>
                </c:pt>
                <c:pt idx="21">
                  <c:v>0.19700000000000001</c:v>
                </c:pt>
                <c:pt idx="22">
                  <c:v>0.13300000000000001</c:v>
                </c:pt>
                <c:pt idx="23">
                  <c:v>0.19600000000000001</c:v>
                </c:pt>
                <c:pt idx="24">
                  <c:v>0.20599999999999999</c:v>
                </c:pt>
                <c:pt idx="25">
                  <c:v>0.11</c:v>
                </c:pt>
                <c:pt idx="26">
                  <c:v>9.6000000000000002E-2</c:v>
                </c:pt>
                <c:pt idx="27">
                  <c:v>0.193</c:v>
                </c:pt>
                <c:pt idx="28">
                  <c:v>0.154</c:v>
                </c:pt>
                <c:pt idx="29">
                  <c:v>0.20399999999999999</c:v>
                </c:pt>
                <c:pt idx="30">
                  <c:v>0.14099999999999999</c:v>
                </c:pt>
                <c:pt idx="31">
                  <c:v>0.20899999999999999</c:v>
                </c:pt>
                <c:pt idx="32">
                  <c:v>0.1</c:v>
                </c:pt>
                <c:pt idx="33">
                  <c:v>0.158</c:v>
                </c:pt>
                <c:pt idx="34">
                  <c:v>8.6999999999999994E-2</c:v>
                </c:pt>
                <c:pt idx="35">
                  <c:v>0.16300000000000001</c:v>
                </c:pt>
                <c:pt idx="36">
                  <c:v>0.20699999999999999</c:v>
                </c:pt>
                <c:pt idx="37">
                  <c:v>0.19700000000000001</c:v>
                </c:pt>
                <c:pt idx="38">
                  <c:v>0.16</c:v>
                </c:pt>
                <c:pt idx="39">
                  <c:v>6.4000000000000001E-2</c:v>
                </c:pt>
                <c:pt idx="40">
                  <c:v>0.1</c:v>
                </c:pt>
                <c:pt idx="41">
                  <c:v>8.2000000000000003E-2</c:v>
                </c:pt>
                <c:pt idx="42">
                  <c:v>0.13100000000000001</c:v>
                </c:pt>
                <c:pt idx="43">
                  <c:v>0.17</c:v>
                </c:pt>
                <c:pt idx="44">
                  <c:v>0.15</c:v>
                </c:pt>
              </c:numCache>
            </c:numRef>
          </c:xVal>
          <c:yVal>
            <c:numRef>
              <c:f>'y=a+bx1'!$C$2:$C$46</c:f>
              <c:numCache>
                <c:formatCode>General</c:formatCode>
                <c:ptCount val="45"/>
                <c:pt idx="0">
                  <c:v>0.27451403877304548</c:v>
                </c:pt>
                <c:pt idx="1">
                  <c:v>0.25809630700192893</c:v>
                </c:pt>
                <c:pt idx="2">
                  <c:v>0.27192176533550078</c:v>
                </c:pt>
                <c:pt idx="3">
                  <c:v>0.31339814033621627</c:v>
                </c:pt>
                <c:pt idx="4">
                  <c:v>0.28920358825246556</c:v>
                </c:pt>
                <c:pt idx="5">
                  <c:v>0.31080586689867151</c:v>
                </c:pt>
                <c:pt idx="6">
                  <c:v>0.24167857523081238</c:v>
                </c:pt>
                <c:pt idx="7">
                  <c:v>0.251183577835143</c:v>
                </c:pt>
                <c:pt idx="8">
                  <c:v>0.30043677314849271</c:v>
                </c:pt>
                <c:pt idx="9">
                  <c:v>0.23130948148063352</c:v>
                </c:pt>
                <c:pt idx="10">
                  <c:v>0.27710631221059023</c:v>
                </c:pt>
                <c:pt idx="11">
                  <c:v>0.27192176533550078</c:v>
                </c:pt>
                <c:pt idx="12">
                  <c:v>0.26673721846041132</c:v>
                </c:pt>
                <c:pt idx="13">
                  <c:v>0.23649402835572297</c:v>
                </c:pt>
                <c:pt idx="14">
                  <c:v>0.31339814033621627</c:v>
                </c:pt>
                <c:pt idx="15">
                  <c:v>0.2788344945022867</c:v>
                </c:pt>
                <c:pt idx="16">
                  <c:v>0.25291176012683947</c:v>
                </c:pt>
                <c:pt idx="17">
                  <c:v>0.28661131481492086</c:v>
                </c:pt>
                <c:pt idx="18">
                  <c:v>0.37388452054559307</c:v>
                </c:pt>
                <c:pt idx="19">
                  <c:v>0.3168545049196092</c:v>
                </c:pt>
                <c:pt idx="20">
                  <c:v>0.2840190413773761</c:v>
                </c:pt>
                <c:pt idx="21">
                  <c:v>0.32031086950300219</c:v>
                </c:pt>
                <c:pt idx="22">
                  <c:v>0.26500903616871485</c:v>
                </c:pt>
                <c:pt idx="23">
                  <c:v>0.31944677835715396</c:v>
                </c:pt>
                <c:pt idx="24">
                  <c:v>0.3280876898156363</c:v>
                </c:pt>
                <c:pt idx="25">
                  <c:v>0.24513493981420537</c:v>
                </c:pt>
                <c:pt idx="26">
                  <c:v>0.23303766377232998</c:v>
                </c:pt>
                <c:pt idx="27">
                  <c:v>0.3168545049196092</c:v>
                </c:pt>
                <c:pt idx="28">
                  <c:v>0.28315495023152792</c:v>
                </c:pt>
                <c:pt idx="29">
                  <c:v>0.32635950752393983</c:v>
                </c:pt>
                <c:pt idx="30">
                  <c:v>0.27192176533550078</c:v>
                </c:pt>
                <c:pt idx="31">
                  <c:v>0.33067996325318105</c:v>
                </c:pt>
                <c:pt idx="32">
                  <c:v>0.23649402835572297</c:v>
                </c:pt>
                <c:pt idx="33">
                  <c:v>0.28661131481492086</c:v>
                </c:pt>
                <c:pt idx="34">
                  <c:v>0.22526084345969583</c:v>
                </c:pt>
                <c:pt idx="35">
                  <c:v>0.29093177054416208</c:v>
                </c:pt>
                <c:pt idx="36">
                  <c:v>0.32895178096148459</c:v>
                </c:pt>
                <c:pt idx="37">
                  <c:v>0.32031086950300219</c:v>
                </c:pt>
                <c:pt idx="38">
                  <c:v>0.28833949710661733</c:v>
                </c:pt>
                <c:pt idx="39">
                  <c:v>0.20538674710518634</c:v>
                </c:pt>
                <c:pt idx="40">
                  <c:v>0.23649402835572297</c:v>
                </c:pt>
                <c:pt idx="41">
                  <c:v>0.22094038773045466</c:v>
                </c:pt>
                <c:pt idx="42">
                  <c:v>0.26328085387701838</c:v>
                </c:pt>
                <c:pt idx="43">
                  <c:v>0.29698040856509972</c:v>
                </c:pt>
                <c:pt idx="44">
                  <c:v>0.27969858564813493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33-4659-ADC9-C74801436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valAx>
        <c:axId val="15026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71856"/>
        <c:crosses val="autoZero"/>
        <c:crossBetween val="midCat"/>
      </c:valAx>
      <c:valAx>
        <c:axId val="15026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Лінійна регресія</a:t>
            </a:r>
          </a:p>
        </c:rich>
      </c:tx>
      <c:layout>
        <c:manualLayout>
          <c:xMode val="edge"/>
          <c:yMode val="edge"/>
          <c:x val="0.365777777777777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'y=a+bx2'!$B$1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'y=a+bx2'!$A$2:$A$46</c:f>
              <c:numCache>
                <c:formatCode>General</c:formatCode>
                <c:ptCount val="45"/>
                <c:pt idx="0">
                  <c:v>4.9000000000000002E-2</c:v>
                </c:pt>
                <c:pt idx="1">
                  <c:v>3.9E-2</c:v>
                </c:pt>
                <c:pt idx="2">
                  <c:v>4.4999999999999998E-2</c:v>
                </c:pt>
                <c:pt idx="3">
                  <c:v>4.2999999999999997E-2</c:v>
                </c:pt>
                <c:pt idx="4">
                  <c:v>4.3999999999999997E-2</c:v>
                </c:pt>
                <c:pt idx="5">
                  <c:v>4.7E-2</c:v>
                </c:pt>
                <c:pt idx="6">
                  <c:v>3.5999999999999997E-2</c:v>
                </c:pt>
                <c:pt idx="7">
                  <c:v>0.03</c:v>
                </c:pt>
                <c:pt idx="8">
                  <c:v>0.05</c:v>
                </c:pt>
                <c:pt idx="9">
                  <c:v>4.1000000000000002E-2</c:v>
                </c:pt>
                <c:pt idx="10">
                  <c:v>4.7E-2</c:v>
                </c:pt>
                <c:pt idx="11">
                  <c:v>5.8000000000000003E-2</c:v>
                </c:pt>
                <c:pt idx="12">
                  <c:v>4.1000000000000002E-2</c:v>
                </c:pt>
                <c:pt idx="13">
                  <c:v>3.6999999999999998E-2</c:v>
                </c:pt>
                <c:pt idx="14">
                  <c:v>5.8000000000000003E-2</c:v>
                </c:pt>
                <c:pt idx="15">
                  <c:v>0.05</c:v>
                </c:pt>
                <c:pt idx="16">
                  <c:v>0.04</c:v>
                </c:pt>
                <c:pt idx="17">
                  <c:v>3.7999999999999999E-2</c:v>
                </c:pt>
                <c:pt idx="18">
                  <c:v>0.06</c:v>
                </c:pt>
                <c:pt idx="19">
                  <c:v>6.6000000000000003E-2</c:v>
                </c:pt>
                <c:pt idx="20">
                  <c:v>5.0999999999999997E-2</c:v>
                </c:pt>
                <c:pt idx="21">
                  <c:v>5.1999999999999998E-2</c:v>
                </c:pt>
                <c:pt idx="22">
                  <c:v>3.6999999999999998E-2</c:v>
                </c:pt>
                <c:pt idx="23">
                  <c:v>6.3E-2</c:v>
                </c:pt>
                <c:pt idx="24">
                  <c:v>5.3999999999999999E-2</c:v>
                </c:pt>
                <c:pt idx="25">
                  <c:v>2.5000000000000001E-2</c:v>
                </c:pt>
                <c:pt idx="26">
                  <c:v>4.3999999999999997E-2</c:v>
                </c:pt>
                <c:pt idx="27">
                  <c:v>6.3E-2</c:v>
                </c:pt>
                <c:pt idx="28">
                  <c:v>4.4999999999999998E-2</c:v>
                </c:pt>
                <c:pt idx="29">
                  <c:v>5.2999999999999999E-2</c:v>
                </c:pt>
                <c:pt idx="30">
                  <c:v>4.1000000000000002E-2</c:v>
                </c:pt>
                <c:pt idx="31">
                  <c:v>5.7000000000000002E-2</c:v>
                </c:pt>
                <c:pt idx="32">
                  <c:v>2.9000000000000001E-2</c:v>
                </c:pt>
                <c:pt idx="33">
                  <c:v>3.4000000000000002E-2</c:v>
                </c:pt>
                <c:pt idx="34">
                  <c:v>3.7999999999999999E-2</c:v>
                </c:pt>
                <c:pt idx="35">
                  <c:v>6.8000000000000005E-2</c:v>
                </c:pt>
                <c:pt idx="36">
                  <c:v>4.2000000000000003E-2</c:v>
                </c:pt>
                <c:pt idx="37">
                  <c:v>5.1999999999999998E-2</c:v>
                </c:pt>
                <c:pt idx="38">
                  <c:v>4.9000000000000002E-2</c:v>
                </c:pt>
                <c:pt idx="39">
                  <c:v>4.3999999999999997E-2</c:v>
                </c:pt>
                <c:pt idx="40">
                  <c:v>3.6999999999999998E-2</c:v>
                </c:pt>
                <c:pt idx="41">
                  <c:v>6.0999999999999999E-2</c:v>
                </c:pt>
                <c:pt idx="42">
                  <c:v>4.9000000000000002E-2</c:v>
                </c:pt>
                <c:pt idx="43">
                  <c:v>2.5999999999999999E-2</c:v>
                </c:pt>
                <c:pt idx="44">
                  <c:v>5.2999999999999999E-2</c:v>
                </c:pt>
              </c:numCache>
            </c:numRef>
          </c:xVal>
          <c:yVal>
            <c:numRef>
              <c:f>'y=a+bx2'!$B$2:$B$46</c:f>
              <c:numCache>
                <c:formatCode>General</c:formatCode>
                <c:ptCount val="45"/>
                <c:pt idx="0">
                  <c:v>0.28299999999999997</c:v>
                </c:pt>
                <c:pt idx="1">
                  <c:v>0.27600000000000002</c:v>
                </c:pt>
                <c:pt idx="2">
                  <c:v>0.28100000000000003</c:v>
                </c:pt>
                <c:pt idx="3">
                  <c:v>0.32800000000000001</c:v>
                </c:pt>
                <c:pt idx="4">
                  <c:v>0.28999999999999998</c:v>
                </c:pt>
                <c:pt idx="5">
                  <c:v>0.29599999999999999</c:v>
                </c:pt>
                <c:pt idx="6">
                  <c:v>0.248</c:v>
                </c:pt>
                <c:pt idx="7">
                  <c:v>0.22800000000000001</c:v>
                </c:pt>
                <c:pt idx="8">
                  <c:v>0.30499999999999999</c:v>
                </c:pt>
                <c:pt idx="9">
                  <c:v>0.254</c:v>
                </c:pt>
                <c:pt idx="10">
                  <c:v>0.26900000000000002</c:v>
                </c:pt>
                <c:pt idx="11">
                  <c:v>0.3</c:v>
                </c:pt>
                <c:pt idx="12">
                  <c:v>0.307</c:v>
                </c:pt>
                <c:pt idx="13">
                  <c:v>0.214</c:v>
                </c:pt>
                <c:pt idx="14">
                  <c:v>0.32900000000000001</c:v>
                </c:pt>
                <c:pt idx="15">
                  <c:v>0.31</c:v>
                </c:pt>
                <c:pt idx="16">
                  <c:v>0.252</c:v>
                </c:pt>
                <c:pt idx="17">
                  <c:v>0.308</c:v>
                </c:pt>
                <c:pt idx="18">
                  <c:v>0.34200000000000003</c:v>
                </c:pt>
                <c:pt idx="19">
                  <c:v>0.35799999999999998</c:v>
                </c:pt>
                <c:pt idx="20">
                  <c:v>0.34</c:v>
                </c:pt>
                <c:pt idx="21">
                  <c:v>0.30399999999999999</c:v>
                </c:pt>
                <c:pt idx="22">
                  <c:v>0.248</c:v>
                </c:pt>
                <c:pt idx="23">
                  <c:v>0.36699999999999999</c:v>
                </c:pt>
                <c:pt idx="24">
                  <c:v>0.32500000000000001</c:v>
                </c:pt>
                <c:pt idx="25">
                  <c:v>0.24399999999999999</c:v>
                </c:pt>
                <c:pt idx="26">
                  <c:v>0.245</c:v>
                </c:pt>
                <c:pt idx="27">
                  <c:v>0.318</c:v>
                </c:pt>
                <c:pt idx="28">
                  <c:v>0.20699999999999999</c:v>
                </c:pt>
                <c:pt idx="29">
                  <c:v>0.32</c:v>
                </c:pt>
                <c:pt idx="30">
                  <c:v>0.24299999999999999</c:v>
                </c:pt>
                <c:pt idx="31">
                  <c:v>0.317</c:v>
                </c:pt>
                <c:pt idx="32">
                  <c:v>0.19900000000000001</c:v>
                </c:pt>
                <c:pt idx="33">
                  <c:v>0.29399999999999998</c:v>
                </c:pt>
                <c:pt idx="34">
                  <c:v>0.221</c:v>
                </c:pt>
                <c:pt idx="35">
                  <c:v>0.30099999999999999</c:v>
                </c:pt>
                <c:pt idx="36">
                  <c:v>0.29799999999999999</c:v>
                </c:pt>
                <c:pt idx="37">
                  <c:v>0.30399999999999999</c:v>
                </c:pt>
                <c:pt idx="38">
                  <c:v>0.29699999999999999</c:v>
                </c:pt>
                <c:pt idx="39">
                  <c:v>0.188</c:v>
                </c:pt>
                <c:pt idx="40">
                  <c:v>0.214</c:v>
                </c:pt>
                <c:pt idx="41">
                  <c:v>0.218</c:v>
                </c:pt>
                <c:pt idx="42">
                  <c:v>0.28399999999999997</c:v>
                </c:pt>
                <c:pt idx="43">
                  <c:v>0.27</c:v>
                </c:pt>
                <c:pt idx="44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E-4E1D-A40B-BCE906FB5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scatterChart>
        <c:scatterStyle val="smoothMarker"/>
        <c:varyColors val="0"/>
        <c:ser>
          <c:idx val="1"/>
          <c:order val="1"/>
          <c:tx>
            <c:strRef>
              <c:f>'y=a+bx2'!$C$1</c:f>
              <c:strCache>
                <c:ptCount val="1"/>
                <c:pt idx="0">
                  <c:v>Y^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'y=a+bx2'!$A$2:$A$46</c:f>
              <c:numCache>
                <c:formatCode>General</c:formatCode>
                <c:ptCount val="45"/>
                <c:pt idx="0">
                  <c:v>4.9000000000000002E-2</c:v>
                </c:pt>
                <c:pt idx="1">
                  <c:v>3.9E-2</c:v>
                </c:pt>
                <c:pt idx="2">
                  <c:v>4.4999999999999998E-2</c:v>
                </c:pt>
                <c:pt idx="3">
                  <c:v>4.2999999999999997E-2</c:v>
                </c:pt>
                <c:pt idx="4">
                  <c:v>4.3999999999999997E-2</c:v>
                </c:pt>
                <c:pt idx="5">
                  <c:v>4.7E-2</c:v>
                </c:pt>
                <c:pt idx="6">
                  <c:v>3.5999999999999997E-2</c:v>
                </c:pt>
                <c:pt idx="7">
                  <c:v>0.03</c:v>
                </c:pt>
                <c:pt idx="8">
                  <c:v>0.05</c:v>
                </c:pt>
                <c:pt idx="9">
                  <c:v>4.1000000000000002E-2</c:v>
                </c:pt>
                <c:pt idx="10">
                  <c:v>4.7E-2</c:v>
                </c:pt>
                <c:pt idx="11">
                  <c:v>5.8000000000000003E-2</c:v>
                </c:pt>
                <c:pt idx="12">
                  <c:v>4.1000000000000002E-2</c:v>
                </c:pt>
                <c:pt idx="13">
                  <c:v>3.6999999999999998E-2</c:v>
                </c:pt>
                <c:pt idx="14">
                  <c:v>5.8000000000000003E-2</c:v>
                </c:pt>
                <c:pt idx="15">
                  <c:v>0.05</c:v>
                </c:pt>
                <c:pt idx="16">
                  <c:v>0.04</c:v>
                </c:pt>
                <c:pt idx="17">
                  <c:v>3.7999999999999999E-2</c:v>
                </c:pt>
                <c:pt idx="18">
                  <c:v>0.06</c:v>
                </c:pt>
                <c:pt idx="19">
                  <c:v>6.6000000000000003E-2</c:v>
                </c:pt>
                <c:pt idx="20">
                  <c:v>5.0999999999999997E-2</c:v>
                </c:pt>
                <c:pt idx="21">
                  <c:v>5.1999999999999998E-2</c:v>
                </c:pt>
                <c:pt idx="22">
                  <c:v>3.6999999999999998E-2</c:v>
                </c:pt>
                <c:pt idx="23">
                  <c:v>6.3E-2</c:v>
                </c:pt>
                <c:pt idx="24">
                  <c:v>5.3999999999999999E-2</c:v>
                </c:pt>
                <c:pt idx="25">
                  <c:v>2.5000000000000001E-2</c:v>
                </c:pt>
                <c:pt idx="26">
                  <c:v>4.3999999999999997E-2</c:v>
                </c:pt>
                <c:pt idx="27">
                  <c:v>6.3E-2</c:v>
                </c:pt>
                <c:pt idx="28">
                  <c:v>4.4999999999999998E-2</c:v>
                </c:pt>
                <c:pt idx="29">
                  <c:v>5.2999999999999999E-2</c:v>
                </c:pt>
                <c:pt idx="30">
                  <c:v>4.1000000000000002E-2</c:v>
                </c:pt>
                <c:pt idx="31">
                  <c:v>5.7000000000000002E-2</c:v>
                </c:pt>
                <c:pt idx="32">
                  <c:v>2.9000000000000001E-2</c:v>
                </c:pt>
                <c:pt idx="33">
                  <c:v>3.4000000000000002E-2</c:v>
                </c:pt>
                <c:pt idx="34">
                  <c:v>3.7999999999999999E-2</c:v>
                </c:pt>
                <c:pt idx="35">
                  <c:v>6.8000000000000005E-2</c:v>
                </c:pt>
                <c:pt idx="36">
                  <c:v>4.2000000000000003E-2</c:v>
                </c:pt>
                <c:pt idx="37">
                  <c:v>5.1999999999999998E-2</c:v>
                </c:pt>
                <c:pt idx="38">
                  <c:v>4.9000000000000002E-2</c:v>
                </c:pt>
                <c:pt idx="39">
                  <c:v>4.3999999999999997E-2</c:v>
                </c:pt>
                <c:pt idx="40">
                  <c:v>3.6999999999999998E-2</c:v>
                </c:pt>
                <c:pt idx="41">
                  <c:v>6.0999999999999999E-2</c:v>
                </c:pt>
                <c:pt idx="42">
                  <c:v>4.9000000000000002E-2</c:v>
                </c:pt>
                <c:pt idx="43">
                  <c:v>2.5999999999999999E-2</c:v>
                </c:pt>
                <c:pt idx="44">
                  <c:v>5.2999999999999999E-2</c:v>
                </c:pt>
              </c:numCache>
            </c:numRef>
          </c:xVal>
          <c:yVal>
            <c:numRef>
              <c:f>'y=a+bx2'!$C$2:$C$46</c:f>
              <c:numCache>
                <c:formatCode>General</c:formatCode>
                <c:ptCount val="45"/>
                <c:pt idx="0">
                  <c:v>0.28724710565737643</c:v>
                </c:pt>
                <c:pt idx="1">
                  <c:v>0.26160679014628918</c:v>
                </c:pt>
                <c:pt idx="2">
                  <c:v>0.27699097945294154</c:v>
                </c:pt>
                <c:pt idx="3">
                  <c:v>0.27186291635072407</c:v>
                </c:pt>
                <c:pt idx="4">
                  <c:v>0.27442694790183281</c:v>
                </c:pt>
                <c:pt idx="5">
                  <c:v>0.28211904255515902</c:v>
                </c:pt>
                <c:pt idx="6">
                  <c:v>0.25391469549296297</c:v>
                </c:pt>
                <c:pt idx="7">
                  <c:v>0.23853050618631066</c:v>
                </c:pt>
                <c:pt idx="8">
                  <c:v>0.28981113720848517</c:v>
                </c:pt>
                <c:pt idx="9">
                  <c:v>0.26673485324850665</c:v>
                </c:pt>
                <c:pt idx="10">
                  <c:v>0.28211904255515902</c:v>
                </c:pt>
                <c:pt idx="11">
                  <c:v>0.31032338961735501</c:v>
                </c:pt>
                <c:pt idx="12">
                  <c:v>0.26673485324850665</c:v>
                </c:pt>
                <c:pt idx="13">
                  <c:v>0.25647872704407171</c:v>
                </c:pt>
                <c:pt idx="14">
                  <c:v>0.31032338961735501</c:v>
                </c:pt>
                <c:pt idx="15">
                  <c:v>0.28981113720848517</c:v>
                </c:pt>
                <c:pt idx="16">
                  <c:v>0.26417082169739792</c:v>
                </c:pt>
                <c:pt idx="17">
                  <c:v>0.25904275859518044</c:v>
                </c:pt>
                <c:pt idx="18">
                  <c:v>0.31545145271957242</c:v>
                </c:pt>
                <c:pt idx="19">
                  <c:v>0.33083564202622484</c:v>
                </c:pt>
                <c:pt idx="20">
                  <c:v>0.29237516875959391</c:v>
                </c:pt>
                <c:pt idx="21">
                  <c:v>0.29493920031070264</c:v>
                </c:pt>
                <c:pt idx="22">
                  <c:v>0.25647872704407171</c:v>
                </c:pt>
                <c:pt idx="23">
                  <c:v>0.32314354737289863</c:v>
                </c:pt>
                <c:pt idx="24">
                  <c:v>0.30006726341292012</c:v>
                </c:pt>
                <c:pt idx="25">
                  <c:v>0.22571034843076704</c:v>
                </c:pt>
                <c:pt idx="26">
                  <c:v>0.27442694790183281</c:v>
                </c:pt>
                <c:pt idx="27">
                  <c:v>0.32314354737289863</c:v>
                </c:pt>
                <c:pt idx="28">
                  <c:v>0.27699097945294154</c:v>
                </c:pt>
                <c:pt idx="29">
                  <c:v>0.29750323186181138</c:v>
                </c:pt>
                <c:pt idx="30">
                  <c:v>0.26673485324850665</c:v>
                </c:pt>
                <c:pt idx="31">
                  <c:v>0.30775935806624627</c:v>
                </c:pt>
                <c:pt idx="32">
                  <c:v>0.23596647463520193</c:v>
                </c:pt>
                <c:pt idx="33">
                  <c:v>0.24878663239074555</c:v>
                </c:pt>
                <c:pt idx="34">
                  <c:v>0.25904275859518044</c:v>
                </c:pt>
                <c:pt idx="35">
                  <c:v>0.33596370512844231</c:v>
                </c:pt>
                <c:pt idx="36">
                  <c:v>0.26929888479961539</c:v>
                </c:pt>
                <c:pt idx="37">
                  <c:v>0.29493920031070264</c:v>
                </c:pt>
                <c:pt idx="38">
                  <c:v>0.28724710565737643</c:v>
                </c:pt>
                <c:pt idx="39">
                  <c:v>0.27442694790183281</c:v>
                </c:pt>
                <c:pt idx="40">
                  <c:v>0.25647872704407171</c:v>
                </c:pt>
                <c:pt idx="41">
                  <c:v>0.31801548427068116</c:v>
                </c:pt>
                <c:pt idx="42">
                  <c:v>0.28724710565737643</c:v>
                </c:pt>
                <c:pt idx="43">
                  <c:v>0.22827437998187572</c:v>
                </c:pt>
                <c:pt idx="44">
                  <c:v>0.29750323186181138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B7E-4E1D-A40B-BCE906FB5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valAx>
        <c:axId val="15026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71856"/>
        <c:crosses val="autoZero"/>
        <c:crossBetween val="midCat"/>
      </c:valAx>
      <c:valAx>
        <c:axId val="15026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Лінійна регресія</a:t>
            </a:r>
          </a:p>
        </c:rich>
      </c:tx>
      <c:layout>
        <c:manualLayout>
          <c:xMode val="edge"/>
          <c:yMode val="edge"/>
          <c:x val="0.365777777777777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'y=a+bx3'!$B$1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'y=a+bx3'!$A$2:$A$46</c:f>
              <c:numCache>
                <c:formatCode>General</c:formatCode>
                <c:ptCount val="45"/>
                <c:pt idx="0">
                  <c:v>1.2E-2</c:v>
                </c:pt>
                <c:pt idx="1">
                  <c:v>1.2999999999999999E-2</c:v>
                </c:pt>
                <c:pt idx="2">
                  <c:v>2.1000000000000001E-2</c:v>
                </c:pt>
                <c:pt idx="3">
                  <c:v>1E-3</c:v>
                </c:pt>
                <c:pt idx="4">
                  <c:v>1.0999999999999999E-2</c:v>
                </c:pt>
                <c:pt idx="5">
                  <c:v>1.7999999999999999E-2</c:v>
                </c:pt>
                <c:pt idx="6">
                  <c:v>8.0000000000000002E-3</c:v>
                </c:pt>
                <c:pt idx="7">
                  <c:v>6.0000000000000001E-3</c:v>
                </c:pt>
                <c:pt idx="8">
                  <c:v>8.0000000000000002E-3</c:v>
                </c:pt>
                <c:pt idx="9">
                  <c:v>5.0000000000000001E-3</c:v>
                </c:pt>
                <c:pt idx="10">
                  <c:v>1.2E-2</c:v>
                </c:pt>
                <c:pt idx="11">
                  <c:v>0.01</c:v>
                </c:pt>
                <c:pt idx="12">
                  <c:v>8.9999999999999993E-3</c:v>
                </c:pt>
                <c:pt idx="13">
                  <c:v>3.0000000000000001E-3</c:v>
                </c:pt>
                <c:pt idx="14">
                  <c:v>1.4E-2</c:v>
                </c:pt>
                <c:pt idx="15">
                  <c:v>1.2E-2</c:v>
                </c:pt>
                <c:pt idx="16">
                  <c:v>8.0000000000000002E-3</c:v>
                </c:pt>
                <c:pt idx="17">
                  <c:v>1.2999999999999999E-2</c:v>
                </c:pt>
                <c:pt idx="18">
                  <c:v>1.6E-2</c:v>
                </c:pt>
                <c:pt idx="19">
                  <c:v>2.1000000000000001E-2</c:v>
                </c:pt>
                <c:pt idx="20">
                  <c:v>0.02</c:v>
                </c:pt>
                <c:pt idx="21">
                  <c:v>8.0000000000000002E-3</c:v>
                </c:pt>
                <c:pt idx="22">
                  <c:v>3.0000000000000001E-3</c:v>
                </c:pt>
                <c:pt idx="23">
                  <c:v>2.5999999999999999E-2</c:v>
                </c:pt>
                <c:pt idx="24">
                  <c:v>2.7E-2</c:v>
                </c:pt>
                <c:pt idx="25">
                  <c:v>6.0000000000000001E-3</c:v>
                </c:pt>
                <c:pt idx="26">
                  <c:v>3.0000000000000001E-3</c:v>
                </c:pt>
                <c:pt idx="27">
                  <c:v>0.02</c:v>
                </c:pt>
                <c:pt idx="28">
                  <c:v>8.0000000000000002E-3</c:v>
                </c:pt>
                <c:pt idx="29">
                  <c:v>1.7000000000000001E-2</c:v>
                </c:pt>
                <c:pt idx="30">
                  <c:v>7.0000000000000001E-3</c:v>
                </c:pt>
                <c:pt idx="31">
                  <c:v>0.03</c:v>
                </c:pt>
                <c:pt idx="32">
                  <c:v>7.0000000000000001E-3</c:v>
                </c:pt>
                <c:pt idx="33">
                  <c:v>1.9E-2</c:v>
                </c:pt>
                <c:pt idx="34">
                  <c:v>6.0000000000000001E-3</c:v>
                </c:pt>
                <c:pt idx="35">
                  <c:v>1.6E-2</c:v>
                </c:pt>
                <c:pt idx="36">
                  <c:v>8.9999999999999993E-3</c:v>
                </c:pt>
                <c:pt idx="37">
                  <c:v>8.0000000000000002E-3</c:v>
                </c:pt>
                <c:pt idx="38">
                  <c:v>7.0000000000000001E-3</c:v>
                </c:pt>
                <c:pt idx="39">
                  <c:v>7.0000000000000001E-3</c:v>
                </c:pt>
                <c:pt idx="40">
                  <c:v>3.0000000000000001E-3</c:v>
                </c:pt>
                <c:pt idx="41">
                  <c:v>2E-3</c:v>
                </c:pt>
                <c:pt idx="42">
                  <c:v>1.2E-2</c:v>
                </c:pt>
                <c:pt idx="43">
                  <c:v>1.0999999999999999E-2</c:v>
                </c:pt>
                <c:pt idx="44">
                  <c:v>5.0000000000000001E-3</c:v>
                </c:pt>
              </c:numCache>
            </c:numRef>
          </c:xVal>
          <c:yVal>
            <c:numRef>
              <c:f>'y=a+bx3'!$B$2:$B$46</c:f>
              <c:numCache>
                <c:formatCode>General</c:formatCode>
                <c:ptCount val="45"/>
                <c:pt idx="0">
                  <c:v>0.28299999999999997</c:v>
                </c:pt>
                <c:pt idx="1">
                  <c:v>0.27600000000000002</c:v>
                </c:pt>
                <c:pt idx="2">
                  <c:v>0.28100000000000003</c:v>
                </c:pt>
                <c:pt idx="3">
                  <c:v>0.32800000000000001</c:v>
                </c:pt>
                <c:pt idx="4">
                  <c:v>0.28999999999999998</c:v>
                </c:pt>
                <c:pt idx="5">
                  <c:v>0.29599999999999999</c:v>
                </c:pt>
                <c:pt idx="6">
                  <c:v>0.248</c:v>
                </c:pt>
                <c:pt idx="7">
                  <c:v>0.22800000000000001</c:v>
                </c:pt>
                <c:pt idx="8">
                  <c:v>0.30499999999999999</c:v>
                </c:pt>
                <c:pt idx="9">
                  <c:v>0.254</c:v>
                </c:pt>
                <c:pt idx="10">
                  <c:v>0.26900000000000002</c:v>
                </c:pt>
                <c:pt idx="11">
                  <c:v>0.3</c:v>
                </c:pt>
                <c:pt idx="12">
                  <c:v>0.307</c:v>
                </c:pt>
                <c:pt idx="13">
                  <c:v>0.214</c:v>
                </c:pt>
                <c:pt idx="14">
                  <c:v>0.32900000000000001</c:v>
                </c:pt>
                <c:pt idx="15">
                  <c:v>0.31</c:v>
                </c:pt>
                <c:pt idx="16">
                  <c:v>0.252</c:v>
                </c:pt>
                <c:pt idx="17">
                  <c:v>0.308</c:v>
                </c:pt>
                <c:pt idx="18">
                  <c:v>0.34200000000000003</c:v>
                </c:pt>
                <c:pt idx="19">
                  <c:v>0.35799999999999998</c:v>
                </c:pt>
                <c:pt idx="20">
                  <c:v>0.34</c:v>
                </c:pt>
                <c:pt idx="21">
                  <c:v>0.30399999999999999</c:v>
                </c:pt>
                <c:pt idx="22">
                  <c:v>0.248</c:v>
                </c:pt>
                <c:pt idx="23">
                  <c:v>0.36699999999999999</c:v>
                </c:pt>
                <c:pt idx="24">
                  <c:v>0.32500000000000001</c:v>
                </c:pt>
                <c:pt idx="25">
                  <c:v>0.24399999999999999</c:v>
                </c:pt>
                <c:pt idx="26">
                  <c:v>0.245</c:v>
                </c:pt>
                <c:pt idx="27">
                  <c:v>0.318</c:v>
                </c:pt>
                <c:pt idx="28">
                  <c:v>0.20699999999999999</c:v>
                </c:pt>
                <c:pt idx="29">
                  <c:v>0.32</c:v>
                </c:pt>
                <c:pt idx="30">
                  <c:v>0.24299999999999999</c:v>
                </c:pt>
                <c:pt idx="31">
                  <c:v>0.317</c:v>
                </c:pt>
                <c:pt idx="32">
                  <c:v>0.19900000000000001</c:v>
                </c:pt>
                <c:pt idx="33">
                  <c:v>0.29399999999999998</c:v>
                </c:pt>
                <c:pt idx="34">
                  <c:v>0.221</c:v>
                </c:pt>
                <c:pt idx="35">
                  <c:v>0.30099999999999999</c:v>
                </c:pt>
                <c:pt idx="36">
                  <c:v>0.29799999999999999</c:v>
                </c:pt>
                <c:pt idx="37">
                  <c:v>0.30399999999999999</c:v>
                </c:pt>
                <c:pt idx="38">
                  <c:v>0.29699999999999999</c:v>
                </c:pt>
                <c:pt idx="39">
                  <c:v>0.188</c:v>
                </c:pt>
                <c:pt idx="40">
                  <c:v>0.214</c:v>
                </c:pt>
                <c:pt idx="41">
                  <c:v>0.218</c:v>
                </c:pt>
                <c:pt idx="42">
                  <c:v>0.28399999999999997</c:v>
                </c:pt>
                <c:pt idx="43">
                  <c:v>0.27</c:v>
                </c:pt>
                <c:pt idx="44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B-45B9-9B4D-27C9C5EF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scatterChart>
        <c:scatterStyle val="smoothMarker"/>
        <c:varyColors val="0"/>
        <c:ser>
          <c:idx val="1"/>
          <c:order val="1"/>
          <c:tx>
            <c:strRef>
              <c:f>'y=a+bx3'!$C$1</c:f>
              <c:strCache>
                <c:ptCount val="1"/>
                <c:pt idx="0">
                  <c:v>Y^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'y=a+bx3'!$A$2:$A$46</c:f>
              <c:numCache>
                <c:formatCode>General</c:formatCode>
                <c:ptCount val="45"/>
                <c:pt idx="0">
                  <c:v>1.2E-2</c:v>
                </c:pt>
                <c:pt idx="1">
                  <c:v>1.2999999999999999E-2</c:v>
                </c:pt>
                <c:pt idx="2">
                  <c:v>2.1000000000000001E-2</c:v>
                </c:pt>
                <c:pt idx="3">
                  <c:v>1E-3</c:v>
                </c:pt>
                <c:pt idx="4">
                  <c:v>1.0999999999999999E-2</c:v>
                </c:pt>
                <c:pt idx="5">
                  <c:v>1.7999999999999999E-2</c:v>
                </c:pt>
                <c:pt idx="6">
                  <c:v>8.0000000000000002E-3</c:v>
                </c:pt>
                <c:pt idx="7">
                  <c:v>6.0000000000000001E-3</c:v>
                </c:pt>
                <c:pt idx="8">
                  <c:v>8.0000000000000002E-3</c:v>
                </c:pt>
                <c:pt idx="9">
                  <c:v>5.0000000000000001E-3</c:v>
                </c:pt>
                <c:pt idx="10">
                  <c:v>1.2E-2</c:v>
                </c:pt>
                <c:pt idx="11">
                  <c:v>0.01</c:v>
                </c:pt>
                <c:pt idx="12">
                  <c:v>8.9999999999999993E-3</c:v>
                </c:pt>
                <c:pt idx="13">
                  <c:v>3.0000000000000001E-3</c:v>
                </c:pt>
                <c:pt idx="14">
                  <c:v>1.4E-2</c:v>
                </c:pt>
                <c:pt idx="15">
                  <c:v>1.2E-2</c:v>
                </c:pt>
                <c:pt idx="16">
                  <c:v>8.0000000000000002E-3</c:v>
                </c:pt>
                <c:pt idx="17">
                  <c:v>1.2999999999999999E-2</c:v>
                </c:pt>
                <c:pt idx="18">
                  <c:v>1.6E-2</c:v>
                </c:pt>
                <c:pt idx="19">
                  <c:v>2.1000000000000001E-2</c:v>
                </c:pt>
                <c:pt idx="20">
                  <c:v>0.02</c:v>
                </c:pt>
                <c:pt idx="21">
                  <c:v>8.0000000000000002E-3</c:v>
                </c:pt>
                <c:pt idx="22">
                  <c:v>3.0000000000000001E-3</c:v>
                </c:pt>
                <c:pt idx="23">
                  <c:v>2.5999999999999999E-2</c:v>
                </c:pt>
                <c:pt idx="24">
                  <c:v>2.7E-2</c:v>
                </c:pt>
                <c:pt idx="25">
                  <c:v>6.0000000000000001E-3</c:v>
                </c:pt>
                <c:pt idx="26">
                  <c:v>3.0000000000000001E-3</c:v>
                </c:pt>
                <c:pt idx="27">
                  <c:v>0.02</c:v>
                </c:pt>
                <c:pt idx="28">
                  <c:v>8.0000000000000002E-3</c:v>
                </c:pt>
                <c:pt idx="29">
                  <c:v>1.7000000000000001E-2</c:v>
                </c:pt>
                <c:pt idx="30">
                  <c:v>7.0000000000000001E-3</c:v>
                </c:pt>
                <c:pt idx="31">
                  <c:v>0.03</c:v>
                </c:pt>
                <c:pt idx="32">
                  <c:v>7.0000000000000001E-3</c:v>
                </c:pt>
                <c:pt idx="33">
                  <c:v>1.9E-2</c:v>
                </c:pt>
                <c:pt idx="34">
                  <c:v>6.0000000000000001E-3</c:v>
                </c:pt>
                <c:pt idx="35">
                  <c:v>1.6E-2</c:v>
                </c:pt>
                <c:pt idx="36">
                  <c:v>8.9999999999999993E-3</c:v>
                </c:pt>
                <c:pt idx="37">
                  <c:v>8.0000000000000002E-3</c:v>
                </c:pt>
                <c:pt idx="38">
                  <c:v>7.0000000000000001E-3</c:v>
                </c:pt>
                <c:pt idx="39">
                  <c:v>7.0000000000000001E-3</c:v>
                </c:pt>
                <c:pt idx="40">
                  <c:v>3.0000000000000001E-3</c:v>
                </c:pt>
                <c:pt idx="41">
                  <c:v>2E-3</c:v>
                </c:pt>
                <c:pt idx="42">
                  <c:v>1.2E-2</c:v>
                </c:pt>
                <c:pt idx="43">
                  <c:v>1.0999999999999999E-2</c:v>
                </c:pt>
                <c:pt idx="44">
                  <c:v>5.0000000000000001E-3</c:v>
                </c:pt>
              </c:numCache>
            </c:numRef>
          </c:xVal>
          <c:yVal>
            <c:numRef>
              <c:f>'y=a+bx3'!$C$2:$C$46</c:f>
              <c:numCache>
                <c:formatCode>General</c:formatCode>
                <c:ptCount val="45"/>
                <c:pt idx="0">
                  <c:v>0.28344122369820451</c:v>
                </c:pt>
                <c:pt idx="1">
                  <c:v>0.28762419452380455</c:v>
                </c:pt>
                <c:pt idx="2">
                  <c:v>0.3210879611286051</c:v>
                </c:pt>
                <c:pt idx="3">
                  <c:v>0.23742854461660379</c:v>
                </c:pt>
                <c:pt idx="4">
                  <c:v>0.27925825287260442</c:v>
                </c:pt>
                <c:pt idx="5">
                  <c:v>0.30853904865180493</c:v>
                </c:pt>
                <c:pt idx="6">
                  <c:v>0.26670934039580424</c:v>
                </c:pt>
                <c:pt idx="7">
                  <c:v>0.2583433987446041</c:v>
                </c:pt>
                <c:pt idx="8">
                  <c:v>0.26670934039580424</c:v>
                </c:pt>
                <c:pt idx="9">
                  <c:v>0.25416042791900406</c:v>
                </c:pt>
                <c:pt idx="10">
                  <c:v>0.28344122369820451</c:v>
                </c:pt>
                <c:pt idx="11">
                  <c:v>0.27507528204700438</c:v>
                </c:pt>
                <c:pt idx="12">
                  <c:v>0.27089231122140434</c:v>
                </c:pt>
                <c:pt idx="13">
                  <c:v>0.24579448626780392</c:v>
                </c:pt>
                <c:pt idx="14">
                  <c:v>0.29180716534940465</c:v>
                </c:pt>
                <c:pt idx="15">
                  <c:v>0.28344122369820451</c:v>
                </c:pt>
                <c:pt idx="16">
                  <c:v>0.26670934039580424</c:v>
                </c:pt>
                <c:pt idx="17">
                  <c:v>0.28762419452380455</c:v>
                </c:pt>
                <c:pt idx="18">
                  <c:v>0.30017310700060479</c:v>
                </c:pt>
                <c:pt idx="19">
                  <c:v>0.3210879611286051</c:v>
                </c:pt>
                <c:pt idx="20">
                  <c:v>0.31690499030300501</c:v>
                </c:pt>
                <c:pt idx="21">
                  <c:v>0.26670934039580424</c:v>
                </c:pt>
                <c:pt idx="22">
                  <c:v>0.24579448626780392</c:v>
                </c:pt>
                <c:pt idx="23">
                  <c:v>0.34200281525660542</c:v>
                </c:pt>
                <c:pt idx="24">
                  <c:v>0.34618578608220552</c:v>
                </c:pt>
                <c:pt idx="25">
                  <c:v>0.2583433987446041</c:v>
                </c:pt>
                <c:pt idx="26">
                  <c:v>0.24579448626780392</c:v>
                </c:pt>
                <c:pt idx="27">
                  <c:v>0.31690499030300501</c:v>
                </c:pt>
                <c:pt idx="28">
                  <c:v>0.26670934039580424</c:v>
                </c:pt>
                <c:pt idx="29">
                  <c:v>0.30435607782620483</c:v>
                </c:pt>
                <c:pt idx="30">
                  <c:v>0.2625263695702042</c:v>
                </c:pt>
                <c:pt idx="31">
                  <c:v>0.35873469855900569</c:v>
                </c:pt>
                <c:pt idx="32">
                  <c:v>0.2625263695702042</c:v>
                </c:pt>
                <c:pt idx="33">
                  <c:v>0.31272201947740497</c:v>
                </c:pt>
                <c:pt idx="34">
                  <c:v>0.2583433987446041</c:v>
                </c:pt>
                <c:pt idx="35">
                  <c:v>0.30017310700060479</c:v>
                </c:pt>
                <c:pt idx="36">
                  <c:v>0.27089231122140434</c:v>
                </c:pt>
                <c:pt idx="37">
                  <c:v>0.26670934039580424</c:v>
                </c:pt>
                <c:pt idx="38">
                  <c:v>0.2625263695702042</c:v>
                </c:pt>
                <c:pt idx="39">
                  <c:v>0.2625263695702042</c:v>
                </c:pt>
                <c:pt idx="40">
                  <c:v>0.24579448626780392</c:v>
                </c:pt>
                <c:pt idx="41">
                  <c:v>0.24161151544220386</c:v>
                </c:pt>
                <c:pt idx="42">
                  <c:v>0.28344122369820451</c:v>
                </c:pt>
                <c:pt idx="43">
                  <c:v>0.27925825287260442</c:v>
                </c:pt>
                <c:pt idx="44">
                  <c:v>0.25416042791900406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6B-45B9-9B4D-27C9C5EFD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valAx>
        <c:axId val="15026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71856"/>
        <c:crosses val="autoZero"/>
        <c:crossBetween val="midCat"/>
      </c:valAx>
      <c:valAx>
        <c:axId val="15026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Лінійна регресія</a:t>
            </a:r>
          </a:p>
        </c:rich>
      </c:tx>
      <c:layout>
        <c:manualLayout>
          <c:xMode val="edge"/>
          <c:yMode val="edge"/>
          <c:x val="0.365777777777777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'y=a+bx4'!$B$1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'y=a+bx4'!$A$2:$A$46</c:f>
              <c:numCache>
                <c:formatCode>General</c:formatCode>
                <c:ptCount val="45"/>
                <c:pt idx="0">
                  <c:v>1.2999999999999999E-2</c:v>
                </c:pt>
                <c:pt idx="1">
                  <c:v>2E-3</c:v>
                </c:pt>
                <c:pt idx="2">
                  <c:v>1.2999999999999999E-2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0.05</c:v>
                </c:pt>
                <c:pt idx="6">
                  <c:v>1.2E-2</c:v>
                </c:pt>
                <c:pt idx="7">
                  <c:v>3.0000000000000001E-3</c:v>
                </c:pt>
                <c:pt idx="8">
                  <c:v>6.0999999999999999E-2</c:v>
                </c:pt>
                <c:pt idx="9">
                  <c:v>1.4E-2</c:v>
                </c:pt>
                <c:pt idx="10">
                  <c:v>8.9999999999999993E-3</c:v>
                </c:pt>
                <c:pt idx="11">
                  <c:v>1.0999999999999999E-2</c:v>
                </c:pt>
                <c:pt idx="12">
                  <c:v>5.0000000000000001E-3</c:v>
                </c:pt>
                <c:pt idx="13">
                  <c:v>4.0000000000000001E-3</c:v>
                </c:pt>
                <c:pt idx="14">
                  <c:v>1.0999999999999999E-2</c:v>
                </c:pt>
                <c:pt idx="15">
                  <c:v>0.05</c:v>
                </c:pt>
                <c:pt idx="16">
                  <c:v>4.9000000000000002E-2</c:v>
                </c:pt>
                <c:pt idx="17">
                  <c:v>3.0000000000000001E-3</c:v>
                </c:pt>
                <c:pt idx="18">
                  <c:v>8.5000000000000006E-2</c:v>
                </c:pt>
                <c:pt idx="19">
                  <c:v>3.6999999999999998E-2</c:v>
                </c:pt>
                <c:pt idx="20">
                  <c:v>1.2E-2</c:v>
                </c:pt>
                <c:pt idx="21">
                  <c:v>5.3999999999999999E-2</c:v>
                </c:pt>
                <c:pt idx="22">
                  <c:v>4.2999999999999997E-2</c:v>
                </c:pt>
                <c:pt idx="23">
                  <c:v>0.01</c:v>
                </c:pt>
                <c:pt idx="24">
                  <c:v>0.01</c:v>
                </c:pt>
                <c:pt idx="25">
                  <c:v>0</c:v>
                </c:pt>
                <c:pt idx="26">
                  <c:v>2.1999999999999999E-2</c:v>
                </c:pt>
                <c:pt idx="27">
                  <c:v>3.6999999999999998E-2</c:v>
                </c:pt>
                <c:pt idx="28">
                  <c:v>0</c:v>
                </c:pt>
                <c:pt idx="29">
                  <c:v>1.2999999999999999E-2</c:v>
                </c:pt>
                <c:pt idx="30">
                  <c:v>5.0999999999999997E-2</c:v>
                </c:pt>
                <c:pt idx="31">
                  <c:v>1.7000000000000001E-2</c:v>
                </c:pt>
                <c:pt idx="32">
                  <c:v>1.0999999999999999E-2</c:v>
                </c:pt>
                <c:pt idx="33">
                  <c:v>5.0000000000000001E-3</c:v>
                </c:pt>
                <c:pt idx="34">
                  <c:v>1.4999999999999999E-2</c:v>
                </c:pt>
                <c:pt idx="35">
                  <c:v>2.1999999999999999E-2</c:v>
                </c:pt>
                <c:pt idx="36">
                  <c:v>6.6000000000000003E-2</c:v>
                </c:pt>
                <c:pt idx="37">
                  <c:v>5.3999999999999999E-2</c:v>
                </c:pt>
                <c:pt idx="38">
                  <c:v>3.7999999999999999E-2</c:v>
                </c:pt>
                <c:pt idx="39">
                  <c:v>2E-3</c:v>
                </c:pt>
                <c:pt idx="40">
                  <c:v>4.0000000000000001E-3</c:v>
                </c:pt>
                <c:pt idx="41">
                  <c:v>1.2E-2</c:v>
                </c:pt>
                <c:pt idx="42">
                  <c:v>2.1000000000000001E-2</c:v>
                </c:pt>
                <c:pt idx="43">
                  <c:v>2E-3</c:v>
                </c:pt>
                <c:pt idx="44">
                  <c:v>3.9E-2</c:v>
                </c:pt>
              </c:numCache>
            </c:numRef>
          </c:xVal>
          <c:yVal>
            <c:numRef>
              <c:f>'y=a+bx4'!$B$2:$B$46</c:f>
              <c:numCache>
                <c:formatCode>General</c:formatCode>
                <c:ptCount val="45"/>
                <c:pt idx="0">
                  <c:v>0.28299999999999997</c:v>
                </c:pt>
                <c:pt idx="1">
                  <c:v>0.27600000000000002</c:v>
                </c:pt>
                <c:pt idx="2">
                  <c:v>0.28100000000000003</c:v>
                </c:pt>
                <c:pt idx="3">
                  <c:v>0.32800000000000001</c:v>
                </c:pt>
                <c:pt idx="4">
                  <c:v>0.28999999999999998</c:v>
                </c:pt>
                <c:pt idx="5">
                  <c:v>0.29599999999999999</c:v>
                </c:pt>
                <c:pt idx="6">
                  <c:v>0.248</c:v>
                </c:pt>
                <c:pt idx="7">
                  <c:v>0.22800000000000001</c:v>
                </c:pt>
                <c:pt idx="8">
                  <c:v>0.30499999999999999</c:v>
                </c:pt>
                <c:pt idx="9">
                  <c:v>0.254</c:v>
                </c:pt>
                <c:pt idx="10">
                  <c:v>0.26900000000000002</c:v>
                </c:pt>
                <c:pt idx="11">
                  <c:v>0.3</c:v>
                </c:pt>
                <c:pt idx="12">
                  <c:v>0.307</c:v>
                </c:pt>
                <c:pt idx="13">
                  <c:v>0.214</c:v>
                </c:pt>
                <c:pt idx="14">
                  <c:v>0.32900000000000001</c:v>
                </c:pt>
                <c:pt idx="15">
                  <c:v>0.31</c:v>
                </c:pt>
                <c:pt idx="16">
                  <c:v>0.252</c:v>
                </c:pt>
                <c:pt idx="17">
                  <c:v>0.308</c:v>
                </c:pt>
                <c:pt idx="18">
                  <c:v>0.34200000000000003</c:v>
                </c:pt>
                <c:pt idx="19">
                  <c:v>0.35799999999999998</c:v>
                </c:pt>
                <c:pt idx="20">
                  <c:v>0.34</c:v>
                </c:pt>
                <c:pt idx="21">
                  <c:v>0.30399999999999999</c:v>
                </c:pt>
                <c:pt idx="22">
                  <c:v>0.248</c:v>
                </c:pt>
                <c:pt idx="23">
                  <c:v>0.36699999999999999</c:v>
                </c:pt>
                <c:pt idx="24">
                  <c:v>0.32500000000000001</c:v>
                </c:pt>
                <c:pt idx="25">
                  <c:v>0.24399999999999999</c:v>
                </c:pt>
                <c:pt idx="26">
                  <c:v>0.245</c:v>
                </c:pt>
                <c:pt idx="27">
                  <c:v>0.318</c:v>
                </c:pt>
                <c:pt idx="28">
                  <c:v>0.20699999999999999</c:v>
                </c:pt>
                <c:pt idx="29">
                  <c:v>0.32</c:v>
                </c:pt>
                <c:pt idx="30">
                  <c:v>0.24299999999999999</c:v>
                </c:pt>
                <c:pt idx="31">
                  <c:v>0.317</c:v>
                </c:pt>
                <c:pt idx="32">
                  <c:v>0.19900000000000001</c:v>
                </c:pt>
                <c:pt idx="33">
                  <c:v>0.29399999999999998</c:v>
                </c:pt>
                <c:pt idx="34">
                  <c:v>0.221</c:v>
                </c:pt>
                <c:pt idx="35">
                  <c:v>0.30099999999999999</c:v>
                </c:pt>
                <c:pt idx="36">
                  <c:v>0.29799999999999999</c:v>
                </c:pt>
                <c:pt idx="37">
                  <c:v>0.30399999999999999</c:v>
                </c:pt>
                <c:pt idx="38">
                  <c:v>0.29699999999999999</c:v>
                </c:pt>
                <c:pt idx="39">
                  <c:v>0.188</c:v>
                </c:pt>
                <c:pt idx="40">
                  <c:v>0.214</c:v>
                </c:pt>
                <c:pt idx="41">
                  <c:v>0.218</c:v>
                </c:pt>
                <c:pt idx="42">
                  <c:v>0.28399999999999997</c:v>
                </c:pt>
                <c:pt idx="43">
                  <c:v>0.27</c:v>
                </c:pt>
                <c:pt idx="44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A9-49D3-AB79-F69766BC4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scatterChart>
        <c:scatterStyle val="smoothMarker"/>
        <c:varyColors val="0"/>
        <c:ser>
          <c:idx val="1"/>
          <c:order val="1"/>
          <c:tx>
            <c:strRef>
              <c:f>'y=a+bx4'!$C$1</c:f>
              <c:strCache>
                <c:ptCount val="1"/>
                <c:pt idx="0">
                  <c:v>Y^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'y=a+bx4'!$A$2:$A$46</c:f>
              <c:numCache>
                <c:formatCode>General</c:formatCode>
                <c:ptCount val="45"/>
                <c:pt idx="0">
                  <c:v>1.2999999999999999E-2</c:v>
                </c:pt>
                <c:pt idx="1">
                  <c:v>2E-3</c:v>
                </c:pt>
                <c:pt idx="2">
                  <c:v>1.2999999999999999E-2</c:v>
                </c:pt>
                <c:pt idx="3">
                  <c:v>0.03</c:v>
                </c:pt>
                <c:pt idx="4">
                  <c:v>7.0000000000000007E-2</c:v>
                </c:pt>
                <c:pt idx="5">
                  <c:v>0.05</c:v>
                </c:pt>
                <c:pt idx="6">
                  <c:v>1.2E-2</c:v>
                </c:pt>
                <c:pt idx="7">
                  <c:v>3.0000000000000001E-3</c:v>
                </c:pt>
                <c:pt idx="8">
                  <c:v>6.0999999999999999E-2</c:v>
                </c:pt>
                <c:pt idx="9">
                  <c:v>1.4E-2</c:v>
                </c:pt>
                <c:pt idx="10">
                  <c:v>8.9999999999999993E-3</c:v>
                </c:pt>
                <c:pt idx="11">
                  <c:v>1.0999999999999999E-2</c:v>
                </c:pt>
                <c:pt idx="12">
                  <c:v>5.0000000000000001E-3</c:v>
                </c:pt>
                <c:pt idx="13">
                  <c:v>4.0000000000000001E-3</c:v>
                </c:pt>
                <c:pt idx="14">
                  <c:v>1.0999999999999999E-2</c:v>
                </c:pt>
                <c:pt idx="15">
                  <c:v>0.05</c:v>
                </c:pt>
                <c:pt idx="16">
                  <c:v>4.9000000000000002E-2</c:v>
                </c:pt>
                <c:pt idx="17">
                  <c:v>3.0000000000000001E-3</c:v>
                </c:pt>
                <c:pt idx="18">
                  <c:v>8.5000000000000006E-2</c:v>
                </c:pt>
                <c:pt idx="19">
                  <c:v>3.6999999999999998E-2</c:v>
                </c:pt>
                <c:pt idx="20">
                  <c:v>1.2E-2</c:v>
                </c:pt>
                <c:pt idx="21">
                  <c:v>5.3999999999999999E-2</c:v>
                </c:pt>
                <c:pt idx="22">
                  <c:v>4.2999999999999997E-2</c:v>
                </c:pt>
                <c:pt idx="23">
                  <c:v>0.01</c:v>
                </c:pt>
                <c:pt idx="24">
                  <c:v>0.01</c:v>
                </c:pt>
                <c:pt idx="25">
                  <c:v>0</c:v>
                </c:pt>
                <c:pt idx="26">
                  <c:v>2.1999999999999999E-2</c:v>
                </c:pt>
                <c:pt idx="27">
                  <c:v>3.6999999999999998E-2</c:v>
                </c:pt>
                <c:pt idx="28">
                  <c:v>0</c:v>
                </c:pt>
                <c:pt idx="29">
                  <c:v>1.2999999999999999E-2</c:v>
                </c:pt>
                <c:pt idx="30">
                  <c:v>5.0999999999999997E-2</c:v>
                </c:pt>
                <c:pt idx="31">
                  <c:v>1.7000000000000001E-2</c:v>
                </c:pt>
                <c:pt idx="32">
                  <c:v>1.0999999999999999E-2</c:v>
                </c:pt>
                <c:pt idx="33">
                  <c:v>5.0000000000000001E-3</c:v>
                </c:pt>
                <c:pt idx="34">
                  <c:v>1.4999999999999999E-2</c:v>
                </c:pt>
                <c:pt idx="35">
                  <c:v>2.1999999999999999E-2</c:v>
                </c:pt>
                <c:pt idx="36">
                  <c:v>6.6000000000000003E-2</c:v>
                </c:pt>
                <c:pt idx="37">
                  <c:v>5.3999999999999999E-2</c:v>
                </c:pt>
                <c:pt idx="38">
                  <c:v>3.7999999999999999E-2</c:v>
                </c:pt>
                <c:pt idx="39">
                  <c:v>2E-3</c:v>
                </c:pt>
                <c:pt idx="40">
                  <c:v>4.0000000000000001E-3</c:v>
                </c:pt>
                <c:pt idx="41">
                  <c:v>1.2E-2</c:v>
                </c:pt>
                <c:pt idx="42">
                  <c:v>2.1000000000000001E-2</c:v>
                </c:pt>
                <c:pt idx="43">
                  <c:v>2E-3</c:v>
                </c:pt>
                <c:pt idx="44">
                  <c:v>3.9E-2</c:v>
                </c:pt>
              </c:numCache>
            </c:numRef>
          </c:xVal>
          <c:yVal>
            <c:numRef>
              <c:f>'y=a+bx4'!$C$2:$C$46</c:f>
              <c:numCache>
                <c:formatCode>General</c:formatCode>
                <c:ptCount val="45"/>
                <c:pt idx="0">
                  <c:v>0.27297715583931115</c:v>
                </c:pt>
                <c:pt idx="1">
                  <c:v>0.26566491154041377</c:v>
                </c:pt>
                <c:pt idx="2">
                  <c:v>0.27297715583931115</c:v>
                </c:pt>
                <c:pt idx="3">
                  <c:v>0.28427789702851625</c:v>
                </c:pt>
                <c:pt idx="4">
                  <c:v>0.310867876297234</c:v>
                </c:pt>
                <c:pt idx="5">
                  <c:v>0.29757288666287512</c:v>
                </c:pt>
                <c:pt idx="6">
                  <c:v>0.27231240635759324</c:v>
                </c:pt>
                <c:pt idx="7">
                  <c:v>0.26632966102213174</c:v>
                </c:pt>
                <c:pt idx="8">
                  <c:v>0.3048851309617725</c:v>
                </c:pt>
                <c:pt idx="9">
                  <c:v>0.27364190532102911</c:v>
                </c:pt>
                <c:pt idx="10">
                  <c:v>0.27031815791243941</c:v>
                </c:pt>
                <c:pt idx="11">
                  <c:v>0.27164765687587528</c:v>
                </c:pt>
                <c:pt idx="12">
                  <c:v>0.26765915998556761</c:v>
                </c:pt>
                <c:pt idx="13">
                  <c:v>0.2669944105038497</c:v>
                </c:pt>
                <c:pt idx="14">
                  <c:v>0.27164765687587528</c:v>
                </c:pt>
                <c:pt idx="15">
                  <c:v>0.29757288666287512</c:v>
                </c:pt>
                <c:pt idx="16">
                  <c:v>0.29690813718115716</c:v>
                </c:pt>
                <c:pt idx="17">
                  <c:v>0.26632966102213174</c:v>
                </c:pt>
                <c:pt idx="18">
                  <c:v>0.32083911852300318</c:v>
                </c:pt>
                <c:pt idx="19">
                  <c:v>0.28893114340054182</c:v>
                </c:pt>
                <c:pt idx="20">
                  <c:v>0.27231240635759324</c:v>
                </c:pt>
                <c:pt idx="21">
                  <c:v>0.30023188458974687</c:v>
                </c:pt>
                <c:pt idx="22">
                  <c:v>0.29291964029084949</c:v>
                </c:pt>
                <c:pt idx="23">
                  <c:v>0.27098290739415737</c:v>
                </c:pt>
                <c:pt idx="24">
                  <c:v>0.27098290739415737</c:v>
                </c:pt>
                <c:pt idx="25">
                  <c:v>0.2643354125769779</c:v>
                </c:pt>
                <c:pt idx="26">
                  <c:v>0.27895990117477265</c:v>
                </c:pt>
                <c:pt idx="27">
                  <c:v>0.28893114340054182</c:v>
                </c:pt>
                <c:pt idx="28">
                  <c:v>0.2643354125769779</c:v>
                </c:pt>
                <c:pt idx="29">
                  <c:v>0.27297715583931115</c:v>
                </c:pt>
                <c:pt idx="30">
                  <c:v>0.29823763614459303</c:v>
                </c:pt>
                <c:pt idx="31">
                  <c:v>0.27563615376618295</c:v>
                </c:pt>
                <c:pt idx="32">
                  <c:v>0.27164765687587528</c:v>
                </c:pt>
                <c:pt idx="33">
                  <c:v>0.26765915998556761</c:v>
                </c:pt>
                <c:pt idx="34">
                  <c:v>0.27430665480274707</c:v>
                </c:pt>
                <c:pt idx="35">
                  <c:v>0.27895990117477265</c:v>
                </c:pt>
                <c:pt idx="36">
                  <c:v>0.3082088783703622</c:v>
                </c:pt>
                <c:pt idx="37">
                  <c:v>0.30023188458974687</c:v>
                </c:pt>
                <c:pt idx="38">
                  <c:v>0.28959589288225979</c:v>
                </c:pt>
                <c:pt idx="39">
                  <c:v>0.26566491154041377</c:v>
                </c:pt>
                <c:pt idx="40">
                  <c:v>0.2669944105038497</c:v>
                </c:pt>
                <c:pt idx="41">
                  <c:v>0.27231240635759324</c:v>
                </c:pt>
                <c:pt idx="42">
                  <c:v>0.27829515169305474</c:v>
                </c:pt>
                <c:pt idx="43">
                  <c:v>0.26566491154041377</c:v>
                </c:pt>
                <c:pt idx="44">
                  <c:v>0.29026064236397775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A9-49D3-AB79-F69766BC4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valAx>
        <c:axId val="15026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71856"/>
        <c:crosses val="autoZero"/>
        <c:crossBetween val="midCat"/>
      </c:valAx>
      <c:valAx>
        <c:axId val="15026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Лінійна регресія</a:t>
            </a:r>
          </a:p>
        </c:rich>
      </c:tx>
      <c:layout>
        <c:manualLayout>
          <c:xMode val="edge"/>
          <c:yMode val="edge"/>
          <c:x val="0.3657777777777777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'y=a+bx5'!$B$1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'y=a+bx5'!$A$2:$A$46</c:f>
              <c:numCache>
                <c:formatCode>General</c:formatCode>
                <c:ptCount val="45"/>
                <c:pt idx="0">
                  <c:v>8.5999999999999993E-2</c:v>
                </c:pt>
                <c:pt idx="1">
                  <c:v>6.2E-2</c:v>
                </c:pt>
                <c:pt idx="2">
                  <c:v>7.3999999999999996E-2</c:v>
                </c:pt>
                <c:pt idx="3">
                  <c:v>3.2000000000000001E-2</c:v>
                </c:pt>
                <c:pt idx="4">
                  <c:v>7.5999999999999998E-2</c:v>
                </c:pt>
                <c:pt idx="5">
                  <c:v>7.0000000000000001E-3</c:v>
                </c:pt>
                <c:pt idx="6">
                  <c:v>9.5000000000000001E-2</c:v>
                </c:pt>
                <c:pt idx="7">
                  <c:v>0.14499999999999999</c:v>
                </c:pt>
                <c:pt idx="8">
                  <c:v>0.112</c:v>
                </c:pt>
                <c:pt idx="9">
                  <c:v>0.124</c:v>
                </c:pt>
                <c:pt idx="10">
                  <c:v>0.111</c:v>
                </c:pt>
                <c:pt idx="11">
                  <c:v>7.0000000000000007E-2</c:v>
                </c:pt>
                <c:pt idx="12">
                  <c:v>6.5000000000000002E-2</c:v>
                </c:pt>
                <c:pt idx="13">
                  <c:v>0.13800000000000001</c:v>
                </c:pt>
                <c:pt idx="14">
                  <c:v>3.2000000000000001E-2</c:v>
                </c:pt>
                <c:pt idx="15">
                  <c:v>0.06</c:v>
                </c:pt>
                <c:pt idx="16">
                  <c:v>0.23300000000000001</c:v>
                </c:pt>
                <c:pt idx="17">
                  <c:v>6.8000000000000005E-2</c:v>
                </c:pt>
                <c:pt idx="18">
                  <c:v>0.158</c:v>
                </c:pt>
                <c:pt idx="19">
                  <c:v>8.3000000000000004E-2</c:v>
                </c:pt>
                <c:pt idx="20">
                  <c:v>0.04</c:v>
                </c:pt>
                <c:pt idx="21">
                  <c:v>9.5000000000000001E-2</c:v>
                </c:pt>
                <c:pt idx="22">
                  <c:v>0.13500000000000001</c:v>
                </c:pt>
                <c:pt idx="23">
                  <c:v>3.1E-2</c:v>
                </c:pt>
                <c:pt idx="24">
                  <c:v>4.8000000000000001E-2</c:v>
                </c:pt>
                <c:pt idx="25">
                  <c:v>6.0999999999999999E-2</c:v>
                </c:pt>
                <c:pt idx="26">
                  <c:v>0.151</c:v>
                </c:pt>
                <c:pt idx="27">
                  <c:v>8.1000000000000003E-2</c:v>
                </c:pt>
                <c:pt idx="28">
                  <c:v>0.252</c:v>
                </c:pt>
                <c:pt idx="29">
                  <c:v>7.0000000000000007E-2</c:v>
                </c:pt>
                <c:pt idx="30">
                  <c:v>0.26400000000000001</c:v>
                </c:pt>
                <c:pt idx="31">
                  <c:v>5.8000000000000003E-2</c:v>
                </c:pt>
                <c:pt idx="32">
                  <c:v>0.188</c:v>
                </c:pt>
                <c:pt idx="33">
                  <c:v>1.4E-2</c:v>
                </c:pt>
                <c:pt idx="34">
                  <c:v>0.14199999999999999</c:v>
                </c:pt>
                <c:pt idx="35">
                  <c:v>9.1999999999999998E-2</c:v>
                </c:pt>
                <c:pt idx="36">
                  <c:v>0.21099999999999999</c:v>
                </c:pt>
                <c:pt idx="37">
                  <c:v>9.5000000000000001E-2</c:v>
                </c:pt>
                <c:pt idx="38">
                  <c:v>0.10100000000000001</c:v>
                </c:pt>
                <c:pt idx="39">
                  <c:v>0.20499999999999999</c:v>
                </c:pt>
                <c:pt idx="40">
                  <c:v>0.13800000000000001</c:v>
                </c:pt>
                <c:pt idx="41">
                  <c:v>0.14699999999999999</c:v>
                </c:pt>
                <c:pt idx="42">
                  <c:v>0.13</c:v>
                </c:pt>
                <c:pt idx="43">
                  <c:v>0</c:v>
                </c:pt>
                <c:pt idx="44">
                  <c:v>0.115</c:v>
                </c:pt>
              </c:numCache>
            </c:numRef>
          </c:xVal>
          <c:yVal>
            <c:numRef>
              <c:f>'y=a+bx5'!$B$2:$B$46</c:f>
              <c:numCache>
                <c:formatCode>General</c:formatCode>
                <c:ptCount val="45"/>
                <c:pt idx="0">
                  <c:v>0.28299999999999997</c:v>
                </c:pt>
                <c:pt idx="1">
                  <c:v>0.27600000000000002</c:v>
                </c:pt>
                <c:pt idx="2">
                  <c:v>0.28100000000000003</c:v>
                </c:pt>
                <c:pt idx="3">
                  <c:v>0.32800000000000001</c:v>
                </c:pt>
                <c:pt idx="4">
                  <c:v>0.28999999999999998</c:v>
                </c:pt>
                <c:pt idx="5">
                  <c:v>0.29599999999999999</c:v>
                </c:pt>
                <c:pt idx="6">
                  <c:v>0.248</c:v>
                </c:pt>
                <c:pt idx="7">
                  <c:v>0.22800000000000001</c:v>
                </c:pt>
                <c:pt idx="8">
                  <c:v>0.30499999999999999</c:v>
                </c:pt>
                <c:pt idx="9">
                  <c:v>0.254</c:v>
                </c:pt>
                <c:pt idx="10">
                  <c:v>0.26900000000000002</c:v>
                </c:pt>
                <c:pt idx="11">
                  <c:v>0.3</c:v>
                </c:pt>
                <c:pt idx="12">
                  <c:v>0.307</c:v>
                </c:pt>
                <c:pt idx="13">
                  <c:v>0.214</c:v>
                </c:pt>
                <c:pt idx="14">
                  <c:v>0.32900000000000001</c:v>
                </c:pt>
                <c:pt idx="15">
                  <c:v>0.31</c:v>
                </c:pt>
                <c:pt idx="16">
                  <c:v>0.252</c:v>
                </c:pt>
                <c:pt idx="17">
                  <c:v>0.308</c:v>
                </c:pt>
                <c:pt idx="18">
                  <c:v>0.34200000000000003</c:v>
                </c:pt>
                <c:pt idx="19">
                  <c:v>0.35799999999999998</c:v>
                </c:pt>
                <c:pt idx="20">
                  <c:v>0.34</c:v>
                </c:pt>
                <c:pt idx="21">
                  <c:v>0.30399999999999999</c:v>
                </c:pt>
                <c:pt idx="22">
                  <c:v>0.248</c:v>
                </c:pt>
                <c:pt idx="23">
                  <c:v>0.36699999999999999</c:v>
                </c:pt>
                <c:pt idx="24">
                  <c:v>0.32500000000000001</c:v>
                </c:pt>
                <c:pt idx="25">
                  <c:v>0.24399999999999999</c:v>
                </c:pt>
                <c:pt idx="26">
                  <c:v>0.245</c:v>
                </c:pt>
                <c:pt idx="27">
                  <c:v>0.318</c:v>
                </c:pt>
                <c:pt idx="28">
                  <c:v>0.20699999999999999</c:v>
                </c:pt>
                <c:pt idx="29">
                  <c:v>0.32</c:v>
                </c:pt>
                <c:pt idx="30">
                  <c:v>0.24299999999999999</c:v>
                </c:pt>
                <c:pt idx="31">
                  <c:v>0.317</c:v>
                </c:pt>
                <c:pt idx="32">
                  <c:v>0.19900000000000001</c:v>
                </c:pt>
                <c:pt idx="33">
                  <c:v>0.29399999999999998</c:v>
                </c:pt>
                <c:pt idx="34">
                  <c:v>0.221</c:v>
                </c:pt>
                <c:pt idx="35">
                  <c:v>0.30099999999999999</c:v>
                </c:pt>
                <c:pt idx="36">
                  <c:v>0.29799999999999999</c:v>
                </c:pt>
                <c:pt idx="37">
                  <c:v>0.30399999999999999</c:v>
                </c:pt>
                <c:pt idx="38">
                  <c:v>0.29699999999999999</c:v>
                </c:pt>
                <c:pt idx="39">
                  <c:v>0.188</c:v>
                </c:pt>
                <c:pt idx="40">
                  <c:v>0.214</c:v>
                </c:pt>
                <c:pt idx="41">
                  <c:v>0.218</c:v>
                </c:pt>
                <c:pt idx="42">
                  <c:v>0.28399999999999997</c:v>
                </c:pt>
                <c:pt idx="43">
                  <c:v>0.27</c:v>
                </c:pt>
                <c:pt idx="44">
                  <c:v>0.27700000000000002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A3C-A7F4-57A65D503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scatterChart>
        <c:scatterStyle val="smoothMarker"/>
        <c:varyColors val="0"/>
        <c:ser>
          <c:idx val="1"/>
          <c:order val="1"/>
          <c:tx>
            <c:strRef>
              <c:f>'y=a+bx5'!$C$1</c:f>
              <c:strCache>
                <c:ptCount val="1"/>
                <c:pt idx="0">
                  <c:v>Y^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'y=a+bx5'!$A$2:$A$46</c:f>
              <c:numCache>
                <c:formatCode>General</c:formatCode>
                <c:ptCount val="45"/>
                <c:pt idx="0">
                  <c:v>8.5999999999999993E-2</c:v>
                </c:pt>
                <c:pt idx="1">
                  <c:v>6.2E-2</c:v>
                </c:pt>
                <c:pt idx="2">
                  <c:v>7.3999999999999996E-2</c:v>
                </c:pt>
                <c:pt idx="3">
                  <c:v>3.2000000000000001E-2</c:v>
                </c:pt>
                <c:pt idx="4">
                  <c:v>7.5999999999999998E-2</c:v>
                </c:pt>
                <c:pt idx="5">
                  <c:v>7.0000000000000001E-3</c:v>
                </c:pt>
                <c:pt idx="6">
                  <c:v>9.5000000000000001E-2</c:v>
                </c:pt>
                <c:pt idx="7">
                  <c:v>0.14499999999999999</c:v>
                </c:pt>
                <c:pt idx="8">
                  <c:v>0.112</c:v>
                </c:pt>
                <c:pt idx="9">
                  <c:v>0.124</c:v>
                </c:pt>
                <c:pt idx="10">
                  <c:v>0.111</c:v>
                </c:pt>
                <c:pt idx="11">
                  <c:v>7.0000000000000007E-2</c:v>
                </c:pt>
                <c:pt idx="12">
                  <c:v>6.5000000000000002E-2</c:v>
                </c:pt>
                <c:pt idx="13">
                  <c:v>0.13800000000000001</c:v>
                </c:pt>
                <c:pt idx="14">
                  <c:v>3.2000000000000001E-2</c:v>
                </c:pt>
                <c:pt idx="15">
                  <c:v>0.06</c:v>
                </c:pt>
                <c:pt idx="16">
                  <c:v>0.23300000000000001</c:v>
                </c:pt>
                <c:pt idx="17">
                  <c:v>6.8000000000000005E-2</c:v>
                </c:pt>
                <c:pt idx="18">
                  <c:v>0.158</c:v>
                </c:pt>
                <c:pt idx="19">
                  <c:v>8.3000000000000004E-2</c:v>
                </c:pt>
                <c:pt idx="20">
                  <c:v>0.04</c:v>
                </c:pt>
                <c:pt idx="21">
                  <c:v>9.5000000000000001E-2</c:v>
                </c:pt>
                <c:pt idx="22">
                  <c:v>0.13500000000000001</c:v>
                </c:pt>
                <c:pt idx="23">
                  <c:v>3.1E-2</c:v>
                </c:pt>
                <c:pt idx="24">
                  <c:v>4.8000000000000001E-2</c:v>
                </c:pt>
                <c:pt idx="25">
                  <c:v>6.0999999999999999E-2</c:v>
                </c:pt>
                <c:pt idx="26">
                  <c:v>0.151</c:v>
                </c:pt>
                <c:pt idx="27">
                  <c:v>8.1000000000000003E-2</c:v>
                </c:pt>
                <c:pt idx="28">
                  <c:v>0.252</c:v>
                </c:pt>
                <c:pt idx="29">
                  <c:v>7.0000000000000007E-2</c:v>
                </c:pt>
                <c:pt idx="30">
                  <c:v>0.26400000000000001</c:v>
                </c:pt>
                <c:pt idx="31">
                  <c:v>5.8000000000000003E-2</c:v>
                </c:pt>
                <c:pt idx="32">
                  <c:v>0.188</c:v>
                </c:pt>
                <c:pt idx="33">
                  <c:v>1.4E-2</c:v>
                </c:pt>
                <c:pt idx="34">
                  <c:v>0.14199999999999999</c:v>
                </c:pt>
                <c:pt idx="35">
                  <c:v>9.1999999999999998E-2</c:v>
                </c:pt>
                <c:pt idx="36">
                  <c:v>0.21099999999999999</c:v>
                </c:pt>
                <c:pt idx="37">
                  <c:v>9.5000000000000001E-2</c:v>
                </c:pt>
                <c:pt idx="38">
                  <c:v>0.10100000000000001</c:v>
                </c:pt>
                <c:pt idx="39">
                  <c:v>0.20499999999999999</c:v>
                </c:pt>
                <c:pt idx="40">
                  <c:v>0.13800000000000001</c:v>
                </c:pt>
                <c:pt idx="41">
                  <c:v>0.14699999999999999</c:v>
                </c:pt>
                <c:pt idx="42">
                  <c:v>0.13</c:v>
                </c:pt>
                <c:pt idx="43">
                  <c:v>0</c:v>
                </c:pt>
                <c:pt idx="44">
                  <c:v>0.115</c:v>
                </c:pt>
              </c:numCache>
            </c:numRef>
          </c:xVal>
          <c:yVal>
            <c:numRef>
              <c:f>'y=a+bx5'!$C$2:$C$46</c:f>
              <c:numCache>
                <c:formatCode>General</c:formatCode>
                <c:ptCount val="45"/>
                <c:pt idx="0">
                  <c:v>0.2884154425073831</c:v>
                </c:pt>
                <c:pt idx="1">
                  <c:v>0.29882111269886635</c:v>
                </c:pt>
                <c:pt idx="2">
                  <c:v>0.2936182776031247</c:v>
                </c:pt>
                <c:pt idx="3">
                  <c:v>0.31182820043822046</c:v>
                </c:pt>
                <c:pt idx="4">
                  <c:v>0.2927511384205011</c:v>
                </c:pt>
                <c:pt idx="5">
                  <c:v>0.32266744022101557</c:v>
                </c:pt>
                <c:pt idx="6">
                  <c:v>0.28451331618557685</c:v>
                </c:pt>
                <c:pt idx="7">
                  <c:v>0.26283483661998669</c:v>
                </c:pt>
                <c:pt idx="8">
                  <c:v>0.27714263313327619</c:v>
                </c:pt>
                <c:pt idx="9">
                  <c:v>0.27193979803753454</c:v>
                </c:pt>
                <c:pt idx="10">
                  <c:v>0.27757620272458799</c:v>
                </c:pt>
                <c:pt idx="11">
                  <c:v>0.29535255596837195</c:v>
                </c:pt>
                <c:pt idx="12">
                  <c:v>0.29752040392493095</c:v>
                </c:pt>
                <c:pt idx="13">
                  <c:v>0.26586982375916929</c:v>
                </c:pt>
                <c:pt idx="14">
                  <c:v>0.31182820043822046</c:v>
                </c:pt>
                <c:pt idx="15">
                  <c:v>0.29968825188148995</c:v>
                </c:pt>
                <c:pt idx="16">
                  <c:v>0.22468071258454797</c:v>
                </c:pt>
                <c:pt idx="17">
                  <c:v>0.29621969515099555</c:v>
                </c:pt>
                <c:pt idx="18">
                  <c:v>0.25719843193293324</c:v>
                </c:pt>
                <c:pt idx="19">
                  <c:v>0.2897161512813185</c:v>
                </c:pt>
                <c:pt idx="20">
                  <c:v>0.30835964370772606</c:v>
                </c:pt>
                <c:pt idx="21">
                  <c:v>0.28451331618557685</c:v>
                </c:pt>
                <c:pt idx="22">
                  <c:v>0.26717053253310469</c:v>
                </c:pt>
                <c:pt idx="23">
                  <c:v>0.31226177002953226</c:v>
                </c:pt>
                <c:pt idx="24">
                  <c:v>0.30489108697723161</c:v>
                </c:pt>
                <c:pt idx="25">
                  <c:v>0.29925468229017815</c:v>
                </c:pt>
                <c:pt idx="26">
                  <c:v>0.26023341907211583</c:v>
                </c:pt>
                <c:pt idx="27">
                  <c:v>0.2905832904639421</c:v>
                </c:pt>
                <c:pt idx="28">
                  <c:v>0.21644289034962372</c:v>
                </c:pt>
                <c:pt idx="29">
                  <c:v>0.29535255596837195</c:v>
                </c:pt>
                <c:pt idx="30">
                  <c:v>0.21124005525388206</c:v>
                </c:pt>
                <c:pt idx="31">
                  <c:v>0.30055539106411355</c:v>
                </c:pt>
                <c:pt idx="32">
                  <c:v>0.24419134419357913</c:v>
                </c:pt>
                <c:pt idx="33">
                  <c:v>0.31963245308183291</c:v>
                </c:pt>
                <c:pt idx="34">
                  <c:v>0.26413554539392209</c:v>
                </c:pt>
                <c:pt idx="35">
                  <c:v>0.28581402495951225</c:v>
                </c:pt>
                <c:pt idx="36">
                  <c:v>0.23421924359340768</c:v>
                </c:pt>
                <c:pt idx="37">
                  <c:v>0.28451331618557685</c:v>
                </c:pt>
                <c:pt idx="38">
                  <c:v>0.28191189863770605</c:v>
                </c:pt>
                <c:pt idx="39">
                  <c:v>0.23682066114127848</c:v>
                </c:pt>
                <c:pt idx="40">
                  <c:v>0.26586982375916929</c:v>
                </c:pt>
                <c:pt idx="41">
                  <c:v>0.26196769743736309</c:v>
                </c:pt>
                <c:pt idx="42">
                  <c:v>0.26933838048966374</c:v>
                </c:pt>
                <c:pt idx="43">
                  <c:v>0.32570242736019817</c:v>
                </c:pt>
                <c:pt idx="44">
                  <c:v>0.2758419243593408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10-4A3C-A7F4-57A65D503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687664"/>
        <c:axId val="1502671856"/>
      </c:scatterChart>
      <c:valAx>
        <c:axId val="15026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71856"/>
        <c:crosses val="autoZero"/>
        <c:crossBetween val="midCat"/>
      </c:valAx>
      <c:valAx>
        <c:axId val="150267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26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101600</xdr:colOff>
      <xdr:row>26</xdr:row>
      <xdr:rowOff>95250</xdr:rowOff>
    </xdr:from>
    <xdr:to>
      <xdr:col>17</xdr:col>
      <xdr:colOff>57150</xdr:colOff>
      <xdr:row>34</xdr:row>
      <xdr:rowOff>25400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8E0C69E-211C-4FBC-901C-C67F1663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883150"/>
          <a:ext cx="302895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15</xdr:row>
      <xdr:rowOff>158750</xdr:rowOff>
    </xdr:from>
    <xdr:to>
      <xdr:col>13</xdr:col>
      <xdr:colOff>514350</xdr:colOff>
      <xdr:row>23</xdr:row>
      <xdr:rowOff>88900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B26EF36-11BB-4BE3-940D-B89FEF034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921000"/>
          <a:ext cx="3028950" cy="140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7</xdr:row>
      <xdr:rowOff>98425</xdr:rowOff>
    </xdr:from>
    <xdr:to>
      <xdr:col>17</xdr:col>
      <xdr:colOff>187325</xdr:colOff>
      <xdr:row>22</xdr:row>
      <xdr:rowOff>79375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8ED2629-7E1D-479C-906B-045A6A2AB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7</xdr:row>
      <xdr:rowOff>98425</xdr:rowOff>
    </xdr:from>
    <xdr:to>
      <xdr:col>17</xdr:col>
      <xdr:colOff>187325</xdr:colOff>
      <xdr:row>22</xdr:row>
      <xdr:rowOff>79375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C8A4B3-60CB-4A66-8F73-5CBF38CEA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7</xdr:row>
      <xdr:rowOff>98425</xdr:rowOff>
    </xdr:from>
    <xdr:to>
      <xdr:col>17</xdr:col>
      <xdr:colOff>187325</xdr:colOff>
      <xdr:row>22</xdr:row>
      <xdr:rowOff>79375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A4AFD1-F958-4B2F-BD42-B8CCBE894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7</xdr:row>
      <xdr:rowOff>98425</xdr:rowOff>
    </xdr:from>
    <xdr:to>
      <xdr:col>17</xdr:col>
      <xdr:colOff>187325</xdr:colOff>
      <xdr:row>22</xdr:row>
      <xdr:rowOff>79375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C02549-508B-443B-8CC8-7D879680B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492125</xdr:colOff>
      <xdr:row>7</xdr:row>
      <xdr:rowOff>98425</xdr:rowOff>
    </xdr:from>
    <xdr:to>
      <xdr:col>17</xdr:col>
      <xdr:colOff>187325</xdr:colOff>
      <xdr:row>22</xdr:row>
      <xdr:rowOff>79375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70DE387-FCE3-4952-B854-49E96E1FD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32E6B3-0F6A-4A4D-8C91-C88E46810A5B}" autoFormatId="16" applyNumberFormats="0" applyBorderFormats="0" applyFontFormats="0" applyPatternFormats="0" applyAlignmentFormats="0" applyWidthHeightFormats="0">
  <queryTableRefresh nextId="7">
    <queryTableFields count="6">
      <queryTableField id="1" name="X1" tableColumnId="1"/>
      <queryTableField id="2" name="X2" tableColumnId="2"/>
      <queryTableField id="3" name="X3" tableColumnId="3"/>
      <queryTableField id="4" name="X4" tableColumnId="4"/>
      <queryTableField id="5" name="X5" tableColumnId="5"/>
      <queryTableField id="6" name="X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8B45EF-A665-4E02-859E-B82A409BFB94}" name="bsbl" displayName="bsbl" ref="A1:F46" tableType="queryTable" totalsRowShown="0">
  <autoFilter ref="A1:F46" xr:uid="{B2F23A38-EFEA-4F70-8222-9058F67F1249}"/>
  <tableColumns count="6">
    <tableColumn id="1" xr3:uid="{ECDA8551-36B4-4E6D-BD07-A7B95C445425}" uniqueName="1" name="X1" queryTableFieldId="1"/>
    <tableColumn id="2" xr3:uid="{E9227FFB-DB47-4044-8C14-1D83277BB234}" uniqueName="2" name="X2" queryTableFieldId="2"/>
    <tableColumn id="3" xr3:uid="{CD944AB0-78F8-4B82-B81E-78F9E762FE22}" uniqueName="3" name="X3" queryTableFieldId="3"/>
    <tableColumn id="4" xr3:uid="{43BCC0EA-ED24-4490-87C6-764158B56834}" uniqueName="4" name="X4" queryTableFieldId="4"/>
    <tableColumn id="5" xr3:uid="{D9026549-7E9B-4B13-A7D3-892E196E3957}" uniqueName="5" name="X5" queryTableFieldId="5"/>
    <tableColumn id="6" xr3:uid="{E9D46157-8820-445F-B321-168ED64DBB27}" uniqueName="6" name="X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0954-82CA-4F3E-8A7C-1EEB303832F9}">
  <dimension ref="A1:F46"/>
  <sheetViews>
    <sheetView tabSelected="1" workbookViewId="0">
      <selection sqref="A1:F46"/>
    </sheetView>
  </sheetViews>
  <sheetFormatPr defaultRowHeight="14.5" x14ac:dyDescent="0.35"/>
  <cols>
    <col min="1" max="6" width="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0.28299999999999997</v>
      </c>
      <c r="B2">
        <v>0.14399999999999999</v>
      </c>
      <c r="C2">
        <v>4.9000000000000002E-2</v>
      </c>
      <c r="D2">
        <v>1.2E-2</v>
      </c>
      <c r="E2">
        <v>1.2999999999999999E-2</v>
      </c>
      <c r="F2">
        <v>8.5999999999999993E-2</v>
      </c>
    </row>
    <row r="3" spans="1:6" x14ac:dyDescent="0.35">
      <c r="A3">
        <v>0.27600000000000002</v>
      </c>
      <c r="B3">
        <v>0.125</v>
      </c>
      <c r="C3">
        <v>3.9E-2</v>
      </c>
      <c r="D3">
        <v>1.2999999999999999E-2</v>
      </c>
      <c r="E3">
        <v>2E-3</v>
      </c>
      <c r="F3">
        <v>6.2E-2</v>
      </c>
    </row>
    <row r="4" spans="1:6" x14ac:dyDescent="0.35">
      <c r="A4">
        <v>0.28100000000000003</v>
      </c>
      <c r="B4">
        <v>0.14099999999999999</v>
      </c>
      <c r="C4">
        <v>4.4999999999999998E-2</v>
      </c>
      <c r="D4">
        <v>2.1000000000000001E-2</v>
      </c>
      <c r="E4">
        <v>1.2999999999999999E-2</v>
      </c>
      <c r="F4">
        <v>7.3999999999999996E-2</v>
      </c>
    </row>
    <row r="5" spans="1:6" x14ac:dyDescent="0.35">
      <c r="A5">
        <v>0.32800000000000001</v>
      </c>
      <c r="B5">
        <v>0.189</v>
      </c>
      <c r="C5">
        <v>4.2999999999999997E-2</v>
      </c>
      <c r="D5">
        <v>1E-3</v>
      </c>
      <c r="E5">
        <v>0.03</v>
      </c>
      <c r="F5">
        <v>3.2000000000000001E-2</v>
      </c>
    </row>
    <row r="6" spans="1:6" x14ac:dyDescent="0.35">
      <c r="A6">
        <v>0.28999999999999998</v>
      </c>
      <c r="B6">
        <v>0.161</v>
      </c>
      <c r="C6">
        <v>4.3999999999999997E-2</v>
      </c>
      <c r="D6">
        <v>1.0999999999999999E-2</v>
      </c>
      <c r="E6">
        <v>7.0000000000000007E-2</v>
      </c>
      <c r="F6">
        <v>7.5999999999999998E-2</v>
      </c>
    </row>
    <row r="7" spans="1:6" x14ac:dyDescent="0.35">
      <c r="A7">
        <v>0.29599999999999999</v>
      </c>
      <c r="B7">
        <v>0.186</v>
      </c>
      <c r="C7">
        <v>4.7E-2</v>
      </c>
      <c r="D7">
        <v>1.7999999999999999E-2</v>
      </c>
      <c r="E7">
        <v>0.05</v>
      </c>
      <c r="F7">
        <v>7.0000000000000001E-3</v>
      </c>
    </row>
    <row r="8" spans="1:6" x14ac:dyDescent="0.35">
      <c r="A8">
        <v>0.248</v>
      </c>
      <c r="B8">
        <v>0.106</v>
      </c>
      <c r="C8">
        <v>3.5999999999999997E-2</v>
      </c>
      <c r="D8">
        <v>8.0000000000000002E-3</v>
      </c>
      <c r="E8">
        <v>1.2E-2</v>
      </c>
      <c r="F8">
        <v>9.5000000000000001E-2</v>
      </c>
    </row>
    <row r="9" spans="1:6" x14ac:dyDescent="0.35">
      <c r="A9">
        <v>0.22800000000000001</v>
      </c>
      <c r="B9">
        <v>0.11700000000000001</v>
      </c>
      <c r="C9">
        <v>0.03</v>
      </c>
      <c r="D9">
        <v>6.0000000000000001E-3</v>
      </c>
      <c r="E9">
        <v>3.0000000000000001E-3</v>
      </c>
      <c r="F9">
        <v>0.14499999999999999</v>
      </c>
    </row>
    <row r="10" spans="1:6" x14ac:dyDescent="0.35">
      <c r="A10">
        <v>0.30499999999999999</v>
      </c>
      <c r="B10">
        <v>0.17399999999999999</v>
      </c>
      <c r="C10">
        <v>0.05</v>
      </c>
      <c r="D10">
        <v>8.0000000000000002E-3</v>
      </c>
      <c r="E10">
        <v>6.0999999999999999E-2</v>
      </c>
      <c r="F10">
        <v>0.112</v>
      </c>
    </row>
    <row r="11" spans="1:6" x14ac:dyDescent="0.35">
      <c r="A11">
        <v>0.254</v>
      </c>
      <c r="B11">
        <v>9.4E-2</v>
      </c>
      <c r="C11">
        <v>4.1000000000000002E-2</v>
      </c>
      <c r="D11">
        <v>5.0000000000000001E-3</v>
      </c>
      <c r="E11">
        <v>1.4E-2</v>
      </c>
      <c r="F11">
        <v>0.124</v>
      </c>
    </row>
    <row r="12" spans="1:6" x14ac:dyDescent="0.35">
      <c r="A12">
        <v>0.26900000000000002</v>
      </c>
      <c r="B12">
        <v>0.14699999999999999</v>
      </c>
      <c r="C12">
        <v>4.7E-2</v>
      </c>
      <c r="D12">
        <v>1.2E-2</v>
      </c>
      <c r="E12">
        <v>8.9999999999999993E-3</v>
      </c>
      <c r="F12">
        <v>0.111</v>
      </c>
    </row>
    <row r="13" spans="1:6" x14ac:dyDescent="0.35">
      <c r="A13">
        <v>0.3</v>
      </c>
      <c r="B13">
        <v>0.14099999999999999</v>
      </c>
      <c r="C13">
        <v>5.8000000000000003E-2</v>
      </c>
      <c r="D13">
        <v>0.01</v>
      </c>
      <c r="E13">
        <v>1.0999999999999999E-2</v>
      </c>
      <c r="F13">
        <v>7.0000000000000007E-2</v>
      </c>
    </row>
    <row r="14" spans="1:6" x14ac:dyDescent="0.35">
      <c r="A14">
        <v>0.307</v>
      </c>
      <c r="B14">
        <v>0.13500000000000001</v>
      </c>
      <c r="C14">
        <v>4.1000000000000002E-2</v>
      </c>
      <c r="D14">
        <v>8.9999999999999993E-3</v>
      </c>
      <c r="E14">
        <v>5.0000000000000001E-3</v>
      </c>
      <c r="F14">
        <v>6.5000000000000002E-2</v>
      </c>
    </row>
    <row r="15" spans="1:6" x14ac:dyDescent="0.35">
      <c r="A15">
        <v>0.214</v>
      </c>
      <c r="B15">
        <v>0.1</v>
      </c>
      <c r="C15">
        <v>3.6999999999999998E-2</v>
      </c>
      <c r="D15">
        <v>3.0000000000000001E-3</v>
      </c>
      <c r="E15">
        <v>4.0000000000000001E-3</v>
      </c>
      <c r="F15">
        <v>0.13800000000000001</v>
      </c>
    </row>
    <row r="16" spans="1:6" x14ac:dyDescent="0.35">
      <c r="A16">
        <v>0.32900000000000001</v>
      </c>
      <c r="B16">
        <v>0.189</v>
      </c>
      <c r="C16">
        <v>5.8000000000000003E-2</v>
      </c>
      <c r="D16">
        <v>1.4E-2</v>
      </c>
      <c r="E16">
        <v>1.0999999999999999E-2</v>
      </c>
      <c r="F16">
        <v>3.2000000000000001E-2</v>
      </c>
    </row>
    <row r="17" spans="1:6" x14ac:dyDescent="0.35">
      <c r="A17">
        <v>0.31</v>
      </c>
      <c r="B17">
        <v>0.14899999999999999</v>
      </c>
      <c r="C17">
        <v>0.05</v>
      </c>
      <c r="D17">
        <v>1.2E-2</v>
      </c>
      <c r="E17">
        <v>0.05</v>
      </c>
      <c r="F17">
        <v>0.06</v>
      </c>
    </row>
    <row r="18" spans="1:6" x14ac:dyDescent="0.35">
      <c r="A18">
        <v>0.252</v>
      </c>
      <c r="B18">
        <v>0.11899999999999999</v>
      </c>
      <c r="C18">
        <v>0.04</v>
      </c>
      <c r="D18">
        <v>8.0000000000000002E-3</v>
      </c>
      <c r="E18">
        <v>4.9000000000000002E-2</v>
      </c>
      <c r="F18">
        <v>0.23300000000000001</v>
      </c>
    </row>
    <row r="19" spans="1:6" x14ac:dyDescent="0.35">
      <c r="A19">
        <v>0.308</v>
      </c>
      <c r="B19">
        <v>0.158</v>
      </c>
      <c r="C19">
        <v>3.7999999999999999E-2</v>
      </c>
      <c r="D19">
        <v>1.2999999999999999E-2</v>
      </c>
      <c r="E19">
        <v>3.0000000000000001E-3</v>
      </c>
      <c r="F19">
        <v>6.8000000000000005E-2</v>
      </c>
    </row>
    <row r="20" spans="1:6" x14ac:dyDescent="0.35">
      <c r="A20">
        <v>0.34200000000000003</v>
      </c>
      <c r="B20">
        <v>0.25900000000000001</v>
      </c>
      <c r="C20">
        <v>0.06</v>
      </c>
      <c r="D20">
        <v>1.6E-2</v>
      </c>
      <c r="E20">
        <v>8.5000000000000006E-2</v>
      </c>
      <c r="F20">
        <v>0.158</v>
      </c>
    </row>
    <row r="21" spans="1:6" x14ac:dyDescent="0.35">
      <c r="A21">
        <v>0.35799999999999998</v>
      </c>
      <c r="B21">
        <v>0.193</v>
      </c>
      <c r="C21">
        <v>6.6000000000000003E-2</v>
      </c>
      <c r="D21">
        <v>2.1000000000000001E-2</v>
      </c>
      <c r="E21">
        <v>3.6999999999999998E-2</v>
      </c>
      <c r="F21">
        <v>8.3000000000000004E-2</v>
      </c>
    </row>
    <row r="22" spans="1:6" x14ac:dyDescent="0.35">
      <c r="A22">
        <v>0.34</v>
      </c>
      <c r="B22">
        <v>0.155</v>
      </c>
      <c r="C22">
        <v>5.0999999999999997E-2</v>
      </c>
      <c r="D22">
        <v>0.02</v>
      </c>
      <c r="E22">
        <v>1.2E-2</v>
      </c>
      <c r="F22">
        <v>0.04</v>
      </c>
    </row>
    <row r="23" spans="1:6" x14ac:dyDescent="0.35">
      <c r="A23">
        <v>0.30399999999999999</v>
      </c>
      <c r="B23">
        <v>0.19700000000000001</v>
      </c>
      <c r="C23">
        <v>5.1999999999999998E-2</v>
      </c>
      <c r="D23">
        <v>8.0000000000000002E-3</v>
      </c>
      <c r="E23">
        <v>5.3999999999999999E-2</v>
      </c>
      <c r="F23">
        <v>9.5000000000000001E-2</v>
      </c>
    </row>
    <row r="24" spans="1:6" x14ac:dyDescent="0.35">
      <c r="A24">
        <v>0.248</v>
      </c>
      <c r="B24">
        <v>0.13300000000000001</v>
      </c>
      <c r="C24">
        <v>3.6999999999999998E-2</v>
      </c>
      <c r="D24">
        <v>3.0000000000000001E-3</v>
      </c>
      <c r="E24">
        <v>4.2999999999999997E-2</v>
      </c>
      <c r="F24">
        <v>0.13500000000000001</v>
      </c>
    </row>
    <row r="25" spans="1:6" x14ac:dyDescent="0.35">
      <c r="A25">
        <v>0.36699999999999999</v>
      </c>
      <c r="B25">
        <v>0.19600000000000001</v>
      </c>
      <c r="C25">
        <v>6.3E-2</v>
      </c>
      <c r="D25">
        <v>2.5999999999999999E-2</v>
      </c>
      <c r="E25">
        <v>0.01</v>
      </c>
      <c r="F25">
        <v>3.1E-2</v>
      </c>
    </row>
    <row r="26" spans="1:6" x14ac:dyDescent="0.35">
      <c r="A26">
        <v>0.32500000000000001</v>
      </c>
      <c r="B26">
        <v>0.20599999999999999</v>
      </c>
      <c r="C26">
        <v>5.3999999999999999E-2</v>
      </c>
      <c r="D26">
        <v>2.7E-2</v>
      </c>
      <c r="E26">
        <v>0.01</v>
      </c>
      <c r="F26">
        <v>4.8000000000000001E-2</v>
      </c>
    </row>
    <row r="27" spans="1:6" x14ac:dyDescent="0.35">
      <c r="A27">
        <v>0.24399999999999999</v>
      </c>
      <c r="B27">
        <v>0.11</v>
      </c>
      <c r="C27">
        <v>2.5000000000000001E-2</v>
      </c>
      <c r="D27">
        <v>6.0000000000000001E-3</v>
      </c>
      <c r="E27">
        <v>0</v>
      </c>
      <c r="F27">
        <v>6.0999999999999999E-2</v>
      </c>
    </row>
    <row r="28" spans="1:6" x14ac:dyDescent="0.35">
      <c r="A28">
        <v>0.245</v>
      </c>
      <c r="B28">
        <v>9.6000000000000002E-2</v>
      </c>
      <c r="C28">
        <v>4.3999999999999997E-2</v>
      </c>
      <c r="D28">
        <v>3.0000000000000001E-3</v>
      </c>
      <c r="E28">
        <v>2.1999999999999999E-2</v>
      </c>
      <c r="F28">
        <v>0.151</v>
      </c>
    </row>
    <row r="29" spans="1:6" x14ac:dyDescent="0.35">
      <c r="A29">
        <v>0.318</v>
      </c>
      <c r="B29">
        <v>0.193</v>
      </c>
      <c r="C29">
        <v>6.3E-2</v>
      </c>
      <c r="D29">
        <v>0.02</v>
      </c>
      <c r="E29">
        <v>3.6999999999999998E-2</v>
      </c>
      <c r="F29">
        <v>8.1000000000000003E-2</v>
      </c>
    </row>
    <row r="30" spans="1:6" x14ac:dyDescent="0.35">
      <c r="A30">
        <v>0.20699999999999999</v>
      </c>
      <c r="B30">
        <v>0.154</v>
      </c>
      <c r="C30">
        <v>4.4999999999999998E-2</v>
      </c>
      <c r="D30">
        <v>8.0000000000000002E-3</v>
      </c>
      <c r="E30">
        <v>0</v>
      </c>
      <c r="F30">
        <v>0.252</v>
      </c>
    </row>
    <row r="31" spans="1:6" x14ac:dyDescent="0.35">
      <c r="A31">
        <v>0.32</v>
      </c>
      <c r="B31">
        <v>0.20399999999999999</v>
      </c>
      <c r="C31">
        <v>5.2999999999999999E-2</v>
      </c>
      <c r="D31">
        <v>1.7000000000000001E-2</v>
      </c>
      <c r="E31">
        <v>1.2999999999999999E-2</v>
      </c>
      <c r="F31">
        <v>7.0000000000000007E-2</v>
      </c>
    </row>
    <row r="32" spans="1:6" x14ac:dyDescent="0.35">
      <c r="A32">
        <v>0.24299999999999999</v>
      </c>
      <c r="B32">
        <v>0.14099999999999999</v>
      </c>
      <c r="C32">
        <v>4.1000000000000002E-2</v>
      </c>
      <c r="D32">
        <v>7.0000000000000001E-3</v>
      </c>
      <c r="E32">
        <v>5.0999999999999997E-2</v>
      </c>
      <c r="F32">
        <v>0.26400000000000001</v>
      </c>
    </row>
    <row r="33" spans="1:6" x14ac:dyDescent="0.35">
      <c r="A33">
        <v>0.317</v>
      </c>
      <c r="B33">
        <v>0.20899999999999999</v>
      </c>
      <c r="C33">
        <v>5.7000000000000002E-2</v>
      </c>
      <c r="D33">
        <v>0.03</v>
      </c>
      <c r="E33">
        <v>1.7000000000000001E-2</v>
      </c>
      <c r="F33">
        <v>5.8000000000000003E-2</v>
      </c>
    </row>
    <row r="34" spans="1:6" x14ac:dyDescent="0.35">
      <c r="A34">
        <v>0.19900000000000001</v>
      </c>
      <c r="B34">
        <v>0.1</v>
      </c>
      <c r="C34">
        <v>2.9000000000000001E-2</v>
      </c>
      <c r="D34">
        <v>7.0000000000000001E-3</v>
      </c>
      <c r="E34">
        <v>1.0999999999999999E-2</v>
      </c>
      <c r="F34">
        <v>0.188</v>
      </c>
    </row>
    <row r="35" spans="1:6" x14ac:dyDescent="0.35">
      <c r="A35">
        <v>0.29399999999999998</v>
      </c>
      <c r="B35">
        <v>0.158</v>
      </c>
      <c r="C35">
        <v>3.4000000000000002E-2</v>
      </c>
      <c r="D35">
        <v>1.9E-2</v>
      </c>
      <c r="E35">
        <v>5.0000000000000001E-3</v>
      </c>
      <c r="F35">
        <v>1.4E-2</v>
      </c>
    </row>
    <row r="36" spans="1:6" x14ac:dyDescent="0.35">
      <c r="A36">
        <v>0.221</v>
      </c>
      <c r="B36">
        <v>8.6999999999999994E-2</v>
      </c>
      <c r="C36">
        <v>3.7999999999999999E-2</v>
      </c>
      <c r="D36">
        <v>6.0000000000000001E-3</v>
      </c>
      <c r="E36">
        <v>1.4999999999999999E-2</v>
      </c>
      <c r="F36">
        <v>0.14199999999999999</v>
      </c>
    </row>
    <row r="37" spans="1:6" x14ac:dyDescent="0.35">
      <c r="A37">
        <v>0.30099999999999999</v>
      </c>
      <c r="B37">
        <v>0.16300000000000001</v>
      </c>
      <c r="C37">
        <v>6.8000000000000005E-2</v>
      </c>
      <c r="D37">
        <v>1.6E-2</v>
      </c>
      <c r="E37">
        <v>2.1999999999999999E-2</v>
      </c>
      <c r="F37">
        <v>9.1999999999999998E-2</v>
      </c>
    </row>
    <row r="38" spans="1:6" x14ac:dyDescent="0.35">
      <c r="A38">
        <v>0.29799999999999999</v>
      </c>
      <c r="B38">
        <v>0.20699999999999999</v>
      </c>
      <c r="C38">
        <v>4.2000000000000003E-2</v>
      </c>
      <c r="D38">
        <v>8.9999999999999993E-3</v>
      </c>
      <c r="E38">
        <v>6.6000000000000003E-2</v>
      </c>
      <c r="F38">
        <v>0.21099999999999999</v>
      </c>
    </row>
    <row r="39" spans="1:6" x14ac:dyDescent="0.35">
      <c r="A39">
        <v>0.30399999999999999</v>
      </c>
      <c r="B39">
        <v>0.19700000000000001</v>
      </c>
      <c r="C39">
        <v>5.1999999999999998E-2</v>
      </c>
      <c r="D39">
        <v>8.0000000000000002E-3</v>
      </c>
      <c r="E39">
        <v>5.3999999999999999E-2</v>
      </c>
      <c r="F39">
        <v>9.5000000000000001E-2</v>
      </c>
    </row>
    <row r="40" spans="1:6" x14ac:dyDescent="0.35">
      <c r="A40">
        <v>0.29699999999999999</v>
      </c>
      <c r="B40">
        <v>0.16</v>
      </c>
      <c r="C40">
        <v>4.9000000000000002E-2</v>
      </c>
      <c r="D40">
        <v>7.0000000000000001E-3</v>
      </c>
      <c r="E40">
        <v>3.7999999999999999E-2</v>
      </c>
      <c r="F40">
        <v>0.10100000000000001</v>
      </c>
    </row>
    <row r="41" spans="1:6" x14ac:dyDescent="0.35">
      <c r="A41">
        <v>0.188</v>
      </c>
      <c r="B41">
        <v>6.4000000000000001E-2</v>
      </c>
      <c r="C41">
        <v>4.3999999999999997E-2</v>
      </c>
      <c r="D41">
        <v>7.0000000000000001E-3</v>
      </c>
      <c r="E41">
        <v>2E-3</v>
      </c>
      <c r="F41">
        <v>0.20499999999999999</v>
      </c>
    </row>
    <row r="42" spans="1:6" x14ac:dyDescent="0.35">
      <c r="A42">
        <v>0.214</v>
      </c>
      <c r="B42">
        <v>0.1</v>
      </c>
      <c r="C42">
        <v>3.6999999999999998E-2</v>
      </c>
      <c r="D42">
        <v>3.0000000000000001E-3</v>
      </c>
      <c r="E42">
        <v>4.0000000000000001E-3</v>
      </c>
      <c r="F42">
        <v>0.13800000000000001</v>
      </c>
    </row>
    <row r="43" spans="1:6" x14ac:dyDescent="0.35">
      <c r="A43">
        <v>0.218</v>
      </c>
      <c r="B43">
        <v>8.2000000000000003E-2</v>
      </c>
      <c r="C43">
        <v>6.0999999999999999E-2</v>
      </c>
      <c r="D43">
        <v>2E-3</v>
      </c>
      <c r="E43">
        <v>1.2E-2</v>
      </c>
      <c r="F43">
        <v>0.14699999999999999</v>
      </c>
    </row>
    <row r="44" spans="1:6" x14ac:dyDescent="0.35">
      <c r="A44">
        <v>0.28399999999999997</v>
      </c>
      <c r="B44">
        <v>0.13100000000000001</v>
      </c>
      <c r="C44">
        <v>4.9000000000000002E-2</v>
      </c>
      <c r="D44">
        <v>1.2E-2</v>
      </c>
      <c r="E44">
        <v>2.1000000000000001E-2</v>
      </c>
      <c r="F44">
        <v>0.13</v>
      </c>
    </row>
    <row r="45" spans="1:6" x14ac:dyDescent="0.35">
      <c r="A45">
        <v>0.27</v>
      </c>
      <c r="B45">
        <v>0.17</v>
      </c>
      <c r="C45">
        <v>2.5999999999999999E-2</v>
      </c>
      <c r="D45">
        <v>1.0999999999999999E-2</v>
      </c>
      <c r="E45">
        <v>2E-3</v>
      </c>
      <c r="F45">
        <v>0</v>
      </c>
    </row>
    <row r="46" spans="1:6" x14ac:dyDescent="0.35">
      <c r="A46">
        <v>0.27700000000000002</v>
      </c>
      <c r="B46">
        <v>0.15</v>
      </c>
      <c r="C46">
        <v>5.2999999999999999E-2</v>
      </c>
      <c r="D46">
        <v>5.0000000000000001E-3</v>
      </c>
      <c r="E46">
        <v>3.9E-2</v>
      </c>
      <c r="F46">
        <v>0.115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1CF1-5656-4151-B4B8-9F8BB1D894F1}">
  <dimension ref="A1:P46"/>
  <sheetViews>
    <sheetView topLeftCell="A25" workbookViewId="0">
      <selection activeCell="M25" sqref="M25"/>
    </sheetView>
  </sheetViews>
  <sheetFormatPr defaultRowHeight="14.5" x14ac:dyDescent="0.35"/>
  <cols>
    <col min="11" max="12" width="10.453125" bestFit="1" customWidth="1"/>
    <col min="13" max="16" width="8.81640625" bestFit="1" customWidth="1"/>
  </cols>
  <sheetData>
    <row r="1" spans="1:16" s="1" customFormat="1" x14ac:dyDescent="0.35">
      <c r="A1" s="5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6" t="s">
        <v>6</v>
      </c>
    </row>
    <row r="2" spans="1:16" x14ac:dyDescent="0.35">
      <c r="A2" s="9">
        <v>1</v>
      </c>
      <c r="B2" s="10">
        <v>0.14399999999999999</v>
      </c>
      <c r="C2" s="10">
        <v>4.9000000000000002E-2</v>
      </c>
      <c r="D2" s="10">
        <v>1.2E-2</v>
      </c>
      <c r="E2" s="10">
        <v>1.2999999999999999E-2</v>
      </c>
      <c r="F2" s="10">
        <v>8.5999999999999993E-2</v>
      </c>
      <c r="G2" s="7">
        <v>0.28299999999999997</v>
      </c>
    </row>
    <row r="3" spans="1:16" x14ac:dyDescent="0.35">
      <c r="A3" s="9">
        <v>1</v>
      </c>
      <c r="B3" s="10">
        <v>0.125</v>
      </c>
      <c r="C3" s="10">
        <v>3.9E-2</v>
      </c>
      <c r="D3" s="10">
        <v>1.2999999999999999E-2</v>
      </c>
      <c r="E3" s="10">
        <v>2E-3</v>
      </c>
      <c r="F3" s="10">
        <v>6.2E-2</v>
      </c>
      <c r="G3" s="7">
        <v>0.27600000000000002</v>
      </c>
      <c r="K3" s="2"/>
      <c r="L3" s="2"/>
      <c r="M3" s="8" t="s">
        <v>7</v>
      </c>
      <c r="N3" s="2"/>
      <c r="O3" s="2"/>
      <c r="P3" s="2"/>
    </row>
    <row r="4" spans="1:16" x14ac:dyDescent="0.35">
      <c r="A4" s="9">
        <v>1</v>
      </c>
      <c r="B4" s="10">
        <v>0.14099999999999999</v>
      </c>
      <c r="C4" s="10">
        <v>4.4999999999999998E-2</v>
      </c>
      <c r="D4" s="10">
        <v>2.1000000000000001E-2</v>
      </c>
      <c r="E4" s="10">
        <v>1.2999999999999999E-2</v>
      </c>
      <c r="F4" s="10">
        <v>7.3999999999999996E-2</v>
      </c>
      <c r="G4" s="7">
        <v>0.28100000000000003</v>
      </c>
      <c r="K4" s="10">
        <f t="array" ref="K4:P9">MMULT(TRANSPOSE(A2:F46),(A2:F46))</f>
        <v>45</v>
      </c>
      <c r="L4" s="10">
        <v>6.7899999999999991</v>
      </c>
      <c r="M4" s="10">
        <v>2.0859999999999994</v>
      </c>
      <c r="N4" s="10">
        <v>0.50800000000000023</v>
      </c>
      <c r="O4" s="10">
        <v>1.0920000000000003</v>
      </c>
      <c r="P4" s="10">
        <v>4.6949999999999994</v>
      </c>
    </row>
    <row r="5" spans="1:16" x14ac:dyDescent="0.35">
      <c r="A5" s="9">
        <v>1</v>
      </c>
      <c r="B5" s="10">
        <v>0.189</v>
      </c>
      <c r="C5" s="10">
        <v>4.2999999999999997E-2</v>
      </c>
      <c r="D5" s="10">
        <v>1E-3</v>
      </c>
      <c r="E5" s="10">
        <v>0.03</v>
      </c>
      <c r="F5" s="10">
        <v>3.2000000000000001E-2</v>
      </c>
      <c r="G5" s="7">
        <v>0.32800000000000001</v>
      </c>
      <c r="K5" s="10">
        <v>6.7899999999999991</v>
      </c>
      <c r="L5" s="10">
        <v>1.1021839999999998</v>
      </c>
      <c r="M5" s="10">
        <v>0.32474299999999995</v>
      </c>
      <c r="N5" s="10">
        <v>8.4353000000000011E-2</v>
      </c>
      <c r="O5" s="10">
        <v>0.18518700000000005</v>
      </c>
      <c r="P5" s="10">
        <v>0.66576999999999997</v>
      </c>
    </row>
    <row r="6" spans="1:16" x14ac:dyDescent="0.35">
      <c r="A6" s="9">
        <v>1</v>
      </c>
      <c r="B6" s="10">
        <v>0.161</v>
      </c>
      <c r="C6" s="10">
        <v>4.3999999999999997E-2</v>
      </c>
      <c r="D6" s="10">
        <v>1.0999999999999999E-2</v>
      </c>
      <c r="E6" s="10">
        <v>7.0000000000000007E-2</v>
      </c>
      <c r="F6" s="10">
        <v>7.5999999999999998E-2</v>
      </c>
      <c r="G6" s="7">
        <v>0.28999999999999998</v>
      </c>
      <c r="K6" s="10">
        <v>2.0859999999999994</v>
      </c>
      <c r="L6" s="10">
        <v>0.32474299999999995</v>
      </c>
      <c r="M6" s="10">
        <v>0.101504</v>
      </c>
      <c r="N6" s="10">
        <v>2.5106999999999997E-2</v>
      </c>
      <c r="O6" s="10">
        <v>5.3676000000000008E-2</v>
      </c>
      <c r="P6" s="10">
        <v>0.21309200000000003</v>
      </c>
    </row>
    <row r="7" spans="1:16" x14ac:dyDescent="0.35">
      <c r="A7" s="9">
        <v>1</v>
      </c>
      <c r="B7" s="10">
        <v>0.186</v>
      </c>
      <c r="C7" s="10">
        <v>4.7E-2</v>
      </c>
      <c r="D7" s="10">
        <v>1.7999999999999999E-2</v>
      </c>
      <c r="E7" s="10">
        <v>0.05</v>
      </c>
      <c r="F7" s="10">
        <v>7.0000000000000001E-3</v>
      </c>
      <c r="G7" s="7">
        <v>0.29599999999999999</v>
      </c>
      <c r="K7" s="10">
        <v>0.50800000000000023</v>
      </c>
      <c r="L7" s="10">
        <v>8.4353000000000011E-2</v>
      </c>
      <c r="M7" s="10">
        <v>2.5106999999999997E-2</v>
      </c>
      <c r="N7" s="10">
        <v>7.8660000000000015E-3</v>
      </c>
      <c r="O7" s="10">
        <v>1.2074000000000001E-2</v>
      </c>
      <c r="P7" s="10">
        <v>4.3599999999999986E-2</v>
      </c>
    </row>
    <row r="8" spans="1:16" x14ac:dyDescent="0.35">
      <c r="A8" s="9">
        <v>1</v>
      </c>
      <c r="B8" s="10">
        <v>0.106</v>
      </c>
      <c r="C8" s="10">
        <v>3.5999999999999997E-2</v>
      </c>
      <c r="D8" s="10">
        <v>8.0000000000000002E-3</v>
      </c>
      <c r="E8" s="10">
        <v>1.2E-2</v>
      </c>
      <c r="F8" s="10">
        <v>9.5000000000000001E-2</v>
      </c>
      <c r="G8" s="7">
        <v>0.248</v>
      </c>
      <c r="K8" s="10">
        <v>1.0920000000000003</v>
      </c>
      <c r="L8" s="10">
        <v>0.18518700000000005</v>
      </c>
      <c r="M8" s="10">
        <v>5.3676000000000008E-2</v>
      </c>
      <c r="N8" s="10">
        <v>1.2074000000000001E-2</v>
      </c>
      <c r="O8" s="10">
        <v>4.8301999999999998E-2</v>
      </c>
      <c r="P8" s="10">
        <v>0.12610799999999997</v>
      </c>
    </row>
    <row r="9" spans="1:16" x14ac:dyDescent="0.35">
      <c r="A9" s="9">
        <v>1</v>
      </c>
      <c r="B9" s="10">
        <v>0.11700000000000001</v>
      </c>
      <c r="C9" s="10">
        <v>0.03</v>
      </c>
      <c r="D9" s="10">
        <v>6.0000000000000001E-3</v>
      </c>
      <c r="E9" s="10">
        <v>3.0000000000000001E-3</v>
      </c>
      <c r="F9" s="10">
        <v>0.14499999999999999</v>
      </c>
      <c r="G9" s="7">
        <v>0.22800000000000001</v>
      </c>
      <c r="K9" s="10">
        <v>4.6949999999999994</v>
      </c>
      <c r="L9" s="10">
        <v>0.66576999999999997</v>
      </c>
      <c r="M9" s="10">
        <v>0.21309200000000003</v>
      </c>
      <c r="N9" s="10">
        <v>4.3599999999999986E-2</v>
      </c>
      <c r="O9" s="10">
        <v>0.12610799999999997</v>
      </c>
      <c r="P9" s="10">
        <v>0.66479499999999991</v>
      </c>
    </row>
    <row r="10" spans="1:16" x14ac:dyDescent="0.35">
      <c r="A10" s="9">
        <v>1</v>
      </c>
      <c r="B10" s="10">
        <v>0.17399999999999999</v>
      </c>
      <c r="C10" s="10">
        <v>0.05</v>
      </c>
      <c r="D10" s="10">
        <v>8.0000000000000002E-3</v>
      </c>
      <c r="E10" s="10">
        <v>6.0999999999999999E-2</v>
      </c>
      <c r="F10" s="10">
        <v>0.112</v>
      </c>
      <c r="G10" s="7">
        <v>0.30499999999999999</v>
      </c>
    </row>
    <row r="11" spans="1:16" x14ac:dyDescent="0.35">
      <c r="A11" s="9">
        <v>1</v>
      </c>
      <c r="B11" s="10">
        <v>9.4E-2</v>
      </c>
      <c r="C11" s="10">
        <v>4.1000000000000002E-2</v>
      </c>
      <c r="D11" s="10">
        <v>5.0000000000000001E-3</v>
      </c>
      <c r="E11" s="10">
        <v>1.4E-2</v>
      </c>
      <c r="F11" s="10">
        <v>0.124</v>
      </c>
      <c r="G11" s="7">
        <v>0.254</v>
      </c>
    </row>
    <row r="12" spans="1:16" x14ac:dyDescent="0.35">
      <c r="A12" s="9">
        <v>1</v>
      </c>
      <c r="B12" s="10">
        <v>0.14699999999999999</v>
      </c>
      <c r="C12" s="10">
        <v>4.7E-2</v>
      </c>
      <c r="D12" s="10">
        <v>1.2E-2</v>
      </c>
      <c r="E12" s="10">
        <v>8.9999999999999993E-3</v>
      </c>
      <c r="F12" s="10">
        <v>0.111</v>
      </c>
      <c r="G12" s="7">
        <v>0.26900000000000002</v>
      </c>
      <c r="K12" s="2"/>
      <c r="L12" s="2"/>
      <c r="M12" s="8" t="s">
        <v>9</v>
      </c>
      <c r="N12" s="2"/>
      <c r="O12" s="2"/>
      <c r="P12" s="2"/>
    </row>
    <row r="13" spans="1:16" x14ac:dyDescent="0.35">
      <c r="A13" s="9">
        <v>1</v>
      </c>
      <c r="B13" s="10">
        <v>0.14099999999999999</v>
      </c>
      <c r="C13" s="10">
        <v>5.8000000000000003E-2</v>
      </c>
      <c r="D13" s="10">
        <v>0.01</v>
      </c>
      <c r="E13" s="10">
        <v>1.0999999999999999E-2</v>
      </c>
      <c r="F13" s="10">
        <v>7.0000000000000007E-2</v>
      </c>
      <c r="G13" s="7">
        <v>0.3</v>
      </c>
      <c r="K13" s="10">
        <f t="array" ref="K13:P18">MINVERSE(K4:P9)</f>
        <v>0.96166001419106062</v>
      </c>
      <c r="L13" s="10">
        <v>-3.6580304697957433</v>
      </c>
      <c r="M13" s="10">
        <v>-9.0651259221644853</v>
      </c>
      <c r="N13" s="10">
        <v>7.9760012470265247</v>
      </c>
      <c r="O13" s="10">
        <v>4.5768510027447844</v>
      </c>
      <c r="P13" s="10">
        <v>-1.6137488825423469</v>
      </c>
    </row>
    <row r="14" spans="1:16" x14ac:dyDescent="0.35">
      <c r="A14" s="9">
        <v>1</v>
      </c>
      <c r="B14" s="10">
        <v>0.13500000000000001</v>
      </c>
      <c r="C14" s="10">
        <v>4.1000000000000002E-2</v>
      </c>
      <c r="D14" s="10">
        <v>8.9999999999999993E-3</v>
      </c>
      <c r="E14" s="10">
        <v>5.0000000000000001E-3</v>
      </c>
      <c r="F14" s="10">
        <v>6.5000000000000002E-2</v>
      </c>
      <c r="G14" s="7">
        <v>0.307</v>
      </c>
      <c r="K14" s="10">
        <v>-3.6580304697957455</v>
      </c>
      <c r="L14" s="10">
        <v>39.339845264141289</v>
      </c>
      <c r="M14" s="10">
        <v>-15.903624098530601</v>
      </c>
      <c r="N14" s="10">
        <v>-108.340108267391</v>
      </c>
      <c r="O14" s="10">
        <v>-39.269150209275509</v>
      </c>
      <c r="P14" s="10">
        <v>6.0889177199547664</v>
      </c>
    </row>
    <row r="15" spans="1:16" x14ac:dyDescent="0.35">
      <c r="A15" s="9">
        <v>1</v>
      </c>
      <c r="B15" s="10">
        <v>0.1</v>
      </c>
      <c r="C15" s="10">
        <v>3.6999999999999998E-2</v>
      </c>
      <c r="D15" s="10">
        <v>3.0000000000000001E-3</v>
      </c>
      <c r="E15" s="10">
        <v>4.0000000000000001E-3</v>
      </c>
      <c r="F15" s="10">
        <v>0.13800000000000001</v>
      </c>
      <c r="G15" s="7">
        <v>0.214</v>
      </c>
      <c r="K15" s="10">
        <v>-9.0651259221645049</v>
      </c>
      <c r="L15" s="10">
        <v>-15.903624098530566</v>
      </c>
      <c r="M15" s="10">
        <v>320.82284546417708</v>
      </c>
      <c r="N15" s="10">
        <v>-198.93860793824703</v>
      </c>
      <c r="O15" s="10">
        <v>-30.075171763561247</v>
      </c>
      <c r="P15" s="10">
        <v>-4.1357361263917847</v>
      </c>
    </row>
    <row r="16" spans="1:16" x14ac:dyDescent="0.35">
      <c r="A16" s="9">
        <v>1</v>
      </c>
      <c r="B16" s="10">
        <v>0.189</v>
      </c>
      <c r="C16" s="10">
        <v>5.8000000000000003E-2</v>
      </c>
      <c r="D16" s="10">
        <v>1.4E-2</v>
      </c>
      <c r="E16" s="10">
        <v>1.0999999999999999E-2</v>
      </c>
      <c r="F16" s="10">
        <v>3.2000000000000001E-2</v>
      </c>
      <c r="G16" s="7">
        <v>0.32900000000000001</v>
      </c>
      <c r="K16" s="10">
        <v>7.9760012470266002</v>
      </c>
      <c r="L16" s="10">
        <v>-108.34010826739126</v>
      </c>
      <c r="M16" s="10">
        <v>-198.93860793824771</v>
      </c>
      <c r="N16" s="10">
        <v>1103.6788129480399</v>
      </c>
      <c r="O16" s="10">
        <v>131.8032118868617</v>
      </c>
      <c r="P16" s="10">
        <v>18.551069397341081</v>
      </c>
    </row>
    <row r="17" spans="1:16" x14ac:dyDescent="0.35">
      <c r="A17" s="9">
        <v>1</v>
      </c>
      <c r="B17" s="10">
        <v>0.14899999999999999</v>
      </c>
      <c r="C17" s="10">
        <v>0.05</v>
      </c>
      <c r="D17" s="10">
        <v>1.2E-2</v>
      </c>
      <c r="E17" s="10">
        <v>0.05</v>
      </c>
      <c r="F17" s="10">
        <v>0.06</v>
      </c>
      <c r="G17" s="7">
        <v>0.31</v>
      </c>
      <c r="K17" s="10">
        <v>4.5768510027447951</v>
      </c>
      <c r="L17" s="10">
        <v>-39.269150209275551</v>
      </c>
      <c r="M17" s="10">
        <v>-30.075171763561251</v>
      </c>
      <c r="N17" s="10">
        <v>131.80321188686145</v>
      </c>
      <c r="O17" s="10">
        <v>93.860948881594013</v>
      </c>
      <c r="P17" s="10">
        <v>-9.8053556381197993</v>
      </c>
    </row>
    <row r="18" spans="1:16" x14ac:dyDescent="0.35">
      <c r="A18" s="9">
        <v>1</v>
      </c>
      <c r="B18" s="10">
        <v>0.11899999999999999</v>
      </c>
      <c r="C18" s="10">
        <v>0.04</v>
      </c>
      <c r="D18" s="10">
        <v>8.0000000000000002E-3</v>
      </c>
      <c r="E18" s="10">
        <v>4.9000000000000002E-2</v>
      </c>
      <c r="F18" s="10">
        <v>0.23300000000000001</v>
      </c>
      <c r="G18" s="7">
        <v>0.252</v>
      </c>
      <c r="K18" s="10">
        <v>-1.6137488825423434</v>
      </c>
      <c r="L18" s="10">
        <v>6.0889177199547557</v>
      </c>
      <c r="M18" s="10">
        <v>-4.1357361263918868</v>
      </c>
      <c r="N18" s="10">
        <v>18.551069397341255</v>
      </c>
      <c r="O18" s="10">
        <v>-9.8053556381197691</v>
      </c>
      <c r="P18" s="10">
        <v>8.7722255715747774</v>
      </c>
    </row>
    <row r="19" spans="1:16" x14ac:dyDescent="0.35">
      <c r="A19" s="9">
        <v>1</v>
      </c>
      <c r="B19" s="10">
        <v>0.158</v>
      </c>
      <c r="C19" s="10">
        <v>3.7999999999999999E-2</v>
      </c>
      <c r="D19" s="10">
        <v>1.2999999999999999E-2</v>
      </c>
      <c r="E19" s="10">
        <v>3.0000000000000001E-3</v>
      </c>
      <c r="F19" s="10">
        <v>6.8000000000000005E-2</v>
      </c>
      <c r="G19" s="7">
        <v>0.308</v>
      </c>
    </row>
    <row r="20" spans="1:16" x14ac:dyDescent="0.35">
      <c r="A20" s="9">
        <v>1</v>
      </c>
      <c r="B20" s="10">
        <v>0.25900000000000001</v>
      </c>
      <c r="C20" s="10">
        <v>0.06</v>
      </c>
      <c r="D20" s="10">
        <v>1.6E-2</v>
      </c>
      <c r="E20" s="10">
        <v>8.5000000000000006E-2</v>
      </c>
      <c r="F20" s="10">
        <v>0.158</v>
      </c>
      <c r="G20" s="7">
        <v>0.34200000000000003</v>
      </c>
      <c r="K20" s="3" t="s">
        <v>8</v>
      </c>
    </row>
    <row r="21" spans="1:16" x14ac:dyDescent="0.35">
      <c r="A21" s="9">
        <v>1</v>
      </c>
      <c r="B21" s="10">
        <v>0.193</v>
      </c>
      <c r="C21" s="10">
        <v>6.6000000000000003E-2</v>
      </c>
      <c r="D21" s="10">
        <v>2.1000000000000001E-2</v>
      </c>
      <c r="E21" s="10">
        <v>3.6999999999999998E-2</v>
      </c>
      <c r="F21" s="10">
        <v>8.3000000000000004E-2</v>
      </c>
      <c r="G21" s="7">
        <v>0.35799999999999998</v>
      </c>
      <c r="K21" s="10" cm="1">
        <f t="array" ref="K21:K26">MMULT(TRANSPOSE(A2:F46),(G2:G46))</f>
        <v>12.621000000000002</v>
      </c>
    </row>
    <row r="22" spans="1:16" x14ac:dyDescent="0.35">
      <c r="A22" s="9">
        <v>1</v>
      </c>
      <c r="B22" s="10">
        <v>0.155</v>
      </c>
      <c r="C22" s="10">
        <v>5.0999999999999997E-2</v>
      </c>
      <c r="D22" s="10">
        <v>0.02</v>
      </c>
      <c r="E22" s="10">
        <v>1.2E-2</v>
      </c>
      <c r="F22" s="10">
        <v>0.04</v>
      </c>
      <c r="G22" s="7">
        <v>0.34</v>
      </c>
      <c r="K22" s="10">
        <v>1.9714640000000001</v>
      </c>
    </row>
    <row r="23" spans="1:16" x14ac:dyDescent="0.35">
      <c r="A23" s="9">
        <v>1</v>
      </c>
      <c r="B23" s="10">
        <v>0.19700000000000001</v>
      </c>
      <c r="C23" s="10">
        <v>5.1999999999999998E-2</v>
      </c>
      <c r="D23" s="10">
        <v>8.0000000000000002E-3</v>
      </c>
      <c r="E23" s="10">
        <v>5.3999999999999999E-2</v>
      </c>
      <c r="F23" s="10">
        <v>9.5000000000000001E-2</v>
      </c>
      <c r="G23" s="7">
        <v>0.30399999999999999</v>
      </c>
      <c r="K23" s="10">
        <v>0.59737700000000027</v>
      </c>
    </row>
    <row r="24" spans="1:16" x14ac:dyDescent="0.35">
      <c r="A24" s="9">
        <v>1</v>
      </c>
      <c r="B24" s="10">
        <v>0.13300000000000001</v>
      </c>
      <c r="C24" s="10">
        <v>3.6999999999999998E-2</v>
      </c>
      <c r="D24" s="10">
        <v>3.0000000000000001E-3</v>
      </c>
      <c r="E24" s="10">
        <v>4.2999999999999997E-2</v>
      </c>
      <c r="F24" s="10">
        <v>0.13500000000000001</v>
      </c>
      <c r="G24" s="7">
        <v>0.248</v>
      </c>
      <c r="K24" s="10">
        <v>0.15139199999999997</v>
      </c>
    </row>
    <row r="25" spans="1:16" x14ac:dyDescent="0.35">
      <c r="A25" s="9">
        <v>1</v>
      </c>
      <c r="B25" s="10">
        <v>0.19600000000000001</v>
      </c>
      <c r="C25" s="10">
        <v>6.3E-2</v>
      </c>
      <c r="D25" s="10">
        <v>2.5999999999999999E-2</v>
      </c>
      <c r="E25" s="10">
        <v>0.01</v>
      </c>
      <c r="F25" s="10">
        <v>3.1E-2</v>
      </c>
      <c r="G25" s="7">
        <v>0.36699999999999999</v>
      </c>
      <c r="K25" s="10">
        <v>0.32076300000000008</v>
      </c>
      <c r="M25" s="15" t="s">
        <v>22</v>
      </c>
    </row>
    <row r="26" spans="1:16" x14ac:dyDescent="0.35">
      <c r="A26" s="9">
        <v>1</v>
      </c>
      <c r="B26" s="10">
        <v>0.20599999999999999</v>
      </c>
      <c r="C26" s="10">
        <v>5.3999999999999999E-2</v>
      </c>
      <c r="D26" s="10">
        <v>2.7E-2</v>
      </c>
      <c r="E26" s="10">
        <v>0.01</v>
      </c>
      <c r="F26" s="10">
        <v>4.8000000000000001E-2</v>
      </c>
      <c r="G26" s="7">
        <v>0.32500000000000001</v>
      </c>
      <c r="K26" s="10">
        <v>1.2409380000000001</v>
      </c>
    </row>
    <row r="27" spans="1:16" x14ac:dyDescent="0.35">
      <c r="A27" s="9">
        <v>1</v>
      </c>
      <c r="B27" s="10">
        <v>0.11</v>
      </c>
      <c r="C27" s="10">
        <v>2.5000000000000001E-2</v>
      </c>
      <c r="D27" s="10">
        <v>6.0000000000000001E-3</v>
      </c>
      <c r="E27" s="10">
        <v>0</v>
      </c>
      <c r="F27" s="10">
        <v>6.0999999999999999E-2</v>
      </c>
      <c r="G27" s="7">
        <v>0.24399999999999999</v>
      </c>
    </row>
    <row r="28" spans="1:16" x14ac:dyDescent="0.35">
      <c r="A28" s="9">
        <v>1</v>
      </c>
      <c r="B28" s="10">
        <v>9.6000000000000002E-2</v>
      </c>
      <c r="C28" s="10">
        <v>4.3999999999999997E-2</v>
      </c>
      <c r="D28" s="10">
        <v>3.0000000000000001E-3</v>
      </c>
      <c r="E28" s="10">
        <v>2.1999999999999999E-2</v>
      </c>
      <c r="F28" s="10">
        <v>0.151</v>
      </c>
      <c r="G28" s="7">
        <v>0.245</v>
      </c>
    </row>
    <row r="29" spans="1:16" x14ac:dyDescent="0.35">
      <c r="A29" s="9">
        <v>1</v>
      </c>
      <c r="B29" s="10">
        <v>0.193</v>
      </c>
      <c r="C29" s="10">
        <v>6.3E-2</v>
      </c>
      <c r="D29" s="10">
        <v>0.02</v>
      </c>
      <c r="E29" s="10">
        <v>3.6999999999999998E-2</v>
      </c>
      <c r="F29" s="10">
        <v>8.1000000000000003E-2</v>
      </c>
      <c r="G29" s="7">
        <v>0.318</v>
      </c>
      <c r="J29" s="6" t="s">
        <v>10</v>
      </c>
      <c r="K29" s="10">
        <f t="array" ref="K29:K34">MMULT(K13:P18,K21:K26)</f>
        <v>0.18316285717405556</v>
      </c>
    </row>
    <row r="30" spans="1:16" x14ac:dyDescent="0.35">
      <c r="A30" s="9">
        <v>1</v>
      </c>
      <c r="B30" s="10">
        <v>0.154</v>
      </c>
      <c r="C30" s="10">
        <v>4.4999999999999998E-2</v>
      </c>
      <c r="D30" s="10">
        <v>8.0000000000000002E-3</v>
      </c>
      <c r="E30" s="10">
        <v>0</v>
      </c>
      <c r="F30" s="10">
        <v>0.252</v>
      </c>
      <c r="G30" s="7">
        <v>0.20699999999999999</v>
      </c>
      <c r="J30" s="6" t="s">
        <v>11</v>
      </c>
      <c r="K30" s="10">
        <v>0.4466801695955418</v>
      </c>
    </row>
    <row r="31" spans="1:16" x14ac:dyDescent="0.35">
      <c r="A31" s="9">
        <v>1</v>
      </c>
      <c r="B31" s="10">
        <v>0.20399999999999999</v>
      </c>
      <c r="C31" s="10">
        <v>5.2999999999999999E-2</v>
      </c>
      <c r="D31" s="10">
        <v>1.7000000000000001E-2</v>
      </c>
      <c r="E31" s="10">
        <v>1.2999999999999999E-2</v>
      </c>
      <c r="F31" s="10">
        <v>7.0000000000000007E-2</v>
      </c>
      <c r="G31" s="7">
        <v>0.32</v>
      </c>
      <c r="J31" s="6" t="s">
        <v>12</v>
      </c>
      <c r="K31" s="10">
        <v>0.99090414083542644</v>
      </c>
    </row>
    <row r="32" spans="1:16" x14ac:dyDescent="0.35">
      <c r="A32" s="9">
        <v>1</v>
      </c>
      <c r="B32" s="10">
        <v>0.14099999999999999</v>
      </c>
      <c r="C32" s="10">
        <v>4.1000000000000002E-2</v>
      </c>
      <c r="D32" s="10">
        <v>7.0000000000000001E-3</v>
      </c>
      <c r="E32" s="10">
        <v>5.0999999999999997E-2</v>
      </c>
      <c r="F32" s="10">
        <v>0.26400000000000001</v>
      </c>
      <c r="G32" s="7">
        <v>0.24299999999999999</v>
      </c>
      <c r="J32" s="6" t="s">
        <v>13</v>
      </c>
      <c r="K32" s="10">
        <v>0.62160319922453766</v>
      </c>
    </row>
    <row r="33" spans="1:11" x14ac:dyDescent="0.35">
      <c r="A33" s="9">
        <v>1</v>
      </c>
      <c r="B33" s="10">
        <v>0.20899999999999999</v>
      </c>
      <c r="C33" s="10">
        <v>5.7000000000000002E-2</v>
      </c>
      <c r="D33" s="10">
        <v>0.03</v>
      </c>
      <c r="E33" s="10">
        <v>1.7000000000000001E-2</v>
      </c>
      <c r="F33" s="10">
        <v>5.8000000000000003E-2</v>
      </c>
      <c r="G33" s="7">
        <v>0.317</v>
      </c>
      <c r="J33" s="6" t="s">
        <v>14</v>
      </c>
      <c r="K33" s="10">
        <v>0.27373766008727429</v>
      </c>
    </row>
    <row r="34" spans="1:11" x14ac:dyDescent="0.35">
      <c r="A34" s="9">
        <v>1</v>
      </c>
      <c r="B34" s="10">
        <v>0.1</v>
      </c>
      <c r="C34" s="10">
        <v>2.9000000000000001E-2</v>
      </c>
      <c r="D34" s="10">
        <v>7.0000000000000001E-3</v>
      </c>
      <c r="E34" s="10">
        <v>1.0999999999999999E-2</v>
      </c>
      <c r="F34" s="10">
        <v>0.188</v>
      </c>
      <c r="G34" s="7">
        <v>0.19900000000000001</v>
      </c>
      <c r="J34" s="6" t="s">
        <v>15</v>
      </c>
      <c r="K34" s="10">
        <v>-0.28455993869870611</v>
      </c>
    </row>
    <row r="35" spans="1:11" x14ac:dyDescent="0.35">
      <c r="A35" s="9">
        <v>1</v>
      </c>
      <c r="B35" s="10">
        <v>0.158</v>
      </c>
      <c r="C35" s="10">
        <v>3.4000000000000002E-2</v>
      </c>
      <c r="D35" s="10">
        <v>1.9E-2</v>
      </c>
      <c r="E35" s="10">
        <v>5.0000000000000001E-3</v>
      </c>
      <c r="F35" s="10">
        <v>1.4E-2</v>
      </c>
      <c r="G35" s="7">
        <v>0.29399999999999998</v>
      </c>
    </row>
    <row r="36" spans="1:11" x14ac:dyDescent="0.35">
      <c r="A36" s="9">
        <v>1</v>
      </c>
      <c r="B36" s="10">
        <v>8.6999999999999994E-2</v>
      </c>
      <c r="C36" s="10">
        <v>3.7999999999999999E-2</v>
      </c>
      <c r="D36" s="10">
        <v>6.0000000000000001E-3</v>
      </c>
      <c r="E36" s="10">
        <v>1.4999999999999999E-2</v>
      </c>
      <c r="F36" s="10">
        <v>0.14199999999999999</v>
      </c>
      <c r="G36" s="7">
        <v>0.221</v>
      </c>
    </row>
    <row r="37" spans="1:11" x14ac:dyDescent="0.35">
      <c r="A37" s="9">
        <v>1</v>
      </c>
      <c r="B37" s="10">
        <v>0.16300000000000001</v>
      </c>
      <c r="C37" s="10">
        <v>6.8000000000000005E-2</v>
      </c>
      <c r="D37" s="10">
        <v>1.6E-2</v>
      </c>
      <c r="E37" s="10">
        <v>2.1999999999999999E-2</v>
      </c>
      <c r="F37" s="10">
        <v>9.1999999999999998E-2</v>
      </c>
      <c r="G37" s="7">
        <v>0.30099999999999999</v>
      </c>
    </row>
    <row r="38" spans="1:11" x14ac:dyDescent="0.35">
      <c r="A38" s="9">
        <v>1</v>
      </c>
      <c r="B38" s="10">
        <v>0.20699999999999999</v>
      </c>
      <c r="C38" s="10">
        <v>4.2000000000000003E-2</v>
      </c>
      <c r="D38" s="10">
        <v>8.9999999999999993E-3</v>
      </c>
      <c r="E38" s="10">
        <v>6.6000000000000003E-2</v>
      </c>
      <c r="F38" s="10">
        <v>0.21099999999999999</v>
      </c>
      <c r="G38" s="7">
        <v>0.29799999999999999</v>
      </c>
    </row>
    <row r="39" spans="1:11" x14ac:dyDescent="0.35">
      <c r="A39" s="9">
        <v>1</v>
      </c>
      <c r="B39" s="10">
        <v>0.19700000000000001</v>
      </c>
      <c r="C39" s="10">
        <v>5.1999999999999998E-2</v>
      </c>
      <c r="D39" s="10">
        <v>8.0000000000000002E-3</v>
      </c>
      <c r="E39" s="10">
        <v>5.3999999999999999E-2</v>
      </c>
      <c r="F39" s="10">
        <v>9.5000000000000001E-2</v>
      </c>
      <c r="G39" s="7">
        <v>0.30399999999999999</v>
      </c>
    </row>
    <row r="40" spans="1:11" x14ac:dyDescent="0.35">
      <c r="A40" s="9">
        <v>1</v>
      </c>
      <c r="B40" s="10">
        <v>0.16</v>
      </c>
      <c r="C40" s="10">
        <v>4.9000000000000002E-2</v>
      </c>
      <c r="D40" s="10">
        <v>7.0000000000000001E-3</v>
      </c>
      <c r="E40" s="10">
        <v>3.7999999999999999E-2</v>
      </c>
      <c r="F40" s="10">
        <v>0.10100000000000001</v>
      </c>
      <c r="G40" s="7">
        <v>0.29699999999999999</v>
      </c>
    </row>
    <row r="41" spans="1:11" x14ac:dyDescent="0.35">
      <c r="A41" s="9">
        <v>1</v>
      </c>
      <c r="B41" s="10">
        <v>6.4000000000000001E-2</v>
      </c>
      <c r="C41" s="10">
        <v>4.3999999999999997E-2</v>
      </c>
      <c r="D41" s="10">
        <v>7.0000000000000001E-3</v>
      </c>
      <c r="E41" s="10">
        <v>2E-3</v>
      </c>
      <c r="F41" s="10">
        <v>0.20499999999999999</v>
      </c>
      <c r="G41" s="7">
        <v>0.188</v>
      </c>
    </row>
    <row r="42" spans="1:11" x14ac:dyDescent="0.35">
      <c r="A42" s="9">
        <v>1</v>
      </c>
      <c r="B42" s="10">
        <v>0.1</v>
      </c>
      <c r="C42" s="10">
        <v>3.6999999999999998E-2</v>
      </c>
      <c r="D42" s="10">
        <v>3.0000000000000001E-3</v>
      </c>
      <c r="E42" s="10">
        <v>4.0000000000000001E-3</v>
      </c>
      <c r="F42" s="10">
        <v>0.13800000000000001</v>
      </c>
      <c r="G42" s="7">
        <v>0.214</v>
      </c>
    </row>
    <row r="43" spans="1:11" x14ac:dyDescent="0.35">
      <c r="A43" s="9">
        <v>1</v>
      </c>
      <c r="B43" s="10">
        <v>8.2000000000000003E-2</v>
      </c>
      <c r="C43" s="10">
        <v>6.0999999999999999E-2</v>
      </c>
      <c r="D43" s="10">
        <v>2E-3</v>
      </c>
      <c r="E43" s="10">
        <v>1.2E-2</v>
      </c>
      <c r="F43" s="10">
        <v>0.14699999999999999</v>
      </c>
      <c r="G43" s="7">
        <v>0.218</v>
      </c>
    </row>
    <row r="44" spans="1:11" x14ac:dyDescent="0.35">
      <c r="A44" s="9">
        <v>1</v>
      </c>
      <c r="B44" s="10">
        <v>0.13100000000000001</v>
      </c>
      <c r="C44" s="10">
        <v>4.9000000000000002E-2</v>
      </c>
      <c r="D44" s="10">
        <v>1.2E-2</v>
      </c>
      <c r="E44" s="10">
        <v>2.1000000000000001E-2</v>
      </c>
      <c r="F44" s="10">
        <v>0.13</v>
      </c>
      <c r="G44" s="7">
        <v>0.28399999999999997</v>
      </c>
    </row>
    <row r="45" spans="1:11" x14ac:dyDescent="0.35">
      <c r="A45" s="9">
        <v>1</v>
      </c>
      <c r="B45" s="10">
        <v>0.17</v>
      </c>
      <c r="C45" s="10">
        <v>2.5999999999999999E-2</v>
      </c>
      <c r="D45" s="10">
        <v>1.0999999999999999E-2</v>
      </c>
      <c r="E45" s="10">
        <v>2E-3</v>
      </c>
      <c r="F45" s="10">
        <v>0</v>
      </c>
      <c r="G45" s="7">
        <v>0.27</v>
      </c>
    </row>
    <row r="46" spans="1:11" x14ac:dyDescent="0.35">
      <c r="A46" s="9">
        <v>1</v>
      </c>
      <c r="B46" s="10">
        <v>0.15</v>
      </c>
      <c r="C46" s="10">
        <v>5.2999999999999999E-2</v>
      </c>
      <c r="D46" s="10">
        <v>5.0000000000000001E-3</v>
      </c>
      <c r="E46" s="10">
        <v>3.9E-2</v>
      </c>
      <c r="F46" s="10">
        <v>0.115</v>
      </c>
      <c r="G46" s="7">
        <v>0.27700000000000002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18FA-AA35-41CE-9D85-773899470618}">
  <dimension ref="A1:O55"/>
  <sheetViews>
    <sheetView workbookViewId="0">
      <selection activeCell="L55" sqref="L55"/>
    </sheetView>
  </sheetViews>
  <sheetFormatPr defaultRowHeight="14.5" x14ac:dyDescent="0.35"/>
  <sheetData>
    <row r="1" spans="1:15" x14ac:dyDescent="0.3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6" t="s">
        <v>6</v>
      </c>
    </row>
    <row r="2" spans="1:15" x14ac:dyDescent="0.35">
      <c r="A2" s="10">
        <v>0.14399999999999999</v>
      </c>
      <c r="B2" s="10">
        <v>4.9000000000000002E-2</v>
      </c>
      <c r="C2" s="10">
        <v>1.2E-2</v>
      </c>
      <c r="D2" s="10">
        <v>1.2999999999999999E-2</v>
      </c>
      <c r="E2" s="10">
        <v>8.5999999999999993E-2</v>
      </c>
      <c r="F2" s="7">
        <v>0.28299999999999997</v>
      </c>
    </row>
    <row r="3" spans="1:15" x14ac:dyDescent="0.35">
      <c r="A3" s="10">
        <v>0.125</v>
      </c>
      <c r="B3" s="10">
        <v>3.9E-2</v>
      </c>
      <c r="C3" s="10">
        <v>1.2999999999999999E-2</v>
      </c>
      <c r="D3" s="10">
        <v>2E-3</v>
      </c>
      <c r="E3" s="10">
        <v>6.2E-2</v>
      </c>
      <c r="F3" s="7">
        <v>0.27600000000000002</v>
      </c>
    </row>
    <row r="4" spans="1:15" x14ac:dyDescent="0.35">
      <c r="A4" s="10">
        <v>0.14099999999999999</v>
      </c>
      <c r="B4" s="10">
        <v>4.4999999999999998E-2</v>
      </c>
      <c r="C4" s="10">
        <v>2.1000000000000001E-2</v>
      </c>
      <c r="D4" s="10">
        <v>1.2999999999999999E-2</v>
      </c>
      <c r="E4" s="10">
        <v>7.3999999999999996E-2</v>
      </c>
      <c r="F4" s="7">
        <v>0.28100000000000003</v>
      </c>
    </row>
    <row r="5" spans="1:15" x14ac:dyDescent="0.35">
      <c r="A5" s="10">
        <v>0.189</v>
      </c>
      <c r="B5" s="10">
        <v>4.2999999999999997E-2</v>
      </c>
      <c r="C5" s="10">
        <v>1E-3</v>
      </c>
      <c r="D5" s="10">
        <v>0.03</v>
      </c>
      <c r="E5" s="10">
        <v>3.2000000000000001E-2</v>
      </c>
      <c r="F5" s="7">
        <v>0.32800000000000001</v>
      </c>
      <c r="J5" s="3" t="s">
        <v>15</v>
      </c>
      <c r="K5" s="3" t="s">
        <v>14</v>
      </c>
      <c r="L5" s="3" t="s">
        <v>13</v>
      </c>
      <c r="M5" s="3" t="s">
        <v>12</v>
      </c>
      <c r="N5" s="3" t="s">
        <v>11</v>
      </c>
      <c r="O5" s="3" t="s">
        <v>10</v>
      </c>
    </row>
    <row r="6" spans="1:15" x14ac:dyDescent="0.35">
      <c r="A6" s="10">
        <v>0.161</v>
      </c>
      <c r="B6" s="10">
        <v>4.3999999999999997E-2</v>
      </c>
      <c r="C6" s="10">
        <v>1.0999999999999999E-2</v>
      </c>
      <c r="D6" s="10">
        <v>7.0000000000000007E-2</v>
      </c>
      <c r="E6" s="10">
        <v>7.5999999999999998E-2</v>
      </c>
      <c r="F6" s="7">
        <v>0.28999999999999998</v>
      </c>
      <c r="J6" s="10">
        <f t="array" ref="J6:O6">LINEST(F2:F46,A2:E46,1,0)</f>
        <v>-0.28455993869870527</v>
      </c>
      <c r="K6" s="10">
        <v>0.2737376600873187</v>
      </c>
      <c r="L6" s="10">
        <v>0.62160319922479201</v>
      </c>
      <c r="M6" s="10">
        <v>0.99090414083529343</v>
      </c>
      <c r="N6" s="10">
        <v>0.44668016959552215</v>
      </c>
      <c r="O6" s="10">
        <v>0.18316285717406355</v>
      </c>
    </row>
    <row r="7" spans="1:15" x14ac:dyDescent="0.35">
      <c r="A7" s="10">
        <v>0.186</v>
      </c>
      <c r="B7" s="10">
        <v>4.7E-2</v>
      </c>
      <c r="C7" s="10">
        <v>1.7999999999999999E-2</v>
      </c>
      <c r="D7" s="10">
        <v>0.05</v>
      </c>
      <c r="E7" s="10">
        <v>7.0000000000000001E-3</v>
      </c>
      <c r="F7" s="7">
        <v>0.29599999999999999</v>
      </c>
    </row>
    <row r="8" spans="1:15" x14ac:dyDescent="0.35">
      <c r="A8" s="10">
        <v>0.106</v>
      </c>
      <c r="B8" s="10">
        <v>3.5999999999999997E-2</v>
      </c>
      <c r="C8" s="10">
        <v>8.0000000000000002E-3</v>
      </c>
      <c r="D8" s="10">
        <v>1.2E-2</v>
      </c>
      <c r="E8" s="10">
        <v>9.5000000000000001E-2</v>
      </c>
      <c r="F8" s="7">
        <v>0.248</v>
      </c>
      <c r="J8" s="3" t="s">
        <v>15</v>
      </c>
      <c r="K8" s="3" t="s">
        <v>14</v>
      </c>
      <c r="L8" s="3" t="s">
        <v>13</v>
      </c>
      <c r="M8" s="3" t="s">
        <v>12</v>
      </c>
      <c r="N8" s="3" t="s">
        <v>11</v>
      </c>
      <c r="O8" s="3" t="s">
        <v>10</v>
      </c>
    </row>
    <row r="9" spans="1:15" x14ac:dyDescent="0.35">
      <c r="A9" s="10">
        <v>0.11700000000000001</v>
      </c>
      <c r="B9" s="10">
        <v>0.03</v>
      </c>
      <c r="C9" s="10">
        <v>6.0000000000000001E-3</v>
      </c>
      <c r="D9" s="10">
        <v>3.0000000000000001E-3</v>
      </c>
      <c r="E9" s="10">
        <v>0.14499999999999999</v>
      </c>
      <c r="F9" s="7">
        <v>0.22800000000000001</v>
      </c>
      <c r="J9" s="10">
        <f t="array" ref="J9:O13">LINEST(F2:F46,A2:E46,1,1)</f>
        <v>-0.28455993869870527</v>
      </c>
      <c r="K9" s="10">
        <v>0.2737376600873187</v>
      </c>
      <c r="L9" s="10">
        <v>0.62160319922479201</v>
      </c>
      <c r="M9" s="10">
        <v>0.99090414083529343</v>
      </c>
      <c r="N9" s="10">
        <v>0.44668016959552215</v>
      </c>
      <c r="O9" s="10">
        <v>0.18316285717406355</v>
      </c>
    </row>
    <row r="10" spans="1:15" x14ac:dyDescent="0.35">
      <c r="A10" s="10">
        <v>0.17399999999999999</v>
      </c>
      <c r="B10" s="10">
        <v>0.05</v>
      </c>
      <c r="C10" s="10">
        <v>8.0000000000000002E-3</v>
      </c>
      <c r="D10" s="10">
        <v>6.0999999999999999E-2</v>
      </c>
      <c r="E10" s="10">
        <v>0.112</v>
      </c>
      <c r="F10" s="7">
        <v>0.30499999999999999</v>
      </c>
      <c r="J10" s="10">
        <v>5.1771021582138373E-2</v>
      </c>
      <c r="K10" s="10">
        <v>0.16934575307460392</v>
      </c>
      <c r="L10" s="10">
        <v>0.5807018268542935</v>
      </c>
      <c r="M10" s="10">
        <v>0.31308660168481695</v>
      </c>
      <c r="N10" s="10">
        <v>0.10963473297871731</v>
      </c>
      <c r="O10" s="10">
        <v>1.7141255120040607E-2</v>
      </c>
    </row>
    <row r="11" spans="1:15" x14ac:dyDescent="0.35">
      <c r="A11" s="10">
        <v>9.4E-2</v>
      </c>
      <c r="B11" s="10">
        <v>4.1000000000000002E-2</v>
      </c>
      <c r="C11" s="10">
        <v>5.0000000000000001E-3</v>
      </c>
      <c r="D11" s="10">
        <v>1.4E-2</v>
      </c>
      <c r="E11" s="10">
        <v>0.124</v>
      </c>
      <c r="F11" s="7">
        <v>0.254</v>
      </c>
      <c r="I11" s="14" t="s">
        <v>16</v>
      </c>
      <c r="J11" s="12">
        <v>0.86012710932374914</v>
      </c>
      <c r="K11" s="10">
        <v>1.7479614063229537E-2</v>
      </c>
      <c r="L11" s="10" t="e">
        <v>#N/A</v>
      </c>
      <c r="M11" s="10" t="e">
        <v>#N/A</v>
      </c>
      <c r="N11" s="10" t="e">
        <v>#N/A</v>
      </c>
      <c r="O11" s="10" t="e">
        <v>#N/A</v>
      </c>
    </row>
    <row r="12" spans="1:15" x14ac:dyDescent="0.35">
      <c r="A12" s="10">
        <v>0.14699999999999999</v>
      </c>
      <c r="B12" s="10">
        <v>4.7E-2</v>
      </c>
      <c r="C12" s="10">
        <v>1.2E-2</v>
      </c>
      <c r="D12" s="10">
        <v>8.9999999999999993E-3</v>
      </c>
      <c r="E12" s="10">
        <v>0.111</v>
      </c>
      <c r="F12" s="7">
        <v>0.26900000000000002</v>
      </c>
      <c r="J12" s="10">
        <v>47.964916005445573</v>
      </c>
      <c r="K12" s="10">
        <v>39</v>
      </c>
      <c r="L12" s="10" t="e">
        <v>#N/A</v>
      </c>
      <c r="M12" s="10" t="e">
        <v>#N/A</v>
      </c>
      <c r="N12" s="10" t="e">
        <v>#N/A</v>
      </c>
      <c r="O12" s="10" t="e">
        <v>#N/A</v>
      </c>
    </row>
    <row r="13" spans="1:15" x14ac:dyDescent="0.35">
      <c r="A13" s="10">
        <v>0.14099999999999999</v>
      </c>
      <c r="B13" s="10">
        <v>5.8000000000000003E-2</v>
      </c>
      <c r="C13" s="10">
        <v>0.01</v>
      </c>
      <c r="D13" s="10">
        <v>1.0999999999999999E-2</v>
      </c>
      <c r="E13" s="10">
        <v>7.0000000000000007E-2</v>
      </c>
      <c r="F13" s="7">
        <v>0.3</v>
      </c>
      <c r="J13" s="10">
        <v>7.3275260595821373E-2</v>
      </c>
      <c r="K13" s="10">
        <v>1.191593940417862E-2</v>
      </c>
      <c r="L13" s="10" t="e">
        <v>#N/A</v>
      </c>
      <c r="M13" s="10" t="e">
        <v>#N/A</v>
      </c>
      <c r="N13" s="10" t="e">
        <v>#N/A</v>
      </c>
      <c r="O13" s="10" t="e">
        <v>#N/A</v>
      </c>
    </row>
    <row r="14" spans="1:15" x14ac:dyDescent="0.35">
      <c r="A14" s="10">
        <v>0.13500000000000001</v>
      </c>
      <c r="B14" s="10">
        <v>4.1000000000000002E-2</v>
      </c>
      <c r="C14" s="10">
        <v>8.9999999999999993E-3</v>
      </c>
      <c r="D14" s="10">
        <v>5.0000000000000001E-3</v>
      </c>
      <c r="E14" s="10">
        <v>6.5000000000000002E-2</v>
      </c>
      <c r="F14" s="7">
        <v>0.307</v>
      </c>
    </row>
    <row r="15" spans="1:15" x14ac:dyDescent="0.35">
      <c r="A15" s="10">
        <v>0.1</v>
      </c>
      <c r="B15" s="10">
        <v>3.6999999999999998E-2</v>
      </c>
      <c r="C15" s="10">
        <v>3.0000000000000001E-3</v>
      </c>
      <c r="D15" s="10">
        <v>4.0000000000000001E-3</v>
      </c>
      <c r="E15" s="10">
        <v>0.13800000000000001</v>
      </c>
      <c r="F15" s="7">
        <v>0.214</v>
      </c>
      <c r="J15" s="15" t="s">
        <v>22</v>
      </c>
    </row>
    <row r="16" spans="1:15" x14ac:dyDescent="0.35">
      <c r="A16" s="10">
        <v>0.189</v>
      </c>
      <c r="B16" s="10">
        <v>5.8000000000000003E-2</v>
      </c>
      <c r="C16" s="10">
        <v>1.4E-2</v>
      </c>
      <c r="D16" s="10">
        <v>1.0999999999999999E-2</v>
      </c>
      <c r="E16" s="10">
        <v>3.2000000000000001E-2</v>
      </c>
      <c r="F16" s="7">
        <v>0.32900000000000001</v>
      </c>
    </row>
    <row r="17" spans="1:10" x14ac:dyDescent="0.35">
      <c r="A17" s="10">
        <v>0.14899999999999999</v>
      </c>
      <c r="B17" s="10">
        <v>0.05</v>
      </c>
      <c r="C17" s="10">
        <v>1.2E-2</v>
      </c>
      <c r="D17" s="10">
        <v>0.05</v>
      </c>
      <c r="E17" s="10">
        <v>0.06</v>
      </c>
      <c r="F17" s="7">
        <v>0.31</v>
      </c>
    </row>
    <row r="18" spans="1:10" x14ac:dyDescent="0.35">
      <c r="A18" s="10">
        <v>0.11899999999999999</v>
      </c>
      <c r="B18" s="10">
        <v>0.04</v>
      </c>
      <c r="C18" s="10">
        <v>8.0000000000000002E-3</v>
      </c>
      <c r="D18" s="10">
        <v>4.9000000000000002E-2</v>
      </c>
      <c r="E18" s="10">
        <v>0.23300000000000001</v>
      </c>
      <c r="F18" s="7">
        <v>0.252</v>
      </c>
    </row>
    <row r="19" spans="1:10" x14ac:dyDescent="0.35">
      <c r="A19" s="10">
        <v>0.158</v>
      </c>
      <c r="B19" s="10">
        <v>3.7999999999999999E-2</v>
      </c>
      <c r="C19" s="10">
        <v>1.2999999999999999E-2</v>
      </c>
      <c r="D19" s="10">
        <v>3.0000000000000001E-3</v>
      </c>
      <c r="E19" s="10">
        <v>6.8000000000000005E-2</v>
      </c>
      <c r="F19" s="7">
        <v>0.308</v>
      </c>
    </row>
    <row r="20" spans="1:10" x14ac:dyDescent="0.35">
      <c r="A20" s="10">
        <v>0.25900000000000001</v>
      </c>
      <c r="B20" s="10">
        <v>0.06</v>
      </c>
      <c r="C20" s="10">
        <v>1.6E-2</v>
      </c>
      <c r="D20" s="10">
        <v>8.5000000000000006E-2</v>
      </c>
      <c r="E20" s="10">
        <v>0.158</v>
      </c>
      <c r="F20" s="7">
        <v>0.34200000000000003</v>
      </c>
    </row>
    <row r="21" spans="1:10" x14ac:dyDescent="0.35">
      <c r="A21" s="10">
        <v>0.193</v>
      </c>
      <c r="B21" s="10">
        <v>6.6000000000000003E-2</v>
      </c>
      <c r="C21" s="10">
        <v>2.1000000000000001E-2</v>
      </c>
      <c r="D21" s="10">
        <v>3.6999999999999998E-2</v>
      </c>
      <c r="E21" s="10">
        <v>8.3000000000000004E-2</v>
      </c>
      <c r="F21" s="7">
        <v>0.35799999999999998</v>
      </c>
    </row>
    <row r="22" spans="1:10" x14ac:dyDescent="0.35">
      <c r="A22" s="10">
        <v>0.155</v>
      </c>
      <c r="B22" s="10">
        <v>5.0999999999999997E-2</v>
      </c>
      <c r="C22" s="10">
        <v>0.02</v>
      </c>
      <c r="D22" s="10">
        <v>1.2E-2</v>
      </c>
      <c r="E22" s="10">
        <v>0.04</v>
      </c>
      <c r="F22" s="7">
        <v>0.34</v>
      </c>
    </row>
    <row r="23" spans="1:10" x14ac:dyDescent="0.35">
      <c r="A23" s="10">
        <v>0.19700000000000001</v>
      </c>
      <c r="B23" s="10">
        <v>5.1999999999999998E-2</v>
      </c>
      <c r="C23" s="10">
        <v>8.0000000000000002E-3</v>
      </c>
      <c r="D23" s="10">
        <v>5.3999999999999999E-2</v>
      </c>
      <c r="E23" s="10">
        <v>9.5000000000000001E-2</v>
      </c>
      <c r="F23" s="7">
        <v>0.30399999999999999</v>
      </c>
    </row>
    <row r="24" spans="1:10" x14ac:dyDescent="0.35">
      <c r="A24" s="10">
        <v>0.13300000000000001</v>
      </c>
      <c r="B24" s="10">
        <v>3.6999999999999998E-2</v>
      </c>
      <c r="C24" s="10">
        <v>3.0000000000000001E-3</v>
      </c>
      <c r="D24" s="10">
        <v>4.2999999999999997E-2</v>
      </c>
      <c r="E24" s="10">
        <v>0.13500000000000001</v>
      </c>
      <c r="F24" s="7">
        <v>0.248</v>
      </c>
    </row>
    <row r="25" spans="1:10" x14ac:dyDescent="0.35">
      <c r="A25" s="10">
        <v>0.19600000000000001</v>
      </c>
      <c r="B25" s="10">
        <v>6.3E-2</v>
      </c>
      <c r="C25" s="10">
        <v>2.5999999999999999E-2</v>
      </c>
      <c r="D25" s="10">
        <v>0.01</v>
      </c>
      <c r="E25" s="10">
        <v>3.1E-2</v>
      </c>
      <c r="F25" s="7">
        <v>0.36699999999999999</v>
      </c>
    </row>
    <row r="26" spans="1:10" x14ac:dyDescent="0.35">
      <c r="A26" s="10">
        <v>0.20599999999999999</v>
      </c>
      <c r="B26" s="10">
        <v>5.3999999999999999E-2</v>
      </c>
      <c r="C26" s="10">
        <v>2.7E-2</v>
      </c>
      <c r="D26" s="10">
        <v>0.01</v>
      </c>
      <c r="E26" s="10">
        <v>4.8000000000000001E-2</v>
      </c>
      <c r="F26" s="7">
        <v>0.32500000000000001</v>
      </c>
      <c r="I26" t="s">
        <v>32</v>
      </c>
    </row>
    <row r="27" spans="1:10" x14ac:dyDescent="0.35">
      <c r="A27" s="10">
        <v>0.11</v>
      </c>
      <c r="B27" s="10">
        <v>2.5000000000000001E-2</v>
      </c>
      <c r="C27" s="10">
        <v>6.0000000000000001E-3</v>
      </c>
      <c r="D27" s="10">
        <v>0</v>
      </c>
      <c r="E27" s="10">
        <v>6.0999999999999999E-2</v>
      </c>
      <c r="F27" s="7">
        <v>0.24399999999999999</v>
      </c>
      <c r="I27" t="s">
        <v>26</v>
      </c>
      <c r="J27" s="15"/>
    </row>
    <row r="28" spans="1:10" x14ac:dyDescent="0.35">
      <c r="A28" s="10">
        <v>9.6000000000000002E-2</v>
      </c>
      <c r="B28" s="10">
        <v>4.3999999999999997E-2</v>
      </c>
      <c r="C28" s="10">
        <v>3.0000000000000001E-3</v>
      </c>
      <c r="D28" s="10">
        <v>2.1999999999999999E-2</v>
      </c>
      <c r="E28" s="10">
        <v>0.151</v>
      </c>
      <c r="F28" s="7">
        <v>0.245</v>
      </c>
      <c r="I28" t="s">
        <v>27</v>
      </c>
    </row>
    <row r="29" spans="1:10" x14ac:dyDescent="0.35">
      <c r="A29" s="10">
        <v>0.193</v>
      </c>
      <c r="B29" s="10">
        <v>6.3E-2</v>
      </c>
      <c r="C29" s="10">
        <v>0.02</v>
      </c>
      <c r="D29" s="10">
        <v>3.6999999999999998E-2</v>
      </c>
      <c r="E29" s="10">
        <v>8.1000000000000003E-2</v>
      </c>
      <c r="F29" s="7">
        <v>0.318</v>
      </c>
      <c r="I29" t="s">
        <v>28</v>
      </c>
    </row>
    <row r="30" spans="1:10" x14ac:dyDescent="0.35">
      <c r="A30" s="10">
        <v>0.154</v>
      </c>
      <c r="B30" s="10">
        <v>4.4999999999999998E-2</v>
      </c>
      <c r="C30" s="10">
        <v>8.0000000000000002E-3</v>
      </c>
      <c r="D30" s="10">
        <v>0</v>
      </c>
      <c r="E30" s="10">
        <v>0.252</v>
      </c>
      <c r="F30" s="7">
        <v>0.20699999999999999</v>
      </c>
      <c r="I30" t="s">
        <v>29</v>
      </c>
    </row>
    <row r="31" spans="1:10" x14ac:dyDescent="0.35">
      <c r="A31" s="10">
        <v>0.20399999999999999</v>
      </c>
      <c r="B31" s="10">
        <v>5.2999999999999999E-2</v>
      </c>
      <c r="C31" s="10">
        <v>1.7000000000000001E-2</v>
      </c>
      <c r="D31" s="10">
        <v>1.2999999999999999E-2</v>
      </c>
      <c r="E31" s="10">
        <v>7.0000000000000007E-2</v>
      </c>
      <c r="F31" s="7">
        <v>0.32</v>
      </c>
      <c r="I31" t="s">
        <v>30</v>
      </c>
    </row>
    <row r="32" spans="1:10" x14ac:dyDescent="0.35">
      <c r="A32" s="10">
        <v>0.14099999999999999</v>
      </c>
      <c r="B32" s="10">
        <v>4.1000000000000002E-2</v>
      </c>
      <c r="C32" s="10">
        <v>7.0000000000000001E-3</v>
      </c>
      <c r="D32" s="10">
        <v>5.0999999999999997E-2</v>
      </c>
      <c r="E32" s="10">
        <v>0.26400000000000001</v>
      </c>
      <c r="F32" s="7">
        <v>0.24299999999999999</v>
      </c>
      <c r="I32" t="s">
        <v>31</v>
      </c>
    </row>
    <row r="33" spans="1:9" x14ac:dyDescent="0.35">
      <c r="A33" s="10">
        <v>0.20899999999999999</v>
      </c>
      <c r="B33" s="10">
        <v>5.7000000000000002E-2</v>
      </c>
      <c r="C33" s="10">
        <v>0.03</v>
      </c>
      <c r="D33" s="10">
        <v>1.7000000000000001E-2</v>
      </c>
      <c r="E33" s="10">
        <v>5.8000000000000003E-2</v>
      </c>
      <c r="F33" s="7">
        <v>0.317</v>
      </c>
    </row>
    <row r="34" spans="1:9" x14ac:dyDescent="0.35">
      <c r="A34" s="10">
        <v>0.1</v>
      </c>
      <c r="B34" s="10">
        <v>2.9000000000000001E-2</v>
      </c>
      <c r="C34" s="10">
        <v>7.0000000000000001E-3</v>
      </c>
      <c r="D34" s="10">
        <v>1.0999999999999999E-2</v>
      </c>
      <c r="E34" s="10">
        <v>0.188</v>
      </c>
      <c r="F34" s="7">
        <v>0.19900000000000001</v>
      </c>
    </row>
    <row r="35" spans="1:9" x14ac:dyDescent="0.35">
      <c r="A35" s="10">
        <v>0.158</v>
      </c>
      <c r="B35" s="10">
        <v>3.4000000000000002E-2</v>
      </c>
      <c r="C35" s="10">
        <v>1.9E-2</v>
      </c>
      <c r="D35" s="10">
        <v>5.0000000000000001E-3</v>
      </c>
      <c r="E35" s="10">
        <v>1.4E-2</v>
      </c>
      <c r="F35" s="7">
        <v>0.29399999999999998</v>
      </c>
      <c r="I35" s="17" t="s">
        <v>33</v>
      </c>
    </row>
    <row r="36" spans="1:9" x14ac:dyDescent="0.35">
      <c r="A36" s="10">
        <v>8.6999999999999994E-2</v>
      </c>
      <c r="B36" s="10">
        <v>3.7999999999999999E-2</v>
      </c>
      <c r="C36" s="10">
        <v>6.0000000000000001E-3</v>
      </c>
      <c r="D36" s="10">
        <v>1.4999999999999999E-2</v>
      </c>
      <c r="E36" s="10">
        <v>0.14199999999999999</v>
      </c>
      <c r="F36" s="7">
        <v>0.221</v>
      </c>
      <c r="I36" s="17" t="s">
        <v>34</v>
      </c>
    </row>
    <row r="37" spans="1:9" x14ac:dyDescent="0.35">
      <c r="A37" s="10">
        <v>0.16300000000000001</v>
      </c>
      <c r="B37" s="10">
        <v>6.8000000000000005E-2</v>
      </c>
      <c r="C37" s="10">
        <v>1.6E-2</v>
      </c>
      <c r="D37" s="10">
        <v>2.1999999999999999E-2</v>
      </c>
      <c r="E37" s="10">
        <v>9.1999999999999998E-2</v>
      </c>
      <c r="F37" s="7">
        <v>0.30099999999999999</v>
      </c>
      <c r="I37" s="17" t="s">
        <v>35</v>
      </c>
    </row>
    <row r="38" spans="1:9" x14ac:dyDescent="0.35">
      <c r="A38" s="10">
        <v>0.20699999999999999</v>
      </c>
      <c r="B38" s="10">
        <v>4.2000000000000003E-2</v>
      </c>
      <c r="C38" s="10">
        <v>8.9999999999999993E-3</v>
      </c>
      <c r="D38" s="10">
        <v>6.6000000000000003E-2</v>
      </c>
      <c r="E38" s="10">
        <v>0.21099999999999999</v>
      </c>
      <c r="F38" s="7">
        <v>0.29799999999999999</v>
      </c>
      <c r="I38" s="17" t="s">
        <v>36</v>
      </c>
    </row>
    <row r="39" spans="1:9" x14ac:dyDescent="0.35">
      <c r="A39" s="10">
        <v>0.19700000000000001</v>
      </c>
      <c r="B39" s="10">
        <v>5.1999999999999998E-2</v>
      </c>
      <c r="C39" s="10">
        <v>8.0000000000000002E-3</v>
      </c>
      <c r="D39" s="10">
        <v>5.3999999999999999E-2</v>
      </c>
      <c r="E39" s="10">
        <v>9.5000000000000001E-2</v>
      </c>
      <c r="F39" s="7">
        <v>0.30399999999999999</v>
      </c>
      <c r="I39" s="17" t="s">
        <v>37</v>
      </c>
    </row>
    <row r="40" spans="1:9" x14ac:dyDescent="0.35">
      <c r="A40" s="10">
        <v>0.16</v>
      </c>
      <c r="B40" s="10">
        <v>4.9000000000000002E-2</v>
      </c>
      <c r="C40" s="10">
        <v>7.0000000000000001E-3</v>
      </c>
      <c r="D40" s="10">
        <v>3.7999999999999999E-2</v>
      </c>
      <c r="E40" s="10">
        <v>0.10100000000000001</v>
      </c>
      <c r="F40" s="7">
        <v>0.29699999999999999</v>
      </c>
      <c r="I40" s="17" t="s">
        <v>38</v>
      </c>
    </row>
    <row r="41" spans="1:9" x14ac:dyDescent="0.35">
      <c r="A41" s="10">
        <v>6.4000000000000001E-2</v>
      </c>
      <c r="B41" s="10">
        <v>4.3999999999999997E-2</v>
      </c>
      <c r="C41" s="10">
        <v>7.0000000000000001E-3</v>
      </c>
      <c r="D41" s="10">
        <v>2E-3</v>
      </c>
      <c r="E41" s="10">
        <v>0.20499999999999999</v>
      </c>
      <c r="F41" s="7">
        <v>0.188</v>
      </c>
    </row>
    <row r="42" spans="1:9" x14ac:dyDescent="0.35">
      <c r="A42" s="10">
        <v>0.1</v>
      </c>
      <c r="B42" s="10">
        <v>3.6999999999999998E-2</v>
      </c>
      <c r="C42" s="10">
        <v>3.0000000000000001E-3</v>
      </c>
      <c r="D42" s="10">
        <v>4.0000000000000001E-3</v>
      </c>
      <c r="E42" s="10">
        <v>0.13800000000000001</v>
      </c>
      <c r="F42" s="7">
        <v>0.214</v>
      </c>
      <c r="I42" s="19" t="s">
        <v>25</v>
      </c>
    </row>
    <row r="43" spans="1:9" x14ac:dyDescent="0.35">
      <c r="A43" s="10">
        <v>8.2000000000000003E-2</v>
      </c>
      <c r="B43" s="10">
        <v>6.0999999999999999E-2</v>
      </c>
      <c r="C43" s="10">
        <v>2E-3</v>
      </c>
      <c r="D43" s="10">
        <v>1.2E-2</v>
      </c>
      <c r="E43" s="10">
        <v>0.14699999999999999</v>
      </c>
      <c r="F43" s="7">
        <v>0.218</v>
      </c>
      <c r="I43" s="18" t="s">
        <v>44</v>
      </c>
    </row>
    <row r="44" spans="1:9" x14ac:dyDescent="0.35">
      <c r="A44" s="10">
        <v>0.13100000000000001</v>
      </c>
      <c r="B44" s="10">
        <v>4.9000000000000002E-2</v>
      </c>
      <c r="C44" s="10">
        <v>1.2E-2</v>
      </c>
      <c r="D44" s="10">
        <v>2.1000000000000001E-2</v>
      </c>
      <c r="E44" s="10">
        <v>0.13</v>
      </c>
      <c r="F44" s="7">
        <v>0.28399999999999997</v>
      </c>
      <c r="I44" s="18" t="s">
        <v>45</v>
      </c>
    </row>
    <row r="45" spans="1:9" x14ac:dyDescent="0.35">
      <c r="A45" s="10">
        <v>0.17</v>
      </c>
      <c r="B45" s="10">
        <v>2.5999999999999999E-2</v>
      </c>
      <c r="C45" s="10">
        <v>1.0999999999999999E-2</v>
      </c>
      <c r="D45" s="10">
        <v>2E-3</v>
      </c>
      <c r="E45" s="10">
        <v>0</v>
      </c>
      <c r="F45" s="7">
        <v>0.27</v>
      </c>
      <c r="I45" s="18" t="s">
        <v>39</v>
      </c>
    </row>
    <row r="46" spans="1:9" x14ac:dyDescent="0.35">
      <c r="A46" s="10">
        <v>0.15</v>
      </c>
      <c r="B46" s="10">
        <v>5.2999999999999999E-2</v>
      </c>
      <c r="C46" s="10">
        <v>5.0000000000000001E-3</v>
      </c>
      <c r="D46" s="10">
        <v>3.9E-2</v>
      </c>
      <c r="E46" s="10">
        <v>0.115</v>
      </c>
      <c r="F46" s="7">
        <v>0.27700000000000002</v>
      </c>
      <c r="I46" s="18" t="s">
        <v>46</v>
      </c>
    </row>
    <row r="47" spans="1:9" x14ac:dyDescent="0.35">
      <c r="I47" s="18" t="s">
        <v>47</v>
      </c>
    </row>
    <row r="48" spans="1:9" x14ac:dyDescent="0.35">
      <c r="I48" s="18" t="s">
        <v>48</v>
      </c>
    </row>
    <row r="49" spans="9:10" x14ac:dyDescent="0.35">
      <c r="I49" s="18" t="s">
        <v>49</v>
      </c>
    </row>
    <row r="50" spans="9:10" x14ac:dyDescent="0.35">
      <c r="I50" s="18" t="s">
        <v>50</v>
      </c>
    </row>
    <row r="51" spans="9:10" x14ac:dyDescent="0.35">
      <c r="I51" s="18" t="s">
        <v>40</v>
      </c>
    </row>
    <row r="52" spans="9:10" x14ac:dyDescent="0.35">
      <c r="I52" s="19" t="s">
        <v>41</v>
      </c>
    </row>
    <row r="53" spans="9:10" x14ac:dyDescent="0.35">
      <c r="I53" s="18" t="s">
        <v>51</v>
      </c>
    </row>
    <row r="54" spans="9:10" x14ac:dyDescent="0.35">
      <c r="I54" s="17" t="s">
        <v>42</v>
      </c>
      <c r="J54" s="16">
        <f xml:space="preserve"> O6+N6*0.233+M6*0.036+L6*0.03+K6*0.07+J6*0.095</f>
        <v>0.33368842376636987</v>
      </c>
    </row>
    <row r="55" spans="9:10" x14ac:dyDescent="0.35">
      <c r="I55" s="18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234F-3040-41F3-8C53-19DD7871129D}">
  <dimension ref="A1:H46"/>
  <sheetViews>
    <sheetView workbookViewId="0">
      <selection activeCell="L55" sqref="L55"/>
    </sheetView>
  </sheetViews>
  <sheetFormatPr defaultRowHeight="14.5" x14ac:dyDescent="0.35"/>
  <sheetData>
    <row r="1" spans="1:8" x14ac:dyDescent="0.35">
      <c r="A1" s="5" t="s">
        <v>17</v>
      </c>
      <c r="B1" s="6" t="s">
        <v>6</v>
      </c>
      <c r="C1" s="3" t="s">
        <v>23</v>
      </c>
    </row>
    <row r="2" spans="1:8" x14ac:dyDescent="0.35">
      <c r="A2" s="10">
        <v>0.14399999999999999</v>
      </c>
      <c r="B2" s="7">
        <v>0.28299999999999997</v>
      </c>
      <c r="C2" s="10">
        <f>$H$6+$G$6*A2</f>
        <v>0.27451403877304548</v>
      </c>
    </row>
    <row r="3" spans="1:8" x14ac:dyDescent="0.35">
      <c r="A3" s="10">
        <v>0.125</v>
      </c>
      <c r="B3" s="7">
        <v>0.27600000000000002</v>
      </c>
      <c r="C3" s="10">
        <f t="shared" ref="C3:C46" si="0">$H$6+$G$6*A3</f>
        <v>0.25809630700192893</v>
      </c>
    </row>
    <row r="4" spans="1:8" x14ac:dyDescent="0.35">
      <c r="A4" s="10">
        <v>0.14099999999999999</v>
      </c>
      <c r="B4" s="7">
        <v>0.28100000000000003</v>
      </c>
      <c r="C4" s="10">
        <f t="shared" si="0"/>
        <v>0.27192176533550078</v>
      </c>
    </row>
    <row r="5" spans="1:8" x14ac:dyDescent="0.35">
      <c r="A5" s="10">
        <v>0.189</v>
      </c>
      <c r="B5" s="7">
        <v>0.32800000000000001</v>
      </c>
      <c r="C5" s="10">
        <f t="shared" si="0"/>
        <v>0.31339814033621627</v>
      </c>
    </row>
    <row r="6" spans="1:8" x14ac:dyDescent="0.35">
      <c r="A6" s="10">
        <v>0.161</v>
      </c>
      <c r="B6" s="7">
        <v>0.28999999999999998</v>
      </c>
      <c r="C6" s="10">
        <f t="shared" si="0"/>
        <v>0.28920358825246556</v>
      </c>
      <c r="G6" s="11" cm="1">
        <f t="array" ref="G6:H6">LINEST(B2:B46,A2:A46,1,0)</f>
        <v>0.86409114584823954</v>
      </c>
      <c r="H6" s="11">
        <v>0.150084913770899</v>
      </c>
    </row>
    <row r="7" spans="1:8" x14ac:dyDescent="0.35">
      <c r="A7" s="10">
        <v>0.186</v>
      </c>
      <c r="B7" s="7">
        <v>0.29599999999999999</v>
      </c>
      <c r="C7" s="10">
        <f t="shared" si="0"/>
        <v>0.31080586689867151</v>
      </c>
    </row>
    <row r="8" spans="1:8" x14ac:dyDescent="0.35">
      <c r="A8" s="10">
        <v>0.106</v>
      </c>
      <c r="B8" s="7">
        <v>0.248</v>
      </c>
      <c r="C8" s="10">
        <f t="shared" si="0"/>
        <v>0.24167857523081238</v>
      </c>
      <c r="G8" s="13"/>
      <c r="H8" s="13"/>
    </row>
    <row r="9" spans="1:8" x14ac:dyDescent="0.35">
      <c r="A9" s="10">
        <v>0.11700000000000001</v>
      </c>
      <c r="B9" s="7">
        <v>0.22800000000000001</v>
      </c>
      <c r="C9" s="10">
        <f t="shared" si="0"/>
        <v>0.251183577835143</v>
      </c>
      <c r="G9" s="12">
        <f t="array" ref="G9:H14">LINEST(B2:B46,A2:A46,1,1)</f>
        <v>0.86409114584823954</v>
      </c>
      <c r="H9" s="12">
        <v>0.150084913770899</v>
      </c>
    </row>
    <row r="10" spans="1:8" x14ac:dyDescent="0.35">
      <c r="A10" s="10">
        <v>0.17399999999999999</v>
      </c>
      <c r="B10" s="7">
        <v>0.30499999999999999</v>
      </c>
      <c r="C10" s="10">
        <f t="shared" si="0"/>
        <v>0.30043677314849271</v>
      </c>
      <c r="G10" s="10">
        <v>9.0282026723082026E-2</v>
      </c>
      <c r="H10" s="10">
        <v>1.4129347101538335E-2</v>
      </c>
    </row>
    <row r="11" spans="1:8" x14ac:dyDescent="0.35">
      <c r="A11" s="10">
        <v>9.4E-2</v>
      </c>
      <c r="B11" s="7">
        <v>0.254</v>
      </c>
      <c r="C11" s="10">
        <f t="shared" si="0"/>
        <v>0.23130948148063352</v>
      </c>
      <c r="F11" s="14" t="s">
        <v>24</v>
      </c>
      <c r="G11" s="4">
        <v>0.68054544907302117</v>
      </c>
      <c r="H11" s="10">
        <v>2.515751149510399E-2</v>
      </c>
    </row>
    <row r="12" spans="1:8" x14ac:dyDescent="0.35">
      <c r="A12" s="10">
        <v>0.14699999999999999</v>
      </c>
      <c r="B12" s="7">
        <v>0.26900000000000002</v>
      </c>
      <c r="C12" s="10">
        <f t="shared" si="0"/>
        <v>0.27710631221059023</v>
      </c>
      <c r="G12" s="10">
        <v>91.604437079467274</v>
      </c>
      <c r="H12" s="10">
        <v>43</v>
      </c>
    </row>
    <row r="13" spans="1:8" x14ac:dyDescent="0.35">
      <c r="A13" s="10">
        <v>0.14099999999999999</v>
      </c>
      <c r="B13" s="7">
        <v>0.3</v>
      </c>
      <c r="C13" s="10">
        <f t="shared" si="0"/>
        <v>0.27192176533550078</v>
      </c>
      <c r="G13" s="10">
        <v>5.7976483461069553E-2</v>
      </c>
      <c r="H13" s="10">
        <v>2.7214716538930438E-2</v>
      </c>
    </row>
    <row r="14" spans="1:8" x14ac:dyDescent="0.35">
      <c r="A14" s="10">
        <v>0.13500000000000001</v>
      </c>
      <c r="B14" s="7">
        <v>0.307</v>
      </c>
      <c r="C14" s="10">
        <f t="shared" si="0"/>
        <v>0.26673721846041132</v>
      </c>
      <c r="G14" s="10" t="e">
        <v>#N/A</v>
      </c>
      <c r="H14" s="10" t="e">
        <v>#N/A</v>
      </c>
    </row>
    <row r="15" spans="1:8" x14ac:dyDescent="0.35">
      <c r="A15" s="10">
        <v>0.1</v>
      </c>
      <c r="B15" s="7">
        <v>0.214</v>
      </c>
      <c r="C15" s="10">
        <f t="shared" si="0"/>
        <v>0.23649402835572297</v>
      </c>
    </row>
    <row r="16" spans="1:8" x14ac:dyDescent="0.35">
      <c r="A16" s="10">
        <v>0.189</v>
      </c>
      <c r="B16" s="7">
        <v>0.32900000000000001</v>
      </c>
      <c r="C16" s="10">
        <f t="shared" si="0"/>
        <v>0.31339814033621627</v>
      </c>
    </row>
    <row r="17" spans="1:3" x14ac:dyDescent="0.35">
      <c r="A17" s="10">
        <v>0.14899999999999999</v>
      </c>
      <c r="B17" s="7">
        <v>0.31</v>
      </c>
      <c r="C17" s="10">
        <f t="shared" si="0"/>
        <v>0.2788344945022867</v>
      </c>
    </row>
    <row r="18" spans="1:3" x14ac:dyDescent="0.35">
      <c r="A18" s="10">
        <v>0.11899999999999999</v>
      </c>
      <c r="B18" s="7">
        <v>0.252</v>
      </c>
      <c r="C18" s="10">
        <f t="shared" si="0"/>
        <v>0.25291176012683947</v>
      </c>
    </row>
    <row r="19" spans="1:3" x14ac:dyDescent="0.35">
      <c r="A19" s="10">
        <v>0.158</v>
      </c>
      <c r="B19" s="7">
        <v>0.308</v>
      </c>
      <c r="C19" s="10">
        <f t="shared" si="0"/>
        <v>0.28661131481492086</v>
      </c>
    </row>
    <row r="20" spans="1:3" x14ac:dyDescent="0.35">
      <c r="A20" s="10">
        <v>0.25900000000000001</v>
      </c>
      <c r="B20" s="7">
        <v>0.34200000000000003</v>
      </c>
      <c r="C20" s="10">
        <f t="shared" si="0"/>
        <v>0.37388452054559307</v>
      </c>
    </row>
    <row r="21" spans="1:3" x14ac:dyDescent="0.35">
      <c r="A21" s="10">
        <v>0.193</v>
      </c>
      <c r="B21" s="7">
        <v>0.35799999999999998</v>
      </c>
      <c r="C21" s="10">
        <f t="shared" si="0"/>
        <v>0.3168545049196092</v>
      </c>
    </row>
    <row r="22" spans="1:3" x14ac:dyDescent="0.35">
      <c r="A22" s="10">
        <v>0.155</v>
      </c>
      <c r="B22" s="7">
        <v>0.34</v>
      </c>
      <c r="C22" s="10">
        <f t="shared" si="0"/>
        <v>0.2840190413773761</v>
      </c>
    </row>
    <row r="23" spans="1:3" x14ac:dyDescent="0.35">
      <c r="A23" s="10">
        <v>0.19700000000000001</v>
      </c>
      <c r="B23" s="7">
        <v>0.30399999999999999</v>
      </c>
      <c r="C23" s="10">
        <f t="shared" si="0"/>
        <v>0.32031086950300219</v>
      </c>
    </row>
    <row r="24" spans="1:3" x14ac:dyDescent="0.35">
      <c r="A24" s="10">
        <v>0.13300000000000001</v>
      </c>
      <c r="B24" s="7">
        <v>0.248</v>
      </c>
      <c r="C24" s="10">
        <f t="shared" si="0"/>
        <v>0.26500903616871485</v>
      </c>
    </row>
    <row r="25" spans="1:3" x14ac:dyDescent="0.35">
      <c r="A25" s="10">
        <v>0.19600000000000001</v>
      </c>
      <c r="B25" s="7">
        <v>0.36699999999999999</v>
      </c>
      <c r="C25" s="10">
        <f t="shared" si="0"/>
        <v>0.31944677835715396</v>
      </c>
    </row>
    <row r="26" spans="1:3" x14ac:dyDescent="0.35">
      <c r="A26" s="10">
        <v>0.20599999999999999</v>
      </c>
      <c r="B26" s="7">
        <v>0.32500000000000001</v>
      </c>
      <c r="C26" s="10">
        <f t="shared" si="0"/>
        <v>0.3280876898156363</v>
      </c>
    </row>
    <row r="27" spans="1:3" x14ac:dyDescent="0.35">
      <c r="A27" s="10">
        <v>0.11</v>
      </c>
      <c r="B27" s="7">
        <v>0.24399999999999999</v>
      </c>
      <c r="C27" s="10">
        <f t="shared" si="0"/>
        <v>0.24513493981420537</v>
      </c>
    </row>
    <row r="28" spans="1:3" x14ac:dyDescent="0.35">
      <c r="A28" s="10">
        <v>9.6000000000000002E-2</v>
      </c>
      <c r="B28" s="7">
        <v>0.245</v>
      </c>
      <c r="C28" s="10">
        <f t="shared" si="0"/>
        <v>0.23303766377232998</v>
      </c>
    </row>
    <row r="29" spans="1:3" x14ac:dyDescent="0.35">
      <c r="A29" s="10">
        <v>0.193</v>
      </c>
      <c r="B29" s="7">
        <v>0.318</v>
      </c>
      <c r="C29" s="10">
        <f t="shared" si="0"/>
        <v>0.3168545049196092</v>
      </c>
    </row>
    <row r="30" spans="1:3" x14ac:dyDescent="0.35">
      <c r="A30" s="10">
        <v>0.154</v>
      </c>
      <c r="B30" s="7">
        <v>0.20699999999999999</v>
      </c>
      <c r="C30" s="10">
        <f t="shared" si="0"/>
        <v>0.28315495023152792</v>
      </c>
    </row>
    <row r="31" spans="1:3" x14ac:dyDescent="0.35">
      <c r="A31" s="10">
        <v>0.20399999999999999</v>
      </c>
      <c r="B31" s="7">
        <v>0.32</v>
      </c>
      <c r="C31" s="10">
        <f t="shared" si="0"/>
        <v>0.32635950752393983</v>
      </c>
    </row>
    <row r="32" spans="1:3" x14ac:dyDescent="0.35">
      <c r="A32" s="10">
        <v>0.14099999999999999</v>
      </c>
      <c r="B32" s="7">
        <v>0.24299999999999999</v>
      </c>
      <c r="C32" s="10">
        <f t="shared" si="0"/>
        <v>0.27192176533550078</v>
      </c>
    </row>
    <row r="33" spans="1:3" x14ac:dyDescent="0.35">
      <c r="A33" s="10">
        <v>0.20899999999999999</v>
      </c>
      <c r="B33" s="7">
        <v>0.317</v>
      </c>
      <c r="C33" s="10">
        <f t="shared" si="0"/>
        <v>0.33067996325318105</v>
      </c>
    </row>
    <row r="34" spans="1:3" x14ac:dyDescent="0.35">
      <c r="A34" s="10">
        <v>0.1</v>
      </c>
      <c r="B34" s="7">
        <v>0.19900000000000001</v>
      </c>
      <c r="C34" s="10">
        <f t="shared" si="0"/>
        <v>0.23649402835572297</v>
      </c>
    </row>
    <row r="35" spans="1:3" x14ac:dyDescent="0.35">
      <c r="A35" s="10">
        <v>0.158</v>
      </c>
      <c r="B35" s="7">
        <v>0.29399999999999998</v>
      </c>
      <c r="C35" s="10">
        <f t="shared" si="0"/>
        <v>0.28661131481492086</v>
      </c>
    </row>
    <row r="36" spans="1:3" x14ac:dyDescent="0.35">
      <c r="A36" s="10">
        <v>8.6999999999999994E-2</v>
      </c>
      <c r="B36" s="7">
        <v>0.221</v>
      </c>
      <c r="C36" s="10">
        <f t="shared" si="0"/>
        <v>0.22526084345969583</v>
      </c>
    </row>
    <row r="37" spans="1:3" x14ac:dyDescent="0.35">
      <c r="A37" s="10">
        <v>0.16300000000000001</v>
      </c>
      <c r="B37" s="7">
        <v>0.30099999999999999</v>
      </c>
      <c r="C37" s="10">
        <f t="shared" si="0"/>
        <v>0.29093177054416208</v>
      </c>
    </row>
    <row r="38" spans="1:3" x14ac:dyDescent="0.35">
      <c r="A38" s="10">
        <v>0.20699999999999999</v>
      </c>
      <c r="B38" s="7">
        <v>0.29799999999999999</v>
      </c>
      <c r="C38" s="10">
        <f t="shared" si="0"/>
        <v>0.32895178096148459</v>
      </c>
    </row>
    <row r="39" spans="1:3" x14ac:dyDescent="0.35">
      <c r="A39" s="10">
        <v>0.19700000000000001</v>
      </c>
      <c r="B39" s="7">
        <v>0.30399999999999999</v>
      </c>
      <c r="C39" s="10">
        <f t="shared" si="0"/>
        <v>0.32031086950300219</v>
      </c>
    </row>
    <row r="40" spans="1:3" x14ac:dyDescent="0.35">
      <c r="A40" s="10">
        <v>0.16</v>
      </c>
      <c r="B40" s="7">
        <v>0.29699999999999999</v>
      </c>
      <c r="C40" s="10">
        <f t="shared" si="0"/>
        <v>0.28833949710661733</v>
      </c>
    </row>
    <row r="41" spans="1:3" x14ac:dyDescent="0.35">
      <c r="A41" s="10">
        <v>6.4000000000000001E-2</v>
      </c>
      <c r="B41" s="7">
        <v>0.188</v>
      </c>
      <c r="C41" s="10">
        <f t="shared" si="0"/>
        <v>0.20538674710518634</v>
      </c>
    </row>
    <row r="42" spans="1:3" x14ac:dyDescent="0.35">
      <c r="A42" s="10">
        <v>0.1</v>
      </c>
      <c r="B42" s="7">
        <v>0.214</v>
      </c>
      <c r="C42" s="10">
        <f t="shared" si="0"/>
        <v>0.23649402835572297</v>
      </c>
    </row>
    <row r="43" spans="1:3" x14ac:dyDescent="0.35">
      <c r="A43" s="10">
        <v>8.2000000000000003E-2</v>
      </c>
      <c r="B43" s="7">
        <v>0.218</v>
      </c>
      <c r="C43" s="10">
        <f t="shared" si="0"/>
        <v>0.22094038773045466</v>
      </c>
    </row>
    <row r="44" spans="1:3" x14ac:dyDescent="0.35">
      <c r="A44" s="10">
        <v>0.13100000000000001</v>
      </c>
      <c r="B44" s="7">
        <v>0.28399999999999997</v>
      </c>
      <c r="C44" s="10">
        <f t="shared" si="0"/>
        <v>0.26328085387701838</v>
      </c>
    </row>
    <row r="45" spans="1:3" x14ac:dyDescent="0.35">
      <c r="A45" s="10">
        <v>0.17</v>
      </c>
      <c r="B45" s="7">
        <v>0.27</v>
      </c>
      <c r="C45" s="10">
        <f t="shared" si="0"/>
        <v>0.29698040856509972</v>
      </c>
    </row>
    <row r="46" spans="1:3" x14ac:dyDescent="0.35">
      <c r="A46" s="10">
        <v>0.15</v>
      </c>
      <c r="B46" s="7">
        <v>0.27700000000000002</v>
      </c>
      <c r="C46" s="10">
        <f t="shared" si="0"/>
        <v>0.27969858564813493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63E8-F041-488B-9352-4A46D76E39FF}">
  <dimension ref="A1:H46"/>
  <sheetViews>
    <sheetView workbookViewId="0">
      <selection activeCell="L55" sqref="L55"/>
    </sheetView>
  </sheetViews>
  <sheetFormatPr defaultRowHeight="14.5" x14ac:dyDescent="0.35"/>
  <sheetData>
    <row r="1" spans="1:8" x14ac:dyDescent="0.35">
      <c r="A1" s="5" t="s">
        <v>18</v>
      </c>
      <c r="B1" s="6" t="s">
        <v>6</v>
      </c>
      <c r="C1" s="3" t="s">
        <v>23</v>
      </c>
    </row>
    <row r="2" spans="1:8" x14ac:dyDescent="0.35">
      <c r="A2" s="10">
        <v>4.9000000000000002E-2</v>
      </c>
      <c r="B2" s="7">
        <v>0.28299999999999997</v>
      </c>
      <c r="C2" s="10">
        <f>$H$6+$G$6*A2</f>
        <v>0.28724710565737643</v>
      </c>
    </row>
    <row r="3" spans="1:8" x14ac:dyDescent="0.35">
      <c r="A3" s="10">
        <v>3.9E-2</v>
      </c>
      <c r="B3" s="7">
        <v>0.27600000000000002</v>
      </c>
      <c r="C3" s="10">
        <f t="shared" ref="C3:C46" si="0">$H$6+$G$6*A3</f>
        <v>0.26160679014628918</v>
      </c>
    </row>
    <row r="4" spans="1:8" x14ac:dyDescent="0.35">
      <c r="A4" s="10">
        <v>4.4999999999999998E-2</v>
      </c>
      <c r="B4" s="7">
        <v>0.28100000000000003</v>
      </c>
      <c r="C4" s="10">
        <f t="shared" si="0"/>
        <v>0.27699097945294154</v>
      </c>
    </row>
    <row r="5" spans="1:8" x14ac:dyDescent="0.35">
      <c r="A5" s="10">
        <v>4.2999999999999997E-2</v>
      </c>
      <c r="B5" s="7">
        <v>0.32800000000000001</v>
      </c>
      <c r="C5" s="10">
        <f t="shared" si="0"/>
        <v>0.27186291635072407</v>
      </c>
    </row>
    <row r="6" spans="1:8" x14ac:dyDescent="0.35">
      <c r="A6" s="10">
        <v>4.3999999999999997E-2</v>
      </c>
      <c r="B6" s="7">
        <v>0.28999999999999998</v>
      </c>
      <c r="C6" s="10">
        <f t="shared" si="0"/>
        <v>0.27442694790183281</v>
      </c>
      <c r="G6" s="11" cm="1">
        <f t="array" ref="G6:H6">LINEST(B2:B46,A2:A46,1,0)</f>
        <v>2.5640315511087266</v>
      </c>
      <c r="H6" s="11">
        <v>0.16160955965304885</v>
      </c>
    </row>
    <row r="7" spans="1:8" x14ac:dyDescent="0.35">
      <c r="A7" s="10">
        <v>4.7E-2</v>
      </c>
      <c r="B7" s="7">
        <v>0.29599999999999999</v>
      </c>
      <c r="C7" s="10">
        <f t="shared" si="0"/>
        <v>0.28211904255515902</v>
      </c>
    </row>
    <row r="8" spans="1:8" x14ac:dyDescent="0.35">
      <c r="A8" s="10">
        <v>3.5999999999999997E-2</v>
      </c>
      <c r="B8" s="7">
        <v>0.248</v>
      </c>
      <c r="C8" s="10">
        <f t="shared" si="0"/>
        <v>0.25391469549296297</v>
      </c>
      <c r="G8" s="13"/>
      <c r="H8" s="13"/>
    </row>
    <row r="9" spans="1:8" x14ac:dyDescent="0.35">
      <c r="A9" s="10">
        <v>0.03</v>
      </c>
      <c r="B9" s="7">
        <v>0.22800000000000001</v>
      </c>
      <c r="C9" s="10">
        <f t="shared" si="0"/>
        <v>0.23853050618631066</v>
      </c>
      <c r="G9" s="12">
        <f t="array" ref="G9:H14">LINEST(B2:B46,A2:A46,1,1)</f>
        <v>2.5640315511087266</v>
      </c>
      <c r="H9" s="12">
        <v>0.16160955965304885</v>
      </c>
    </row>
    <row r="10" spans="1:8" x14ac:dyDescent="0.35">
      <c r="A10" s="10">
        <v>0.05</v>
      </c>
      <c r="B10" s="7">
        <v>0.30499999999999999</v>
      </c>
      <c r="C10" s="10">
        <f t="shared" si="0"/>
        <v>0.28981113720848517</v>
      </c>
      <c r="G10" s="10">
        <v>0.50923115692230636</v>
      </c>
      <c r="H10" s="10">
        <v>2.4185233759602815E-2</v>
      </c>
    </row>
    <row r="11" spans="1:8" x14ac:dyDescent="0.35">
      <c r="A11" s="10">
        <v>4.1000000000000002E-2</v>
      </c>
      <c r="B11" s="7">
        <v>0.254</v>
      </c>
      <c r="C11" s="10">
        <f t="shared" si="0"/>
        <v>0.26673485324850665</v>
      </c>
      <c r="F11" s="14" t="s">
        <v>24</v>
      </c>
      <c r="G11" s="4">
        <v>0.37090601244972216</v>
      </c>
      <c r="H11" s="10">
        <v>3.5303755552313652E-2</v>
      </c>
    </row>
    <row r="12" spans="1:8" x14ac:dyDescent="0.35">
      <c r="A12" s="10">
        <v>4.7E-2</v>
      </c>
      <c r="B12" s="7">
        <v>0.26900000000000002</v>
      </c>
      <c r="C12" s="10">
        <f t="shared" si="0"/>
        <v>0.28211904255515902</v>
      </c>
      <c r="G12" s="10">
        <v>25.352266673925882</v>
      </c>
      <c r="H12" s="10">
        <v>43</v>
      </c>
    </row>
    <row r="13" spans="1:8" x14ac:dyDescent="0.35">
      <c r="A13" s="10">
        <v>5.8000000000000003E-2</v>
      </c>
      <c r="B13" s="7">
        <v>0.3</v>
      </c>
      <c r="C13" s="10">
        <f t="shared" si="0"/>
        <v>0.31032338961735501</v>
      </c>
      <c r="G13" s="10">
        <v>3.1597928287806769E-2</v>
      </c>
      <c r="H13" s="10">
        <v>5.3593271712193226E-2</v>
      </c>
    </row>
    <row r="14" spans="1:8" x14ac:dyDescent="0.35">
      <c r="A14" s="10">
        <v>4.1000000000000002E-2</v>
      </c>
      <c r="B14" s="7">
        <v>0.307</v>
      </c>
      <c r="C14" s="10">
        <f t="shared" si="0"/>
        <v>0.26673485324850665</v>
      </c>
      <c r="G14" s="10" t="e">
        <v>#N/A</v>
      </c>
      <c r="H14" s="10" t="e">
        <v>#N/A</v>
      </c>
    </row>
    <row r="15" spans="1:8" x14ac:dyDescent="0.35">
      <c r="A15" s="10">
        <v>3.6999999999999998E-2</v>
      </c>
      <c r="B15" s="7">
        <v>0.214</v>
      </c>
      <c r="C15" s="10">
        <f t="shared" si="0"/>
        <v>0.25647872704407171</v>
      </c>
    </row>
    <row r="16" spans="1:8" x14ac:dyDescent="0.35">
      <c r="A16" s="10">
        <v>5.8000000000000003E-2</v>
      </c>
      <c r="B16" s="7">
        <v>0.32900000000000001</v>
      </c>
      <c r="C16" s="10">
        <f t="shared" si="0"/>
        <v>0.31032338961735501</v>
      </c>
    </row>
    <row r="17" spans="1:3" x14ac:dyDescent="0.35">
      <c r="A17" s="10">
        <v>0.05</v>
      </c>
      <c r="B17" s="7">
        <v>0.31</v>
      </c>
      <c r="C17" s="10">
        <f t="shared" si="0"/>
        <v>0.28981113720848517</v>
      </c>
    </row>
    <row r="18" spans="1:3" x14ac:dyDescent="0.35">
      <c r="A18" s="10">
        <v>0.04</v>
      </c>
      <c r="B18" s="7">
        <v>0.252</v>
      </c>
      <c r="C18" s="10">
        <f t="shared" si="0"/>
        <v>0.26417082169739792</v>
      </c>
    </row>
    <row r="19" spans="1:3" x14ac:dyDescent="0.35">
      <c r="A19" s="10">
        <v>3.7999999999999999E-2</v>
      </c>
      <c r="B19" s="7">
        <v>0.308</v>
      </c>
      <c r="C19" s="10">
        <f t="shared" si="0"/>
        <v>0.25904275859518044</v>
      </c>
    </row>
    <row r="20" spans="1:3" x14ac:dyDescent="0.35">
      <c r="A20" s="10">
        <v>0.06</v>
      </c>
      <c r="B20" s="7">
        <v>0.34200000000000003</v>
      </c>
      <c r="C20" s="10">
        <f t="shared" si="0"/>
        <v>0.31545145271957242</v>
      </c>
    </row>
    <row r="21" spans="1:3" x14ac:dyDescent="0.35">
      <c r="A21" s="10">
        <v>6.6000000000000003E-2</v>
      </c>
      <c r="B21" s="7">
        <v>0.35799999999999998</v>
      </c>
      <c r="C21" s="10">
        <f t="shared" si="0"/>
        <v>0.33083564202622484</v>
      </c>
    </row>
    <row r="22" spans="1:3" x14ac:dyDescent="0.35">
      <c r="A22" s="10">
        <v>5.0999999999999997E-2</v>
      </c>
      <c r="B22" s="7">
        <v>0.34</v>
      </c>
      <c r="C22" s="10">
        <f t="shared" si="0"/>
        <v>0.29237516875959391</v>
      </c>
    </row>
    <row r="23" spans="1:3" x14ac:dyDescent="0.35">
      <c r="A23" s="10">
        <v>5.1999999999999998E-2</v>
      </c>
      <c r="B23" s="7">
        <v>0.30399999999999999</v>
      </c>
      <c r="C23" s="10">
        <f t="shared" si="0"/>
        <v>0.29493920031070264</v>
      </c>
    </row>
    <row r="24" spans="1:3" x14ac:dyDescent="0.35">
      <c r="A24" s="10">
        <v>3.6999999999999998E-2</v>
      </c>
      <c r="B24" s="7">
        <v>0.248</v>
      </c>
      <c r="C24" s="10">
        <f t="shared" si="0"/>
        <v>0.25647872704407171</v>
      </c>
    </row>
    <row r="25" spans="1:3" x14ac:dyDescent="0.35">
      <c r="A25" s="10">
        <v>6.3E-2</v>
      </c>
      <c r="B25" s="7">
        <v>0.36699999999999999</v>
      </c>
      <c r="C25" s="10">
        <f t="shared" si="0"/>
        <v>0.32314354737289863</v>
      </c>
    </row>
    <row r="26" spans="1:3" x14ac:dyDescent="0.35">
      <c r="A26" s="10">
        <v>5.3999999999999999E-2</v>
      </c>
      <c r="B26" s="7">
        <v>0.32500000000000001</v>
      </c>
      <c r="C26" s="10">
        <f t="shared" si="0"/>
        <v>0.30006726341292012</v>
      </c>
    </row>
    <row r="27" spans="1:3" x14ac:dyDescent="0.35">
      <c r="A27" s="10">
        <v>2.5000000000000001E-2</v>
      </c>
      <c r="B27" s="7">
        <v>0.24399999999999999</v>
      </c>
      <c r="C27" s="10">
        <f t="shared" si="0"/>
        <v>0.22571034843076704</v>
      </c>
    </row>
    <row r="28" spans="1:3" x14ac:dyDescent="0.35">
      <c r="A28" s="10">
        <v>4.3999999999999997E-2</v>
      </c>
      <c r="B28" s="7">
        <v>0.245</v>
      </c>
      <c r="C28" s="10">
        <f t="shared" si="0"/>
        <v>0.27442694790183281</v>
      </c>
    </row>
    <row r="29" spans="1:3" x14ac:dyDescent="0.35">
      <c r="A29" s="10">
        <v>6.3E-2</v>
      </c>
      <c r="B29" s="7">
        <v>0.318</v>
      </c>
      <c r="C29" s="10">
        <f t="shared" si="0"/>
        <v>0.32314354737289863</v>
      </c>
    </row>
    <row r="30" spans="1:3" x14ac:dyDescent="0.35">
      <c r="A30" s="10">
        <v>4.4999999999999998E-2</v>
      </c>
      <c r="B30" s="7">
        <v>0.20699999999999999</v>
      </c>
      <c r="C30" s="10">
        <f t="shared" si="0"/>
        <v>0.27699097945294154</v>
      </c>
    </row>
    <row r="31" spans="1:3" x14ac:dyDescent="0.35">
      <c r="A31" s="10">
        <v>5.2999999999999999E-2</v>
      </c>
      <c r="B31" s="7">
        <v>0.32</v>
      </c>
      <c r="C31" s="10">
        <f t="shared" si="0"/>
        <v>0.29750323186181138</v>
      </c>
    </row>
    <row r="32" spans="1:3" x14ac:dyDescent="0.35">
      <c r="A32" s="10">
        <v>4.1000000000000002E-2</v>
      </c>
      <c r="B32" s="7">
        <v>0.24299999999999999</v>
      </c>
      <c r="C32" s="10">
        <f t="shared" si="0"/>
        <v>0.26673485324850665</v>
      </c>
    </row>
    <row r="33" spans="1:3" x14ac:dyDescent="0.35">
      <c r="A33" s="10">
        <v>5.7000000000000002E-2</v>
      </c>
      <c r="B33" s="7">
        <v>0.317</v>
      </c>
      <c r="C33" s="10">
        <f t="shared" si="0"/>
        <v>0.30775935806624627</v>
      </c>
    </row>
    <row r="34" spans="1:3" x14ac:dyDescent="0.35">
      <c r="A34" s="10">
        <v>2.9000000000000001E-2</v>
      </c>
      <c r="B34" s="7">
        <v>0.19900000000000001</v>
      </c>
      <c r="C34" s="10">
        <f t="shared" si="0"/>
        <v>0.23596647463520193</v>
      </c>
    </row>
    <row r="35" spans="1:3" x14ac:dyDescent="0.35">
      <c r="A35" s="10">
        <v>3.4000000000000002E-2</v>
      </c>
      <c r="B35" s="7">
        <v>0.29399999999999998</v>
      </c>
      <c r="C35" s="10">
        <f t="shared" si="0"/>
        <v>0.24878663239074555</v>
      </c>
    </row>
    <row r="36" spans="1:3" x14ac:dyDescent="0.35">
      <c r="A36" s="10">
        <v>3.7999999999999999E-2</v>
      </c>
      <c r="B36" s="7">
        <v>0.221</v>
      </c>
      <c r="C36" s="10">
        <f t="shared" si="0"/>
        <v>0.25904275859518044</v>
      </c>
    </row>
    <row r="37" spans="1:3" x14ac:dyDescent="0.35">
      <c r="A37" s="10">
        <v>6.8000000000000005E-2</v>
      </c>
      <c r="B37" s="7">
        <v>0.30099999999999999</v>
      </c>
      <c r="C37" s="10">
        <f t="shared" si="0"/>
        <v>0.33596370512844231</v>
      </c>
    </row>
    <row r="38" spans="1:3" x14ac:dyDescent="0.35">
      <c r="A38" s="10">
        <v>4.2000000000000003E-2</v>
      </c>
      <c r="B38" s="7">
        <v>0.29799999999999999</v>
      </c>
      <c r="C38" s="10">
        <f t="shared" si="0"/>
        <v>0.26929888479961539</v>
      </c>
    </row>
    <row r="39" spans="1:3" x14ac:dyDescent="0.35">
      <c r="A39" s="10">
        <v>5.1999999999999998E-2</v>
      </c>
      <c r="B39" s="7">
        <v>0.30399999999999999</v>
      </c>
      <c r="C39" s="10">
        <f t="shared" si="0"/>
        <v>0.29493920031070264</v>
      </c>
    </row>
    <row r="40" spans="1:3" x14ac:dyDescent="0.35">
      <c r="A40" s="10">
        <v>4.9000000000000002E-2</v>
      </c>
      <c r="B40" s="7">
        <v>0.29699999999999999</v>
      </c>
      <c r="C40" s="10">
        <f t="shared" si="0"/>
        <v>0.28724710565737643</v>
      </c>
    </row>
    <row r="41" spans="1:3" x14ac:dyDescent="0.35">
      <c r="A41" s="10">
        <v>4.3999999999999997E-2</v>
      </c>
      <c r="B41" s="7">
        <v>0.188</v>
      </c>
      <c r="C41" s="10">
        <f t="shared" si="0"/>
        <v>0.27442694790183281</v>
      </c>
    </row>
    <row r="42" spans="1:3" x14ac:dyDescent="0.35">
      <c r="A42" s="10">
        <v>3.6999999999999998E-2</v>
      </c>
      <c r="B42" s="7">
        <v>0.214</v>
      </c>
      <c r="C42" s="10">
        <f t="shared" si="0"/>
        <v>0.25647872704407171</v>
      </c>
    </row>
    <row r="43" spans="1:3" x14ac:dyDescent="0.35">
      <c r="A43" s="10">
        <v>6.0999999999999999E-2</v>
      </c>
      <c r="B43" s="7">
        <v>0.218</v>
      </c>
      <c r="C43" s="10">
        <f t="shared" si="0"/>
        <v>0.31801548427068116</v>
      </c>
    </row>
    <row r="44" spans="1:3" x14ac:dyDescent="0.35">
      <c r="A44" s="10">
        <v>4.9000000000000002E-2</v>
      </c>
      <c r="B44" s="7">
        <v>0.28399999999999997</v>
      </c>
      <c r="C44" s="10">
        <f t="shared" si="0"/>
        <v>0.28724710565737643</v>
      </c>
    </row>
    <row r="45" spans="1:3" x14ac:dyDescent="0.35">
      <c r="A45" s="10">
        <v>2.5999999999999999E-2</v>
      </c>
      <c r="B45" s="7">
        <v>0.27</v>
      </c>
      <c r="C45" s="10">
        <f t="shared" si="0"/>
        <v>0.22827437998187572</v>
      </c>
    </row>
    <row r="46" spans="1:3" x14ac:dyDescent="0.35">
      <c r="A46" s="10">
        <v>5.2999999999999999E-2</v>
      </c>
      <c r="B46" s="7">
        <v>0.27700000000000002</v>
      </c>
      <c r="C46" s="10">
        <f t="shared" si="0"/>
        <v>0.29750323186181138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7CDA-E7E8-48BC-9A9E-2AD853914C57}">
  <dimension ref="A1:H46"/>
  <sheetViews>
    <sheetView workbookViewId="0">
      <selection activeCell="L55" sqref="L55"/>
    </sheetView>
  </sheetViews>
  <sheetFormatPr defaultRowHeight="14.5" x14ac:dyDescent="0.35"/>
  <sheetData>
    <row r="1" spans="1:8" x14ac:dyDescent="0.35">
      <c r="A1" s="5" t="s">
        <v>19</v>
      </c>
      <c r="B1" s="6" t="s">
        <v>6</v>
      </c>
      <c r="C1" s="3" t="s">
        <v>23</v>
      </c>
    </row>
    <row r="2" spans="1:8" x14ac:dyDescent="0.35">
      <c r="A2" s="10">
        <v>1.2E-2</v>
      </c>
      <c r="B2" s="7">
        <v>0.28299999999999997</v>
      </c>
      <c r="C2" s="10">
        <f>$H$6+$G$6*A2</f>
        <v>0.28344122369820451</v>
      </c>
    </row>
    <row r="3" spans="1:8" x14ac:dyDescent="0.35">
      <c r="A3" s="10">
        <v>1.2999999999999999E-2</v>
      </c>
      <c r="B3" s="7">
        <v>0.27600000000000002</v>
      </c>
      <c r="C3" s="10">
        <f t="shared" ref="C3:C46" si="0">$H$6+$G$6*A3</f>
        <v>0.28762419452380455</v>
      </c>
    </row>
    <row r="4" spans="1:8" x14ac:dyDescent="0.35">
      <c r="A4" s="10">
        <v>2.1000000000000001E-2</v>
      </c>
      <c r="B4" s="7">
        <v>0.28100000000000003</v>
      </c>
      <c r="C4" s="10">
        <f t="shared" si="0"/>
        <v>0.3210879611286051</v>
      </c>
    </row>
    <row r="5" spans="1:8" x14ac:dyDescent="0.35">
      <c r="A5" s="10">
        <v>1E-3</v>
      </c>
      <c r="B5" s="7">
        <v>0.32800000000000001</v>
      </c>
      <c r="C5" s="10">
        <f t="shared" si="0"/>
        <v>0.23742854461660379</v>
      </c>
    </row>
    <row r="6" spans="1:8" x14ac:dyDescent="0.35">
      <c r="A6" s="10">
        <v>1.0999999999999999E-2</v>
      </c>
      <c r="B6" s="7">
        <v>0.28999999999999998</v>
      </c>
      <c r="C6" s="10">
        <f t="shared" si="0"/>
        <v>0.27925825287260442</v>
      </c>
      <c r="G6" s="11" cm="1">
        <f t="array" ref="G6:H6">LINEST(B2:B46,A2:A46,1,0)</f>
        <v>4.1829708256000657</v>
      </c>
      <c r="H6" s="11">
        <v>0.23324557379100372</v>
      </c>
    </row>
    <row r="7" spans="1:8" x14ac:dyDescent="0.35">
      <c r="A7" s="10">
        <v>1.7999999999999999E-2</v>
      </c>
      <c r="B7" s="7">
        <v>0.29599999999999999</v>
      </c>
      <c r="C7" s="10">
        <f t="shared" si="0"/>
        <v>0.30853904865180493</v>
      </c>
    </row>
    <row r="8" spans="1:8" x14ac:dyDescent="0.35">
      <c r="A8" s="10">
        <v>8.0000000000000002E-3</v>
      </c>
      <c r="B8" s="7">
        <v>0.248</v>
      </c>
      <c r="C8" s="10">
        <f t="shared" si="0"/>
        <v>0.26670934039580424</v>
      </c>
      <c r="G8" s="13"/>
      <c r="H8" s="13"/>
    </row>
    <row r="9" spans="1:8" x14ac:dyDescent="0.35">
      <c r="A9" s="10">
        <v>6.0000000000000001E-3</v>
      </c>
      <c r="B9" s="7">
        <v>0.22800000000000001</v>
      </c>
      <c r="C9" s="10">
        <f t="shared" si="0"/>
        <v>0.2583433987446041</v>
      </c>
      <c r="G9" s="12">
        <f t="array" ref="G9:H14">LINEST(B2:B46,A2:A46,1,1)</f>
        <v>4.1829708256000657</v>
      </c>
      <c r="H9" s="12">
        <v>0.23324557379100372</v>
      </c>
    </row>
    <row r="10" spans="1:8" x14ac:dyDescent="0.35">
      <c r="A10" s="10">
        <v>8.0000000000000002E-3</v>
      </c>
      <c r="B10" s="7">
        <v>0.30499999999999999</v>
      </c>
      <c r="C10" s="10">
        <f t="shared" si="0"/>
        <v>0.26670934039580424</v>
      </c>
      <c r="G10" s="10">
        <v>0.72296659233519212</v>
      </c>
      <c r="H10" s="10">
        <v>9.5584823715381944E-3</v>
      </c>
    </row>
    <row r="11" spans="1:8" x14ac:dyDescent="0.35">
      <c r="A11" s="10">
        <v>5.0000000000000001E-3</v>
      </c>
      <c r="B11" s="7">
        <v>0.254</v>
      </c>
      <c r="C11" s="10">
        <f t="shared" si="0"/>
        <v>0.25416042791900406</v>
      </c>
      <c r="F11" s="14" t="s">
        <v>24</v>
      </c>
      <c r="G11" s="4">
        <v>0.43773190242070653</v>
      </c>
      <c r="H11" s="10">
        <v>3.3376044171279325E-2</v>
      </c>
    </row>
    <row r="12" spans="1:8" x14ac:dyDescent="0.35">
      <c r="A12" s="10">
        <v>1.2E-2</v>
      </c>
      <c r="B12" s="7">
        <v>0.26900000000000002</v>
      </c>
      <c r="C12" s="10">
        <f t="shared" si="0"/>
        <v>0.28344122369820451</v>
      </c>
      <c r="G12" s="10">
        <v>33.475973268136478</v>
      </c>
      <c r="H12" s="10">
        <v>43</v>
      </c>
    </row>
    <row r="13" spans="1:8" x14ac:dyDescent="0.35">
      <c r="A13" s="10">
        <v>0.01</v>
      </c>
      <c r="B13" s="7">
        <v>0.3</v>
      </c>
      <c r="C13" s="10">
        <f t="shared" si="0"/>
        <v>0.27507528204700438</v>
      </c>
      <c r="G13" s="10">
        <v>3.7290906045502892E-2</v>
      </c>
      <c r="H13" s="10">
        <v>4.7900293954497103E-2</v>
      </c>
    </row>
    <row r="14" spans="1:8" x14ac:dyDescent="0.35">
      <c r="A14" s="10">
        <v>8.9999999999999993E-3</v>
      </c>
      <c r="B14" s="7">
        <v>0.307</v>
      </c>
      <c r="C14" s="10">
        <f t="shared" si="0"/>
        <v>0.27089231122140434</v>
      </c>
      <c r="G14" s="10" t="e">
        <v>#N/A</v>
      </c>
      <c r="H14" s="10" t="e">
        <v>#N/A</v>
      </c>
    </row>
    <row r="15" spans="1:8" x14ac:dyDescent="0.35">
      <c r="A15" s="10">
        <v>3.0000000000000001E-3</v>
      </c>
      <c r="B15" s="7">
        <v>0.214</v>
      </c>
      <c r="C15" s="10">
        <f t="shared" si="0"/>
        <v>0.24579448626780392</v>
      </c>
    </row>
    <row r="16" spans="1:8" x14ac:dyDescent="0.35">
      <c r="A16" s="10">
        <v>1.4E-2</v>
      </c>
      <c r="B16" s="7">
        <v>0.32900000000000001</v>
      </c>
      <c r="C16" s="10">
        <f t="shared" si="0"/>
        <v>0.29180716534940465</v>
      </c>
    </row>
    <row r="17" spans="1:3" x14ac:dyDescent="0.35">
      <c r="A17" s="10">
        <v>1.2E-2</v>
      </c>
      <c r="B17" s="7">
        <v>0.31</v>
      </c>
      <c r="C17" s="10">
        <f t="shared" si="0"/>
        <v>0.28344122369820451</v>
      </c>
    </row>
    <row r="18" spans="1:3" x14ac:dyDescent="0.35">
      <c r="A18" s="10">
        <v>8.0000000000000002E-3</v>
      </c>
      <c r="B18" s="7">
        <v>0.252</v>
      </c>
      <c r="C18" s="10">
        <f t="shared" si="0"/>
        <v>0.26670934039580424</v>
      </c>
    </row>
    <row r="19" spans="1:3" x14ac:dyDescent="0.35">
      <c r="A19" s="10">
        <v>1.2999999999999999E-2</v>
      </c>
      <c r="B19" s="7">
        <v>0.308</v>
      </c>
      <c r="C19" s="10">
        <f t="shared" si="0"/>
        <v>0.28762419452380455</v>
      </c>
    </row>
    <row r="20" spans="1:3" x14ac:dyDescent="0.35">
      <c r="A20" s="10">
        <v>1.6E-2</v>
      </c>
      <c r="B20" s="7">
        <v>0.34200000000000003</v>
      </c>
      <c r="C20" s="10">
        <f t="shared" si="0"/>
        <v>0.30017310700060479</v>
      </c>
    </row>
    <row r="21" spans="1:3" x14ac:dyDescent="0.35">
      <c r="A21" s="10">
        <v>2.1000000000000001E-2</v>
      </c>
      <c r="B21" s="7">
        <v>0.35799999999999998</v>
      </c>
      <c r="C21" s="10">
        <f t="shared" si="0"/>
        <v>0.3210879611286051</v>
      </c>
    </row>
    <row r="22" spans="1:3" x14ac:dyDescent="0.35">
      <c r="A22" s="10">
        <v>0.02</v>
      </c>
      <c r="B22" s="7">
        <v>0.34</v>
      </c>
      <c r="C22" s="10">
        <f t="shared" si="0"/>
        <v>0.31690499030300501</v>
      </c>
    </row>
    <row r="23" spans="1:3" x14ac:dyDescent="0.35">
      <c r="A23" s="10">
        <v>8.0000000000000002E-3</v>
      </c>
      <c r="B23" s="7">
        <v>0.30399999999999999</v>
      </c>
      <c r="C23" s="10">
        <f t="shared" si="0"/>
        <v>0.26670934039580424</v>
      </c>
    </row>
    <row r="24" spans="1:3" x14ac:dyDescent="0.35">
      <c r="A24" s="10">
        <v>3.0000000000000001E-3</v>
      </c>
      <c r="B24" s="7">
        <v>0.248</v>
      </c>
      <c r="C24" s="10">
        <f t="shared" si="0"/>
        <v>0.24579448626780392</v>
      </c>
    </row>
    <row r="25" spans="1:3" x14ac:dyDescent="0.35">
      <c r="A25" s="10">
        <v>2.5999999999999999E-2</v>
      </c>
      <c r="B25" s="7">
        <v>0.36699999999999999</v>
      </c>
      <c r="C25" s="10">
        <f t="shared" si="0"/>
        <v>0.34200281525660542</v>
      </c>
    </row>
    <row r="26" spans="1:3" x14ac:dyDescent="0.35">
      <c r="A26" s="10">
        <v>2.7E-2</v>
      </c>
      <c r="B26" s="7">
        <v>0.32500000000000001</v>
      </c>
      <c r="C26" s="10">
        <f t="shared" si="0"/>
        <v>0.34618578608220552</v>
      </c>
    </row>
    <row r="27" spans="1:3" x14ac:dyDescent="0.35">
      <c r="A27" s="10">
        <v>6.0000000000000001E-3</v>
      </c>
      <c r="B27" s="7">
        <v>0.24399999999999999</v>
      </c>
      <c r="C27" s="10">
        <f t="shared" si="0"/>
        <v>0.2583433987446041</v>
      </c>
    </row>
    <row r="28" spans="1:3" x14ac:dyDescent="0.35">
      <c r="A28" s="10">
        <v>3.0000000000000001E-3</v>
      </c>
      <c r="B28" s="7">
        <v>0.245</v>
      </c>
      <c r="C28" s="10">
        <f t="shared" si="0"/>
        <v>0.24579448626780392</v>
      </c>
    </row>
    <row r="29" spans="1:3" x14ac:dyDescent="0.35">
      <c r="A29" s="10">
        <v>0.02</v>
      </c>
      <c r="B29" s="7">
        <v>0.318</v>
      </c>
      <c r="C29" s="10">
        <f t="shared" si="0"/>
        <v>0.31690499030300501</v>
      </c>
    </row>
    <row r="30" spans="1:3" x14ac:dyDescent="0.35">
      <c r="A30" s="10">
        <v>8.0000000000000002E-3</v>
      </c>
      <c r="B30" s="7">
        <v>0.20699999999999999</v>
      </c>
      <c r="C30" s="10">
        <f t="shared" si="0"/>
        <v>0.26670934039580424</v>
      </c>
    </row>
    <row r="31" spans="1:3" x14ac:dyDescent="0.35">
      <c r="A31" s="10">
        <v>1.7000000000000001E-2</v>
      </c>
      <c r="B31" s="7">
        <v>0.32</v>
      </c>
      <c r="C31" s="10">
        <f t="shared" si="0"/>
        <v>0.30435607782620483</v>
      </c>
    </row>
    <row r="32" spans="1:3" x14ac:dyDescent="0.35">
      <c r="A32" s="10">
        <v>7.0000000000000001E-3</v>
      </c>
      <c r="B32" s="7">
        <v>0.24299999999999999</v>
      </c>
      <c r="C32" s="10">
        <f t="shared" si="0"/>
        <v>0.2625263695702042</v>
      </c>
    </row>
    <row r="33" spans="1:3" x14ac:dyDescent="0.35">
      <c r="A33" s="10">
        <v>0.03</v>
      </c>
      <c r="B33" s="7">
        <v>0.317</v>
      </c>
      <c r="C33" s="10">
        <f t="shared" si="0"/>
        <v>0.35873469855900569</v>
      </c>
    </row>
    <row r="34" spans="1:3" x14ac:dyDescent="0.35">
      <c r="A34" s="10">
        <v>7.0000000000000001E-3</v>
      </c>
      <c r="B34" s="7">
        <v>0.19900000000000001</v>
      </c>
      <c r="C34" s="10">
        <f t="shared" si="0"/>
        <v>0.2625263695702042</v>
      </c>
    </row>
    <row r="35" spans="1:3" x14ac:dyDescent="0.35">
      <c r="A35" s="10">
        <v>1.9E-2</v>
      </c>
      <c r="B35" s="7">
        <v>0.29399999999999998</v>
      </c>
      <c r="C35" s="10">
        <f t="shared" si="0"/>
        <v>0.31272201947740497</v>
      </c>
    </row>
    <row r="36" spans="1:3" x14ac:dyDescent="0.35">
      <c r="A36" s="10">
        <v>6.0000000000000001E-3</v>
      </c>
      <c r="B36" s="7">
        <v>0.221</v>
      </c>
      <c r="C36" s="10">
        <f t="shared" si="0"/>
        <v>0.2583433987446041</v>
      </c>
    </row>
    <row r="37" spans="1:3" x14ac:dyDescent="0.35">
      <c r="A37" s="10">
        <v>1.6E-2</v>
      </c>
      <c r="B37" s="7">
        <v>0.30099999999999999</v>
      </c>
      <c r="C37" s="10">
        <f t="shared" si="0"/>
        <v>0.30017310700060479</v>
      </c>
    </row>
    <row r="38" spans="1:3" x14ac:dyDescent="0.35">
      <c r="A38" s="10">
        <v>8.9999999999999993E-3</v>
      </c>
      <c r="B38" s="7">
        <v>0.29799999999999999</v>
      </c>
      <c r="C38" s="10">
        <f t="shared" si="0"/>
        <v>0.27089231122140434</v>
      </c>
    </row>
    <row r="39" spans="1:3" x14ac:dyDescent="0.35">
      <c r="A39" s="10">
        <v>8.0000000000000002E-3</v>
      </c>
      <c r="B39" s="7">
        <v>0.30399999999999999</v>
      </c>
      <c r="C39" s="10">
        <f t="shared" si="0"/>
        <v>0.26670934039580424</v>
      </c>
    </row>
    <row r="40" spans="1:3" x14ac:dyDescent="0.35">
      <c r="A40" s="10">
        <v>7.0000000000000001E-3</v>
      </c>
      <c r="B40" s="7">
        <v>0.29699999999999999</v>
      </c>
      <c r="C40" s="10">
        <f t="shared" si="0"/>
        <v>0.2625263695702042</v>
      </c>
    </row>
    <row r="41" spans="1:3" x14ac:dyDescent="0.35">
      <c r="A41" s="10">
        <v>7.0000000000000001E-3</v>
      </c>
      <c r="B41" s="7">
        <v>0.188</v>
      </c>
      <c r="C41" s="10">
        <f t="shared" si="0"/>
        <v>0.2625263695702042</v>
      </c>
    </row>
    <row r="42" spans="1:3" x14ac:dyDescent="0.35">
      <c r="A42" s="10">
        <v>3.0000000000000001E-3</v>
      </c>
      <c r="B42" s="7">
        <v>0.214</v>
      </c>
      <c r="C42" s="10">
        <f t="shared" si="0"/>
        <v>0.24579448626780392</v>
      </c>
    </row>
    <row r="43" spans="1:3" x14ac:dyDescent="0.35">
      <c r="A43" s="10">
        <v>2E-3</v>
      </c>
      <c r="B43" s="7">
        <v>0.218</v>
      </c>
      <c r="C43" s="10">
        <f t="shared" si="0"/>
        <v>0.24161151544220386</v>
      </c>
    </row>
    <row r="44" spans="1:3" x14ac:dyDescent="0.35">
      <c r="A44" s="10">
        <v>1.2E-2</v>
      </c>
      <c r="B44" s="7">
        <v>0.28399999999999997</v>
      </c>
      <c r="C44" s="10">
        <f t="shared" si="0"/>
        <v>0.28344122369820451</v>
      </c>
    </row>
    <row r="45" spans="1:3" x14ac:dyDescent="0.35">
      <c r="A45" s="10">
        <v>1.0999999999999999E-2</v>
      </c>
      <c r="B45" s="7">
        <v>0.27</v>
      </c>
      <c r="C45" s="10">
        <f t="shared" si="0"/>
        <v>0.27925825287260442</v>
      </c>
    </row>
    <row r="46" spans="1:3" x14ac:dyDescent="0.35">
      <c r="A46" s="10">
        <v>5.0000000000000001E-3</v>
      </c>
      <c r="B46" s="7">
        <v>0.27700000000000002</v>
      </c>
      <c r="C46" s="10">
        <f t="shared" si="0"/>
        <v>0.25416042791900406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C8C1-2AE0-4391-AD24-6E73969DA5CF}">
  <dimension ref="A1:H46"/>
  <sheetViews>
    <sheetView workbookViewId="0">
      <selection activeCell="L55" sqref="L55"/>
    </sheetView>
  </sheetViews>
  <sheetFormatPr defaultRowHeight="14.5" x14ac:dyDescent="0.35"/>
  <sheetData>
    <row r="1" spans="1:8" x14ac:dyDescent="0.35">
      <c r="A1" s="5" t="s">
        <v>20</v>
      </c>
      <c r="B1" s="6" t="s">
        <v>6</v>
      </c>
      <c r="C1" s="3" t="s">
        <v>23</v>
      </c>
    </row>
    <row r="2" spans="1:8" x14ac:dyDescent="0.35">
      <c r="A2" s="10">
        <v>1.2999999999999999E-2</v>
      </c>
      <c r="B2" s="7">
        <v>0.28299999999999997</v>
      </c>
      <c r="C2" s="10">
        <f>$H$6+$G$6*A2</f>
        <v>0.27297715583931115</v>
      </c>
    </row>
    <row r="3" spans="1:8" x14ac:dyDescent="0.35">
      <c r="A3" s="10">
        <v>2E-3</v>
      </c>
      <c r="B3" s="7">
        <v>0.27600000000000002</v>
      </c>
      <c r="C3" s="10">
        <f t="shared" ref="C3:C46" si="0">$H$6+$G$6*A3</f>
        <v>0.26566491154041377</v>
      </c>
    </row>
    <row r="4" spans="1:8" x14ac:dyDescent="0.35">
      <c r="A4" s="10">
        <v>1.2999999999999999E-2</v>
      </c>
      <c r="B4" s="7">
        <v>0.28100000000000003</v>
      </c>
      <c r="C4" s="10">
        <f t="shared" si="0"/>
        <v>0.27297715583931115</v>
      </c>
    </row>
    <row r="5" spans="1:8" x14ac:dyDescent="0.35">
      <c r="A5" s="10">
        <v>0.03</v>
      </c>
      <c r="B5" s="7">
        <v>0.32800000000000001</v>
      </c>
      <c r="C5" s="10">
        <f t="shared" si="0"/>
        <v>0.28427789702851625</v>
      </c>
    </row>
    <row r="6" spans="1:8" x14ac:dyDescent="0.35">
      <c r="A6" s="10">
        <v>7.0000000000000007E-2</v>
      </c>
      <c r="B6" s="7">
        <v>0.28999999999999998</v>
      </c>
      <c r="C6" s="10">
        <f t="shared" si="0"/>
        <v>0.310867876297234</v>
      </c>
      <c r="G6" s="11" cm="1">
        <f t="array" ref="G6:H6">LINEST(B2:B46,A2:A46,1,0)</f>
        <v>0.66474948171794412</v>
      </c>
      <c r="H6" s="11">
        <v>0.2643354125769779</v>
      </c>
    </row>
    <row r="7" spans="1:8" x14ac:dyDescent="0.35">
      <c r="A7" s="10">
        <v>0.05</v>
      </c>
      <c r="B7" s="7">
        <v>0.29599999999999999</v>
      </c>
      <c r="C7" s="10">
        <f t="shared" si="0"/>
        <v>0.29757288666287512</v>
      </c>
    </row>
    <row r="8" spans="1:8" x14ac:dyDescent="0.35">
      <c r="A8" s="10">
        <v>1.2E-2</v>
      </c>
      <c r="B8" s="7">
        <v>0.248</v>
      </c>
      <c r="C8" s="10">
        <f t="shared" si="0"/>
        <v>0.27231240635759324</v>
      </c>
      <c r="G8" s="13"/>
      <c r="H8" s="13"/>
    </row>
    <row r="9" spans="1:8" x14ac:dyDescent="0.35">
      <c r="A9" s="10">
        <v>3.0000000000000001E-3</v>
      </c>
      <c r="B9" s="7">
        <v>0.22800000000000001</v>
      </c>
      <c r="C9" s="10">
        <f t="shared" si="0"/>
        <v>0.26632966102213174</v>
      </c>
      <c r="G9" s="12">
        <f t="array" ref="G9:H14">LINEST(B2:B46,A2:A46,1,1)</f>
        <v>0.66474948171794412</v>
      </c>
      <c r="H9" s="12">
        <v>0.2643354125769779</v>
      </c>
    </row>
    <row r="10" spans="1:8" x14ac:dyDescent="0.35">
      <c r="A10" s="10">
        <v>6.0999999999999999E-2</v>
      </c>
      <c r="B10" s="7">
        <v>0.30499999999999999</v>
      </c>
      <c r="C10" s="10">
        <f t="shared" si="0"/>
        <v>0.3048851309617725</v>
      </c>
      <c r="G10" s="10">
        <v>0.28388744395523163</v>
      </c>
      <c r="H10" s="10">
        <v>9.3008466621929652E-3</v>
      </c>
    </row>
    <row r="11" spans="1:8" x14ac:dyDescent="0.35">
      <c r="A11" s="10">
        <v>1.4E-2</v>
      </c>
      <c r="B11" s="7">
        <v>0.254</v>
      </c>
      <c r="C11" s="10">
        <f t="shared" si="0"/>
        <v>0.27364190532102911</v>
      </c>
      <c r="F11" s="14" t="s">
        <v>24</v>
      </c>
      <c r="G11" s="4">
        <v>0.11309243370595579</v>
      </c>
      <c r="H11" s="10">
        <v>4.1918170523519011E-2</v>
      </c>
    </row>
    <row r="12" spans="1:8" x14ac:dyDescent="0.35">
      <c r="A12" s="10">
        <v>8.9999999999999993E-3</v>
      </c>
      <c r="B12" s="7">
        <v>0.26900000000000002</v>
      </c>
      <c r="C12" s="10">
        <f t="shared" si="0"/>
        <v>0.27031815791243941</v>
      </c>
      <c r="G12" s="10">
        <v>5.4830681732439235</v>
      </c>
      <c r="H12" s="10">
        <v>43</v>
      </c>
    </row>
    <row r="13" spans="1:8" x14ac:dyDescent="0.35">
      <c r="A13" s="10">
        <v>1.0999999999999999E-2</v>
      </c>
      <c r="B13" s="7">
        <v>0.3</v>
      </c>
      <c r="C13" s="10">
        <f t="shared" si="0"/>
        <v>0.27164765687587528</v>
      </c>
      <c r="G13" s="10">
        <v>9.6344801383308198E-3</v>
      </c>
      <c r="H13" s="10">
        <v>7.5556719861669175E-2</v>
      </c>
    </row>
    <row r="14" spans="1:8" x14ac:dyDescent="0.35">
      <c r="A14" s="10">
        <v>5.0000000000000001E-3</v>
      </c>
      <c r="B14" s="7">
        <v>0.307</v>
      </c>
      <c r="C14" s="10">
        <f t="shared" si="0"/>
        <v>0.26765915998556761</v>
      </c>
      <c r="G14" s="10" t="e">
        <v>#N/A</v>
      </c>
      <c r="H14" s="10" t="e">
        <v>#N/A</v>
      </c>
    </row>
    <row r="15" spans="1:8" x14ac:dyDescent="0.35">
      <c r="A15" s="10">
        <v>4.0000000000000001E-3</v>
      </c>
      <c r="B15" s="7">
        <v>0.214</v>
      </c>
      <c r="C15" s="10">
        <f t="shared" si="0"/>
        <v>0.2669944105038497</v>
      </c>
    </row>
    <row r="16" spans="1:8" x14ac:dyDescent="0.35">
      <c r="A16" s="10">
        <v>1.0999999999999999E-2</v>
      </c>
      <c r="B16" s="7">
        <v>0.32900000000000001</v>
      </c>
      <c r="C16" s="10">
        <f t="shared" si="0"/>
        <v>0.27164765687587528</v>
      </c>
    </row>
    <row r="17" spans="1:3" x14ac:dyDescent="0.35">
      <c r="A17" s="10">
        <v>0.05</v>
      </c>
      <c r="B17" s="7">
        <v>0.31</v>
      </c>
      <c r="C17" s="10">
        <f t="shared" si="0"/>
        <v>0.29757288666287512</v>
      </c>
    </row>
    <row r="18" spans="1:3" x14ac:dyDescent="0.35">
      <c r="A18" s="10">
        <v>4.9000000000000002E-2</v>
      </c>
      <c r="B18" s="7">
        <v>0.252</v>
      </c>
      <c r="C18" s="10">
        <f t="shared" si="0"/>
        <v>0.29690813718115716</v>
      </c>
    </row>
    <row r="19" spans="1:3" x14ac:dyDescent="0.35">
      <c r="A19" s="10">
        <v>3.0000000000000001E-3</v>
      </c>
      <c r="B19" s="7">
        <v>0.308</v>
      </c>
      <c r="C19" s="10">
        <f t="shared" si="0"/>
        <v>0.26632966102213174</v>
      </c>
    </row>
    <row r="20" spans="1:3" x14ac:dyDescent="0.35">
      <c r="A20" s="10">
        <v>8.5000000000000006E-2</v>
      </c>
      <c r="B20" s="7">
        <v>0.34200000000000003</v>
      </c>
      <c r="C20" s="10">
        <f t="shared" si="0"/>
        <v>0.32083911852300318</v>
      </c>
    </row>
    <row r="21" spans="1:3" x14ac:dyDescent="0.35">
      <c r="A21" s="10">
        <v>3.6999999999999998E-2</v>
      </c>
      <c r="B21" s="7">
        <v>0.35799999999999998</v>
      </c>
      <c r="C21" s="10">
        <f t="shared" si="0"/>
        <v>0.28893114340054182</v>
      </c>
    </row>
    <row r="22" spans="1:3" x14ac:dyDescent="0.35">
      <c r="A22" s="10">
        <v>1.2E-2</v>
      </c>
      <c r="B22" s="7">
        <v>0.34</v>
      </c>
      <c r="C22" s="10">
        <f t="shared" si="0"/>
        <v>0.27231240635759324</v>
      </c>
    </row>
    <row r="23" spans="1:3" x14ac:dyDescent="0.35">
      <c r="A23" s="10">
        <v>5.3999999999999999E-2</v>
      </c>
      <c r="B23" s="7">
        <v>0.30399999999999999</v>
      </c>
      <c r="C23" s="10">
        <f t="shared" si="0"/>
        <v>0.30023188458974687</v>
      </c>
    </row>
    <row r="24" spans="1:3" x14ac:dyDescent="0.35">
      <c r="A24" s="10">
        <v>4.2999999999999997E-2</v>
      </c>
      <c r="B24" s="7">
        <v>0.248</v>
      </c>
      <c r="C24" s="10">
        <f t="shared" si="0"/>
        <v>0.29291964029084949</v>
      </c>
    </row>
    <row r="25" spans="1:3" x14ac:dyDescent="0.35">
      <c r="A25" s="10">
        <v>0.01</v>
      </c>
      <c r="B25" s="7">
        <v>0.36699999999999999</v>
      </c>
      <c r="C25" s="10">
        <f t="shared" si="0"/>
        <v>0.27098290739415737</v>
      </c>
    </row>
    <row r="26" spans="1:3" x14ac:dyDescent="0.35">
      <c r="A26" s="10">
        <v>0.01</v>
      </c>
      <c r="B26" s="7">
        <v>0.32500000000000001</v>
      </c>
      <c r="C26" s="10">
        <f t="shared" si="0"/>
        <v>0.27098290739415737</v>
      </c>
    </row>
    <row r="27" spans="1:3" x14ac:dyDescent="0.35">
      <c r="A27" s="10">
        <v>0</v>
      </c>
      <c r="B27" s="7">
        <v>0.24399999999999999</v>
      </c>
      <c r="C27" s="10">
        <f t="shared" si="0"/>
        <v>0.2643354125769779</v>
      </c>
    </row>
    <row r="28" spans="1:3" x14ac:dyDescent="0.35">
      <c r="A28" s="10">
        <v>2.1999999999999999E-2</v>
      </c>
      <c r="B28" s="7">
        <v>0.245</v>
      </c>
      <c r="C28" s="10">
        <f t="shared" si="0"/>
        <v>0.27895990117477265</v>
      </c>
    </row>
    <row r="29" spans="1:3" x14ac:dyDescent="0.35">
      <c r="A29" s="10">
        <v>3.6999999999999998E-2</v>
      </c>
      <c r="B29" s="7">
        <v>0.318</v>
      </c>
      <c r="C29" s="10">
        <f t="shared" si="0"/>
        <v>0.28893114340054182</v>
      </c>
    </row>
    <row r="30" spans="1:3" x14ac:dyDescent="0.35">
      <c r="A30" s="10">
        <v>0</v>
      </c>
      <c r="B30" s="7">
        <v>0.20699999999999999</v>
      </c>
      <c r="C30" s="10">
        <f t="shared" si="0"/>
        <v>0.2643354125769779</v>
      </c>
    </row>
    <row r="31" spans="1:3" x14ac:dyDescent="0.35">
      <c r="A31" s="10">
        <v>1.2999999999999999E-2</v>
      </c>
      <c r="B31" s="7">
        <v>0.32</v>
      </c>
      <c r="C31" s="10">
        <f t="shared" si="0"/>
        <v>0.27297715583931115</v>
      </c>
    </row>
    <row r="32" spans="1:3" x14ac:dyDescent="0.35">
      <c r="A32" s="10">
        <v>5.0999999999999997E-2</v>
      </c>
      <c r="B32" s="7">
        <v>0.24299999999999999</v>
      </c>
      <c r="C32" s="10">
        <f t="shared" si="0"/>
        <v>0.29823763614459303</v>
      </c>
    </row>
    <row r="33" spans="1:3" x14ac:dyDescent="0.35">
      <c r="A33" s="10">
        <v>1.7000000000000001E-2</v>
      </c>
      <c r="B33" s="7">
        <v>0.317</v>
      </c>
      <c r="C33" s="10">
        <f t="shared" si="0"/>
        <v>0.27563615376618295</v>
      </c>
    </row>
    <row r="34" spans="1:3" x14ac:dyDescent="0.35">
      <c r="A34" s="10">
        <v>1.0999999999999999E-2</v>
      </c>
      <c r="B34" s="7">
        <v>0.19900000000000001</v>
      </c>
      <c r="C34" s="10">
        <f t="shared" si="0"/>
        <v>0.27164765687587528</v>
      </c>
    </row>
    <row r="35" spans="1:3" x14ac:dyDescent="0.35">
      <c r="A35" s="10">
        <v>5.0000000000000001E-3</v>
      </c>
      <c r="B35" s="7">
        <v>0.29399999999999998</v>
      </c>
      <c r="C35" s="10">
        <f t="shared" si="0"/>
        <v>0.26765915998556761</v>
      </c>
    </row>
    <row r="36" spans="1:3" x14ac:dyDescent="0.35">
      <c r="A36" s="10">
        <v>1.4999999999999999E-2</v>
      </c>
      <c r="B36" s="7">
        <v>0.221</v>
      </c>
      <c r="C36" s="10">
        <f t="shared" si="0"/>
        <v>0.27430665480274707</v>
      </c>
    </row>
    <row r="37" spans="1:3" x14ac:dyDescent="0.35">
      <c r="A37" s="10">
        <v>2.1999999999999999E-2</v>
      </c>
      <c r="B37" s="7">
        <v>0.30099999999999999</v>
      </c>
      <c r="C37" s="10">
        <f t="shared" si="0"/>
        <v>0.27895990117477265</v>
      </c>
    </row>
    <row r="38" spans="1:3" x14ac:dyDescent="0.35">
      <c r="A38" s="10">
        <v>6.6000000000000003E-2</v>
      </c>
      <c r="B38" s="7">
        <v>0.29799999999999999</v>
      </c>
      <c r="C38" s="10">
        <f t="shared" si="0"/>
        <v>0.3082088783703622</v>
      </c>
    </row>
    <row r="39" spans="1:3" x14ac:dyDescent="0.35">
      <c r="A39" s="10">
        <v>5.3999999999999999E-2</v>
      </c>
      <c r="B39" s="7">
        <v>0.30399999999999999</v>
      </c>
      <c r="C39" s="10">
        <f t="shared" si="0"/>
        <v>0.30023188458974687</v>
      </c>
    </row>
    <row r="40" spans="1:3" x14ac:dyDescent="0.35">
      <c r="A40" s="10">
        <v>3.7999999999999999E-2</v>
      </c>
      <c r="B40" s="7">
        <v>0.29699999999999999</v>
      </c>
      <c r="C40" s="10">
        <f t="shared" si="0"/>
        <v>0.28959589288225979</v>
      </c>
    </row>
    <row r="41" spans="1:3" x14ac:dyDescent="0.35">
      <c r="A41" s="10">
        <v>2E-3</v>
      </c>
      <c r="B41" s="7">
        <v>0.188</v>
      </c>
      <c r="C41" s="10">
        <f t="shared" si="0"/>
        <v>0.26566491154041377</v>
      </c>
    </row>
    <row r="42" spans="1:3" x14ac:dyDescent="0.35">
      <c r="A42" s="10">
        <v>4.0000000000000001E-3</v>
      </c>
      <c r="B42" s="7">
        <v>0.214</v>
      </c>
      <c r="C42" s="10">
        <f t="shared" si="0"/>
        <v>0.2669944105038497</v>
      </c>
    </row>
    <row r="43" spans="1:3" x14ac:dyDescent="0.35">
      <c r="A43" s="10">
        <v>1.2E-2</v>
      </c>
      <c r="B43" s="7">
        <v>0.218</v>
      </c>
      <c r="C43" s="10">
        <f t="shared" si="0"/>
        <v>0.27231240635759324</v>
      </c>
    </row>
    <row r="44" spans="1:3" x14ac:dyDescent="0.35">
      <c r="A44" s="10">
        <v>2.1000000000000001E-2</v>
      </c>
      <c r="B44" s="7">
        <v>0.28399999999999997</v>
      </c>
      <c r="C44" s="10">
        <f t="shared" si="0"/>
        <v>0.27829515169305474</v>
      </c>
    </row>
    <row r="45" spans="1:3" x14ac:dyDescent="0.35">
      <c r="A45" s="10">
        <v>2E-3</v>
      </c>
      <c r="B45" s="7">
        <v>0.27</v>
      </c>
      <c r="C45" s="10">
        <f t="shared" si="0"/>
        <v>0.26566491154041377</v>
      </c>
    </row>
    <row r="46" spans="1:3" x14ac:dyDescent="0.35">
      <c r="A46" s="10">
        <v>3.9E-2</v>
      </c>
      <c r="B46" s="7">
        <v>0.27700000000000002</v>
      </c>
      <c r="C46" s="10">
        <f t="shared" si="0"/>
        <v>0.29026064236397775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C4-6D68-48C9-ADF7-F67062143DD8}">
  <dimension ref="A1:H46"/>
  <sheetViews>
    <sheetView workbookViewId="0">
      <selection activeCell="L55" sqref="L55"/>
    </sheetView>
  </sheetViews>
  <sheetFormatPr defaultRowHeight="14.5" x14ac:dyDescent="0.35"/>
  <sheetData>
    <row r="1" spans="1:8" x14ac:dyDescent="0.35">
      <c r="A1" s="5" t="s">
        <v>21</v>
      </c>
      <c r="B1" s="6" t="s">
        <v>6</v>
      </c>
      <c r="C1" s="3" t="s">
        <v>23</v>
      </c>
    </row>
    <row r="2" spans="1:8" x14ac:dyDescent="0.35">
      <c r="A2" s="10">
        <v>8.5999999999999993E-2</v>
      </c>
      <c r="B2" s="7">
        <v>0.28299999999999997</v>
      </c>
      <c r="C2" s="10">
        <f>$H$6+$G$6*A2</f>
        <v>0.2884154425073831</v>
      </c>
    </row>
    <row r="3" spans="1:8" x14ac:dyDescent="0.35">
      <c r="A3" s="10">
        <v>6.2E-2</v>
      </c>
      <c r="B3" s="7">
        <v>0.27600000000000002</v>
      </c>
      <c r="C3" s="10">
        <f t="shared" ref="C3:C46" si="0">$H$6+$G$6*A3</f>
        <v>0.29882111269886635</v>
      </c>
    </row>
    <row r="4" spans="1:8" x14ac:dyDescent="0.35">
      <c r="A4" s="10">
        <v>7.3999999999999996E-2</v>
      </c>
      <c r="B4" s="7">
        <v>0.28100000000000003</v>
      </c>
      <c r="C4" s="10">
        <f t="shared" si="0"/>
        <v>0.2936182776031247</v>
      </c>
    </row>
    <row r="5" spans="1:8" x14ac:dyDescent="0.35">
      <c r="A5" s="10">
        <v>3.2000000000000001E-2</v>
      </c>
      <c r="B5" s="7">
        <v>0.32800000000000001</v>
      </c>
      <c r="C5" s="10">
        <f t="shared" si="0"/>
        <v>0.31182820043822046</v>
      </c>
    </row>
    <row r="6" spans="1:8" x14ac:dyDescent="0.35">
      <c r="A6" s="10">
        <v>7.5999999999999998E-2</v>
      </c>
      <c r="B6" s="7">
        <v>0.28999999999999998</v>
      </c>
      <c r="C6" s="10">
        <f t="shared" si="0"/>
        <v>0.2927511384205011</v>
      </c>
      <c r="G6" s="11" cm="1">
        <f t="array" ref="G6:H6">LINEST(B2:B46,A2:A46,1,0)</f>
        <v>-0.43356959131180334</v>
      </c>
      <c r="H6" s="11">
        <v>0.32570242736019817</v>
      </c>
    </row>
    <row r="7" spans="1:8" x14ac:dyDescent="0.35">
      <c r="A7" s="10">
        <v>7.0000000000000001E-3</v>
      </c>
      <c r="B7" s="7">
        <v>0.29599999999999999</v>
      </c>
      <c r="C7" s="10">
        <f t="shared" si="0"/>
        <v>0.32266744022101557</v>
      </c>
    </row>
    <row r="8" spans="1:8" x14ac:dyDescent="0.35">
      <c r="A8" s="10">
        <v>9.5000000000000001E-2</v>
      </c>
      <c r="B8" s="7">
        <v>0.248</v>
      </c>
      <c r="C8" s="10">
        <f t="shared" si="0"/>
        <v>0.28451331618557685</v>
      </c>
      <c r="G8" s="13"/>
      <c r="H8" s="13"/>
    </row>
    <row r="9" spans="1:8" x14ac:dyDescent="0.35">
      <c r="A9" s="10">
        <v>0.14499999999999999</v>
      </c>
      <c r="B9" s="7">
        <v>0.22800000000000001</v>
      </c>
      <c r="C9" s="10">
        <f t="shared" si="0"/>
        <v>0.26283483661998669</v>
      </c>
      <c r="G9" s="12">
        <f t="array" ref="G9:H14">LINEST(B2:B46,A2:A46,1,1)</f>
        <v>-0.43356959131180334</v>
      </c>
      <c r="H9" s="12">
        <v>0.32570242736019817</v>
      </c>
    </row>
    <row r="10" spans="1:8" x14ac:dyDescent="0.35">
      <c r="A10" s="10">
        <v>0.112</v>
      </c>
      <c r="B10" s="7">
        <v>0.30499999999999999</v>
      </c>
      <c r="C10" s="10">
        <f t="shared" si="0"/>
        <v>0.27714263313327619</v>
      </c>
      <c r="G10" s="10">
        <v>8.3382474604000931E-2</v>
      </c>
      <c r="H10" s="10">
        <v>1.0134734948760448E-2</v>
      </c>
    </row>
    <row r="11" spans="1:8" x14ac:dyDescent="0.35">
      <c r="A11" s="10">
        <v>0.124</v>
      </c>
      <c r="B11" s="7">
        <v>0.254</v>
      </c>
      <c r="C11" s="10">
        <f t="shared" si="0"/>
        <v>0.27193979803753454</v>
      </c>
      <c r="F11" s="14" t="s">
        <v>24</v>
      </c>
      <c r="G11" s="4">
        <v>0.38604403048406666</v>
      </c>
      <c r="H11" s="10">
        <v>3.4876408295388531E-2</v>
      </c>
    </row>
    <row r="12" spans="1:8" x14ac:dyDescent="0.35">
      <c r="A12" s="10">
        <v>0.111</v>
      </c>
      <c r="B12" s="7">
        <v>0.26900000000000002</v>
      </c>
      <c r="C12" s="10">
        <f t="shared" si="0"/>
        <v>0.27757620272458799</v>
      </c>
      <c r="G12" s="10">
        <v>27.037595747953823</v>
      </c>
      <c r="H12" s="10">
        <v>43</v>
      </c>
    </row>
    <row r="13" spans="1:8" x14ac:dyDescent="0.35">
      <c r="A13" s="10">
        <v>7.0000000000000007E-2</v>
      </c>
      <c r="B13" s="7">
        <v>0.3</v>
      </c>
      <c r="C13" s="10">
        <f t="shared" si="0"/>
        <v>0.29535255596837195</v>
      </c>
      <c r="G13" s="10">
        <v>3.2887554209774218E-2</v>
      </c>
      <c r="H13" s="10">
        <v>5.2303645790225776E-2</v>
      </c>
    </row>
    <row r="14" spans="1:8" x14ac:dyDescent="0.35">
      <c r="A14" s="10">
        <v>6.5000000000000002E-2</v>
      </c>
      <c r="B14" s="7">
        <v>0.307</v>
      </c>
      <c r="C14" s="10">
        <f t="shared" si="0"/>
        <v>0.29752040392493095</v>
      </c>
      <c r="G14" s="10" t="e">
        <v>#N/A</v>
      </c>
      <c r="H14" s="10" t="e">
        <v>#N/A</v>
      </c>
    </row>
    <row r="15" spans="1:8" x14ac:dyDescent="0.35">
      <c r="A15" s="10">
        <v>0.13800000000000001</v>
      </c>
      <c r="B15" s="7">
        <v>0.214</v>
      </c>
      <c r="C15" s="10">
        <f t="shared" si="0"/>
        <v>0.26586982375916929</v>
      </c>
    </row>
    <row r="16" spans="1:8" x14ac:dyDescent="0.35">
      <c r="A16" s="10">
        <v>3.2000000000000001E-2</v>
      </c>
      <c r="B16" s="7">
        <v>0.32900000000000001</v>
      </c>
      <c r="C16" s="10">
        <f t="shared" si="0"/>
        <v>0.31182820043822046</v>
      </c>
    </row>
    <row r="17" spans="1:3" x14ac:dyDescent="0.35">
      <c r="A17" s="10">
        <v>0.06</v>
      </c>
      <c r="B17" s="7">
        <v>0.31</v>
      </c>
      <c r="C17" s="10">
        <f t="shared" si="0"/>
        <v>0.29968825188148995</v>
      </c>
    </row>
    <row r="18" spans="1:3" x14ac:dyDescent="0.35">
      <c r="A18" s="10">
        <v>0.23300000000000001</v>
      </c>
      <c r="B18" s="7">
        <v>0.252</v>
      </c>
      <c r="C18" s="10">
        <f t="shared" si="0"/>
        <v>0.22468071258454797</v>
      </c>
    </row>
    <row r="19" spans="1:3" x14ac:dyDescent="0.35">
      <c r="A19" s="10">
        <v>6.8000000000000005E-2</v>
      </c>
      <c r="B19" s="7">
        <v>0.308</v>
      </c>
      <c r="C19" s="10">
        <f t="shared" si="0"/>
        <v>0.29621969515099555</v>
      </c>
    </row>
    <row r="20" spans="1:3" x14ac:dyDescent="0.35">
      <c r="A20" s="10">
        <v>0.158</v>
      </c>
      <c r="B20" s="7">
        <v>0.34200000000000003</v>
      </c>
      <c r="C20" s="10">
        <f t="shared" si="0"/>
        <v>0.25719843193293324</v>
      </c>
    </row>
    <row r="21" spans="1:3" x14ac:dyDescent="0.35">
      <c r="A21" s="10">
        <v>8.3000000000000004E-2</v>
      </c>
      <c r="B21" s="7">
        <v>0.35799999999999998</v>
      </c>
      <c r="C21" s="10">
        <f t="shared" si="0"/>
        <v>0.2897161512813185</v>
      </c>
    </row>
    <row r="22" spans="1:3" x14ac:dyDescent="0.35">
      <c r="A22" s="10">
        <v>0.04</v>
      </c>
      <c r="B22" s="7">
        <v>0.34</v>
      </c>
      <c r="C22" s="10">
        <f t="shared" si="0"/>
        <v>0.30835964370772606</v>
      </c>
    </row>
    <row r="23" spans="1:3" x14ac:dyDescent="0.35">
      <c r="A23" s="10">
        <v>9.5000000000000001E-2</v>
      </c>
      <c r="B23" s="7">
        <v>0.30399999999999999</v>
      </c>
      <c r="C23" s="10">
        <f t="shared" si="0"/>
        <v>0.28451331618557685</v>
      </c>
    </row>
    <row r="24" spans="1:3" x14ac:dyDescent="0.35">
      <c r="A24" s="10">
        <v>0.13500000000000001</v>
      </c>
      <c r="B24" s="7">
        <v>0.248</v>
      </c>
      <c r="C24" s="10">
        <f t="shared" si="0"/>
        <v>0.26717053253310469</v>
      </c>
    </row>
    <row r="25" spans="1:3" x14ac:dyDescent="0.35">
      <c r="A25" s="10">
        <v>3.1E-2</v>
      </c>
      <c r="B25" s="7">
        <v>0.36699999999999999</v>
      </c>
      <c r="C25" s="10">
        <f t="shared" si="0"/>
        <v>0.31226177002953226</v>
      </c>
    </row>
    <row r="26" spans="1:3" x14ac:dyDescent="0.35">
      <c r="A26" s="10">
        <v>4.8000000000000001E-2</v>
      </c>
      <c r="B26" s="7">
        <v>0.32500000000000001</v>
      </c>
      <c r="C26" s="10">
        <f t="shared" si="0"/>
        <v>0.30489108697723161</v>
      </c>
    </row>
    <row r="27" spans="1:3" x14ac:dyDescent="0.35">
      <c r="A27" s="10">
        <v>6.0999999999999999E-2</v>
      </c>
      <c r="B27" s="7">
        <v>0.24399999999999999</v>
      </c>
      <c r="C27" s="10">
        <f t="shared" si="0"/>
        <v>0.29925468229017815</v>
      </c>
    </row>
    <row r="28" spans="1:3" x14ac:dyDescent="0.35">
      <c r="A28" s="10">
        <v>0.151</v>
      </c>
      <c r="B28" s="7">
        <v>0.245</v>
      </c>
      <c r="C28" s="10">
        <f t="shared" si="0"/>
        <v>0.26023341907211583</v>
      </c>
    </row>
    <row r="29" spans="1:3" x14ac:dyDescent="0.35">
      <c r="A29" s="10">
        <v>8.1000000000000003E-2</v>
      </c>
      <c r="B29" s="7">
        <v>0.318</v>
      </c>
      <c r="C29" s="10">
        <f t="shared" si="0"/>
        <v>0.2905832904639421</v>
      </c>
    </row>
    <row r="30" spans="1:3" x14ac:dyDescent="0.35">
      <c r="A30" s="10">
        <v>0.252</v>
      </c>
      <c r="B30" s="7">
        <v>0.20699999999999999</v>
      </c>
      <c r="C30" s="10">
        <f t="shared" si="0"/>
        <v>0.21644289034962372</v>
      </c>
    </row>
    <row r="31" spans="1:3" x14ac:dyDescent="0.35">
      <c r="A31" s="10">
        <v>7.0000000000000007E-2</v>
      </c>
      <c r="B31" s="7">
        <v>0.32</v>
      </c>
      <c r="C31" s="10">
        <f t="shared" si="0"/>
        <v>0.29535255596837195</v>
      </c>
    </row>
    <row r="32" spans="1:3" x14ac:dyDescent="0.35">
      <c r="A32" s="10">
        <v>0.26400000000000001</v>
      </c>
      <c r="B32" s="7">
        <v>0.24299999999999999</v>
      </c>
      <c r="C32" s="10">
        <f t="shared" si="0"/>
        <v>0.21124005525388206</v>
      </c>
    </row>
    <row r="33" spans="1:3" x14ac:dyDescent="0.35">
      <c r="A33" s="10">
        <v>5.8000000000000003E-2</v>
      </c>
      <c r="B33" s="7">
        <v>0.317</v>
      </c>
      <c r="C33" s="10">
        <f t="shared" si="0"/>
        <v>0.30055539106411355</v>
      </c>
    </row>
    <row r="34" spans="1:3" x14ac:dyDescent="0.35">
      <c r="A34" s="10">
        <v>0.188</v>
      </c>
      <c r="B34" s="7">
        <v>0.19900000000000001</v>
      </c>
      <c r="C34" s="10">
        <f t="shared" si="0"/>
        <v>0.24419134419357913</v>
      </c>
    </row>
    <row r="35" spans="1:3" x14ac:dyDescent="0.35">
      <c r="A35" s="10">
        <v>1.4E-2</v>
      </c>
      <c r="B35" s="7">
        <v>0.29399999999999998</v>
      </c>
      <c r="C35" s="10">
        <f t="shared" si="0"/>
        <v>0.31963245308183291</v>
      </c>
    </row>
    <row r="36" spans="1:3" x14ac:dyDescent="0.35">
      <c r="A36" s="10">
        <v>0.14199999999999999</v>
      </c>
      <c r="B36" s="7">
        <v>0.221</v>
      </c>
      <c r="C36" s="10">
        <f t="shared" si="0"/>
        <v>0.26413554539392209</v>
      </c>
    </row>
    <row r="37" spans="1:3" x14ac:dyDescent="0.35">
      <c r="A37" s="10">
        <v>9.1999999999999998E-2</v>
      </c>
      <c r="B37" s="7">
        <v>0.30099999999999999</v>
      </c>
      <c r="C37" s="10">
        <f t="shared" si="0"/>
        <v>0.28581402495951225</v>
      </c>
    </row>
    <row r="38" spans="1:3" x14ac:dyDescent="0.35">
      <c r="A38" s="10">
        <v>0.21099999999999999</v>
      </c>
      <c r="B38" s="7">
        <v>0.29799999999999999</v>
      </c>
      <c r="C38" s="10">
        <f t="shared" si="0"/>
        <v>0.23421924359340768</v>
      </c>
    </row>
    <row r="39" spans="1:3" x14ac:dyDescent="0.35">
      <c r="A39" s="10">
        <v>9.5000000000000001E-2</v>
      </c>
      <c r="B39" s="7">
        <v>0.30399999999999999</v>
      </c>
      <c r="C39" s="10">
        <f t="shared" si="0"/>
        <v>0.28451331618557685</v>
      </c>
    </row>
    <row r="40" spans="1:3" x14ac:dyDescent="0.35">
      <c r="A40" s="10">
        <v>0.10100000000000001</v>
      </c>
      <c r="B40" s="7">
        <v>0.29699999999999999</v>
      </c>
      <c r="C40" s="10">
        <f t="shared" si="0"/>
        <v>0.28191189863770605</v>
      </c>
    </row>
    <row r="41" spans="1:3" x14ac:dyDescent="0.35">
      <c r="A41" s="10">
        <v>0.20499999999999999</v>
      </c>
      <c r="B41" s="7">
        <v>0.188</v>
      </c>
      <c r="C41" s="10">
        <f t="shared" si="0"/>
        <v>0.23682066114127848</v>
      </c>
    </row>
    <row r="42" spans="1:3" x14ac:dyDescent="0.35">
      <c r="A42" s="10">
        <v>0.13800000000000001</v>
      </c>
      <c r="B42" s="7">
        <v>0.214</v>
      </c>
      <c r="C42" s="10">
        <f t="shared" si="0"/>
        <v>0.26586982375916929</v>
      </c>
    </row>
    <row r="43" spans="1:3" x14ac:dyDescent="0.35">
      <c r="A43" s="10">
        <v>0.14699999999999999</v>
      </c>
      <c r="B43" s="7">
        <v>0.218</v>
      </c>
      <c r="C43" s="10">
        <f t="shared" si="0"/>
        <v>0.26196769743736309</v>
      </c>
    </row>
    <row r="44" spans="1:3" x14ac:dyDescent="0.35">
      <c r="A44" s="10">
        <v>0.13</v>
      </c>
      <c r="B44" s="7">
        <v>0.28399999999999997</v>
      </c>
      <c r="C44" s="10">
        <f t="shared" si="0"/>
        <v>0.26933838048966374</v>
      </c>
    </row>
    <row r="45" spans="1:3" x14ac:dyDescent="0.35">
      <c r="A45" s="10">
        <v>0</v>
      </c>
      <c r="B45" s="7">
        <v>0.27</v>
      </c>
      <c r="C45" s="10">
        <f t="shared" si="0"/>
        <v>0.32570242736019817</v>
      </c>
    </row>
    <row r="46" spans="1:3" x14ac:dyDescent="0.35">
      <c r="A46" s="10">
        <v>0.115</v>
      </c>
      <c r="B46" s="7">
        <v>0.27700000000000002</v>
      </c>
      <c r="C46" s="10">
        <f t="shared" si="0"/>
        <v>0.2758419243593408</v>
      </c>
    </row>
  </sheetData>
  <pageMargins left="0.7" right="0.7" top="0.75" bottom="0.75" header="0.3" footer="0.3"/>
  <pageSetup orientation="portrait" horizontalDpi="200" verticalDpi="200" copies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EA0C2A-2E59-4CEB-90C6-99E4D04C15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DATA</vt:lpstr>
      <vt:lpstr>Matrix</vt:lpstr>
      <vt:lpstr>LinModel</vt:lpstr>
      <vt:lpstr>y=a+bx1</vt:lpstr>
      <vt:lpstr>y=a+bx2</vt:lpstr>
      <vt:lpstr>y=a+bx3</vt:lpstr>
      <vt:lpstr>y=a+bx4</vt:lpstr>
      <vt:lpstr>y=a+bx5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Tiana_</dc:creator>
  <cp:lastModifiedBy>Tiana_</cp:lastModifiedBy>
  <dcterms:created xsi:type="dcterms:W3CDTF">2021-01-30T10:23:55Z</dcterms:created>
  <dcterms:modified xsi:type="dcterms:W3CDTF">2021-01-31T21:26:16Z</dcterms:modified>
</cp:coreProperties>
</file>