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3"/>
  </bookViews>
  <sheets>
    <sheet name="平衡" sheetId="1" r:id="rId1"/>
    <sheet name="通用" sheetId="3" r:id="rId2"/>
    <sheet name="战士参考" sheetId="4" r:id="rId3"/>
    <sheet name="剑修" sheetId="2" r:id="rId4"/>
    <sheet name="符师" sheetId="5" r:id="rId5"/>
    <sheet name="未分类卡池" sheetId="6" r:id="rId6"/>
    <sheet name="招式名备选" sheetId="7" r:id="rId7"/>
  </sheets>
  <calcPr calcId="152511"/>
</workbook>
</file>

<file path=xl/calcChain.xml><?xml version="1.0" encoding="utf-8"?>
<calcChain xmlns="http://schemas.openxmlformats.org/spreadsheetml/2006/main">
  <c r="F23" i="4" l="1"/>
  <c r="F25" i="4"/>
  <c r="E34" i="4"/>
  <c r="F34" i="4" s="1"/>
  <c r="E33" i="4"/>
  <c r="F33" i="4" s="1"/>
  <c r="E32" i="4"/>
  <c r="F32" i="4" s="1"/>
  <c r="E31" i="4"/>
  <c r="F31" i="4" s="1"/>
  <c r="E30" i="4"/>
  <c r="F30" i="4" s="1"/>
  <c r="E28" i="4"/>
  <c r="F28" i="4" s="1"/>
  <c r="E27" i="4"/>
  <c r="F27" i="4" s="1"/>
  <c r="E26" i="4"/>
  <c r="F26" i="4" s="1"/>
  <c r="E24" i="4"/>
  <c r="F24" i="4" s="1"/>
  <c r="E22" i="4"/>
  <c r="F22" i="4" s="1"/>
  <c r="E20" i="4"/>
  <c r="F20" i="4" s="1"/>
  <c r="E16" i="4"/>
  <c r="F16" i="4" s="1"/>
  <c r="E14" i="4"/>
  <c r="F14" i="4" s="1"/>
  <c r="E6" i="4"/>
  <c r="F6" i="4" s="1"/>
  <c r="E21" i="4"/>
  <c r="F21" i="4" s="1"/>
  <c r="E18" i="4"/>
  <c r="F18" i="4" s="1"/>
  <c r="E15" i="4"/>
  <c r="F15" i="4" s="1"/>
  <c r="E13" i="4"/>
  <c r="F13" i="4" s="1"/>
  <c r="E12" i="4"/>
  <c r="F12" i="4" s="1"/>
  <c r="E11" i="4"/>
  <c r="F11" i="4" s="1"/>
  <c r="E10" i="4"/>
  <c r="F10" i="4" s="1"/>
  <c r="E9" i="4"/>
  <c r="F9" i="4" s="1"/>
  <c r="E7" i="4"/>
  <c r="F7" i="4" s="1"/>
  <c r="E5" i="4"/>
  <c r="F5" i="4" s="1"/>
  <c r="E3" i="4"/>
  <c r="F3" i="4" s="1"/>
  <c r="E4" i="4"/>
  <c r="F4" i="4" s="1"/>
  <c r="E8" i="4"/>
  <c r="F8" i="4" s="1"/>
</calcChain>
</file>

<file path=xl/sharedStrings.xml><?xml version="1.0" encoding="utf-8"?>
<sst xmlns="http://schemas.openxmlformats.org/spreadsheetml/2006/main" count="605" uniqueCount="533">
  <si>
    <t>攻击</t>
    <phoneticPr fontId="1" type="noConversion"/>
  </si>
  <si>
    <t>强度</t>
    <phoneticPr fontId="1" type="noConversion"/>
  </si>
  <si>
    <t>防御</t>
    <phoneticPr fontId="1" type="noConversion"/>
  </si>
  <si>
    <t>回血</t>
    <phoneticPr fontId="1" type="noConversion"/>
  </si>
  <si>
    <t>起始</t>
    <phoneticPr fontId="1" type="noConversion"/>
  </si>
  <si>
    <t>数量</t>
    <phoneticPr fontId="1" type="noConversion"/>
  </si>
  <si>
    <t>备注</t>
    <phoneticPr fontId="1" type="noConversion"/>
  </si>
  <si>
    <t>鼓励攻击</t>
    <phoneticPr fontId="1" type="noConversion"/>
  </si>
  <si>
    <t>费用</t>
    <phoneticPr fontId="1" type="noConversion"/>
  </si>
  <si>
    <t>强度</t>
    <phoneticPr fontId="1" type="noConversion"/>
  </si>
  <si>
    <t>效果</t>
    <phoneticPr fontId="1" type="noConversion"/>
  </si>
  <si>
    <t>攻击</t>
    <phoneticPr fontId="1" type="noConversion"/>
  </si>
  <si>
    <t>打击</t>
    <phoneticPr fontId="1" type="noConversion"/>
  </si>
  <si>
    <t>攻击6</t>
    <phoneticPr fontId="1" type="noConversion"/>
  </si>
  <si>
    <t>痛击</t>
    <phoneticPr fontId="1" type="noConversion"/>
  </si>
  <si>
    <t>攻击8 易伤2回合</t>
    <phoneticPr fontId="1" type="noConversion"/>
  </si>
  <si>
    <t>防御</t>
    <phoneticPr fontId="1" type="noConversion"/>
  </si>
  <si>
    <t>防御5</t>
    <phoneticPr fontId="1" type="noConversion"/>
  </si>
  <si>
    <t>交锋</t>
    <phoneticPr fontId="1" type="noConversion"/>
  </si>
  <si>
    <t>攻击14 全攻击手牌限制</t>
    <phoneticPr fontId="1" type="noConversion"/>
  </si>
  <si>
    <t>全身撞击</t>
    <phoneticPr fontId="1" type="noConversion"/>
  </si>
  <si>
    <t>造成防御伤害</t>
    <phoneticPr fontId="1" type="noConversion"/>
  </si>
  <si>
    <t>剑柄打击</t>
    <phoneticPr fontId="1" type="noConversion"/>
  </si>
  <si>
    <t>攻击9 抽牌1</t>
    <phoneticPr fontId="1" type="noConversion"/>
  </si>
  <si>
    <t>双重打击</t>
    <phoneticPr fontId="1" type="noConversion"/>
  </si>
  <si>
    <t>攻击5X2</t>
    <phoneticPr fontId="1" type="noConversion"/>
  </si>
  <si>
    <t>坚毅</t>
    <phoneticPr fontId="1" type="noConversion"/>
  </si>
  <si>
    <t>头槌</t>
    <phoneticPr fontId="1" type="noConversion"/>
  </si>
  <si>
    <t>防御7 随机消耗手牌1</t>
    <phoneticPr fontId="1" type="noConversion"/>
  </si>
  <si>
    <t>攻击9 指定弃牌到下一张抽牌中</t>
    <phoneticPr fontId="1" type="noConversion"/>
  </si>
  <si>
    <t>完美打击</t>
    <phoneticPr fontId="1" type="noConversion"/>
  </si>
  <si>
    <t>攻击6 每一张【打击】+2攻击</t>
    <phoneticPr fontId="1" type="noConversion"/>
  </si>
  <si>
    <t>愤怒</t>
    <phoneticPr fontId="1" type="noConversion"/>
  </si>
  <si>
    <t>攻击4 使用后复制</t>
    <phoneticPr fontId="1" type="noConversion"/>
  </si>
  <si>
    <t>战吼</t>
    <phoneticPr fontId="1" type="noConversion"/>
  </si>
  <si>
    <t>抽牌1 指定手牌到下一张抽牌</t>
    <phoneticPr fontId="1" type="noConversion"/>
  </si>
  <si>
    <t>武装</t>
    <phoneticPr fontId="1" type="noConversion"/>
  </si>
  <si>
    <t>防御5 升级1张牌</t>
    <phoneticPr fontId="1" type="noConversion"/>
  </si>
  <si>
    <t>活动肌肉</t>
    <phoneticPr fontId="1" type="noConversion"/>
  </si>
  <si>
    <t>本回合获得力量2</t>
    <phoneticPr fontId="1" type="noConversion"/>
  </si>
  <si>
    <t>上勾拳</t>
    <phoneticPr fontId="1" type="noConversion"/>
  </si>
  <si>
    <t>白卡</t>
    <phoneticPr fontId="1" type="noConversion"/>
  </si>
  <si>
    <t>蓝卡</t>
    <phoneticPr fontId="1" type="noConversion"/>
  </si>
  <si>
    <t>攻击13 虚弱1 易伤1</t>
    <phoneticPr fontId="1" type="noConversion"/>
  </si>
  <si>
    <t>以血还血</t>
    <phoneticPr fontId="1" type="noConversion"/>
  </si>
  <si>
    <t>攻击16 本局每掉一次血费用-1</t>
    <phoneticPr fontId="1" type="noConversion"/>
  </si>
  <si>
    <t>威吓</t>
    <phoneticPr fontId="1" type="noConversion"/>
  </si>
  <si>
    <t>虚弱1 消耗</t>
    <phoneticPr fontId="1" type="noConversion"/>
  </si>
  <si>
    <t>御血术</t>
    <phoneticPr fontId="1" type="noConversion"/>
  </si>
  <si>
    <t>攻击14 生命-3</t>
    <phoneticPr fontId="1" type="noConversion"/>
  </si>
  <si>
    <t>战斗专注</t>
    <phoneticPr fontId="1" type="noConversion"/>
  </si>
  <si>
    <t>抽牌3 不能再抽牌</t>
    <phoneticPr fontId="1" type="noConversion"/>
  </si>
  <si>
    <t>撕裂</t>
    <phoneticPr fontId="1" type="noConversion"/>
  </si>
  <si>
    <t>每次掉血获得力量1</t>
    <phoneticPr fontId="1" type="noConversion"/>
  </si>
  <si>
    <t>放血</t>
    <phoneticPr fontId="1" type="noConversion"/>
  </si>
  <si>
    <t>获得1费 生命-3</t>
    <phoneticPr fontId="1" type="noConversion"/>
  </si>
  <si>
    <t>旋风斩</t>
    <phoneticPr fontId="1" type="noConversion"/>
  </si>
  <si>
    <t>X</t>
    <phoneticPr fontId="1" type="noConversion"/>
  </si>
  <si>
    <t>AOE攻击5 x 消耗费用</t>
    <phoneticPr fontId="1" type="noConversion"/>
  </si>
  <si>
    <t>无谋冲锋</t>
    <phoneticPr fontId="1" type="noConversion"/>
  </si>
  <si>
    <t>攻击9 自己获得易伤1</t>
    <phoneticPr fontId="1" type="noConversion"/>
  </si>
  <si>
    <t>火焰屏障</t>
    <phoneticPr fontId="1" type="noConversion"/>
  </si>
  <si>
    <t>防御12 反伤4一回合</t>
    <phoneticPr fontId="1" type="noConversion"/>
  </si>
  <si>
    <t>燃烧</t>
    <phoneticPr fontId="1" type="noConversion"/>
  </si>
  <si>
    <t>获得力量2</t>
    <phoneticPr fontId="1" type="noConversion"/>
  </si>
  <si>
    <t>金卡</t>
    <phoneticPr fontId="1" type="noConversion"/>
  </si>
  <si>
    <t>岿然不动</t>
    <phoneticPr fontId="1" type="noConversion"/>
  </si>
  <si>
    <t>防御30 消耗</t>
    <phoneticPr fontId="1" type="noConversion"/>
  </si>
  <si>
    <t>残暴</t>
    <phoneticPr fontId="1" type="noConversion"/>
  </si>
  <si>
    <t>每回合-1血 抽牌1</t>
    <phoneticPr fontId="1" type="noConversion"/>
  </si>
  <si>
    <t>狂宴</t>
    <phoneticPr fontId="1" type="noConversion"/>
  </si>
  <si>
    <t>攻击10 击杀永久获得3点生命 消耗</t>
    <phoneticPr fontId="1" type="noConversion"/>
  </si>
  <si>
    <t>祭品</t>
    <phoneticPr fontId="1" type="noConversion"/>
  </si>
  <si>
    <t>生命-4 获得2费 抽牌3 消耗</t>
    <phoneticPr fontId="1" type="noConversion"/>
  </si>
  <si>
    <t>重锤</t>
    <phoneticPr fontId="1" type="noConversion"/>
  </si>
  <si>
    <t>攻击32</t>
    <phoneticPr fontId="1" type="noConversion"/>
  </si>
  <si>
    <t>1费</t>
    <phoneticPr fontId="1" type="noConversion"/>
  </si>
  <si>
    <t>2费</t>
    <phoneticPr fontId="1" type="noConversion"/>
  </si>
  <si>
    <t>易伤</t>
    <phoneticPr fontId="1" type="noConversion"/>
  </si>
  <si>
    <t>3回合</t>
    <phoneticPr fontId="1" type="noConversion"/>
  </si>
  <si>
    <t>抽牌</t>
    <phoneticPr fontId="1" type="noConversion"/>
  </si>
  <si>
    <t>强度区间</t>
    <phoneticPr fontId="1" type="noConversion"/>
  </si>
  <si>
    <t>全攻击手牌限制</t>
    <phoneticPr fontId="1" type="noConversion"/>
  </si>
  <si>
    <t>随机消耗手牌1</t>
    <phoneticPr fontId="1" type="noConversion"/>
  </si>
  <si>
    <t>指定弃牌到下一张抽牌中</t>
  </si>
  <si>
    <t>每一张【打击】+2攻击</t>
  </si>
  <si>
    <t>使用后复制</t>
  </si>
  <si>
    <t>0费</t>
    <phoneticPr fontId="1" type="noConversion"/>
  </si>
  <si>
    <t>指定手牌到下一张抽牌</t>
  </si>
  <si>
    <t>升级1张牌</t>
  </si>
  <si>
    <t>本回合获得力量1</t>
    <phoneticPr fontId="1" type="noConversion"/>
  </si>
  <si>
    <t>虚弱</t>
    <phoneticPr fontId="1" type="noConversion"/>
  </si>
  <si>
    <t>12~16</t>
    <phoneticPr fontId="1" type="noConversion"/>
  </si>
  <si>
    <t>消耗</t>
    <phoneticPr fontId="1" type="noConversion"/>
  </si>
  <si>
    <t>17~?</t>
    <phoneticPr fontId="1" type="noConversion"/>
  </si>
  <si>
    <t>备注</t>
    <phoneticPr fontId="1" type="noConversion"/>
  </si>
  <si>
    <t>生命-1</t>
    <phoneticPr fontId="1" type="noConversion"/>
  </si>
  <si>
    <t>11~?</t>
    <phoneticPr fontId="1" type="noConversion"/>
  </si>
  <si>
    <t>单卡强度</t>
    <phoneticPr fontId="1" type="noConversion"/>
  </si>
  <si>
    <t>获得1费</t>
    <phoneticPr fontId="1" type="noConversion"/>
  </si>
  <si>
    <t>自己获得易伤</t>
    <phoneticPr fontId="1" type="noConversion"/>
  </si>
  <si>
    <t>反伤1一回合</t>
    <phoneticPr fontId="1" type="noConversion"/>
  </si>
  <si>
    <t>本局获得力量1</t>
    <phoneticPr fontId="1" type="noConversion"/>
  </si>
  <si>
    <t>每回合-1血</t>
    <phoneticPr fontId="1" type="noConversion"/>
  </si>
  <si>
    <t>每回合抽牌1</t>
    <phoneticPr fontId="1" type="noConversion"/>
  </si>
  <si>
    <t>击杀永久获得生命1</t>
    <phoneticPr fontId="1" type="noConversion"/>
  </si>
  <si>
    <t>5~10</t>
    <phoneticPr fontId="1" type="noConversion"/>
  </si>
  <si>
    <t>每费收益</t>
    <phoneticPr fontId="1" type="noConversion"/>
  </si>
  <si>
    <t>盾反流</t>
    <phoneticPr fontId="1" type="noConversion"/>
  </si>
  <si>
    <t>五灵归宗</t>
    <phoneticPr fontId="1" type="noConversion"/>
  </si>
  <si>
    <t>阵法</t>
    <phoneticPr fontId="1" type="noConversion"/>
  </si>
  <si>
    <t>3费</t>
    <phoneticPr fontId="1" type="noConversion"/>
  </si>
  <si>
    <t>护甲不在回合结束时消失</t>
    <phoneticPr fontId="1" type="noConversion"/>
  </si>
  <si>
    <t>1费</t>
    <phoneticPr fontId="1" type="noConversion"/>
  </si>
  <si>
    <t>金甲阵</t>
    <phoneticPr fontId="1" type="noConversion"/>
  </si>
  <si>
    <t>每回合结束获得3点护甲</t>
    <phoneticPr fontId="1" type="noConversion"/>
  </si>
  <si>
    <t>技能</t>
    <phoneticPr fontId="1" type="noConversion"/>
  </si>
  <si>
    <t>千方残光剑</t>
    <phoneticPr fontId="1" type="noConversion"/>
  </si>
  <si>
    <t>以剑护身，对攻击者造成护甲损失值一半的伤害</t>
    <phoneticPr fontId="1" type="noConversion"/>
  </si>
  <si>
    <t>地脉阵</t>
    <phoneticPr fontId="1" type="noConversion"/>
  </si>
  <si>
    <t>幻剑流</t>
    <phoneticPr fontId="1" type="noConversion"/>
  </si>
  <si>
    <t>攻击</t>
    <phoneticPr fontId="1" type="noConversion"/>
  </si>
  <si>
    <t>技能</t>
    <phoneticPr fontId="1" type="noConversion"/>
  </si>
  <si>
    <t>获得1点攻击力</t>
    <phoneticPr fontId="1" type="noConversion"/>
  </si>
  <si>
    <t>过牌能力</t>
    <phoneticPr fontId="1" type="noConversion"/>
  </si>
  <si>
    <t>获得费用能力</t>
    <phoneticPr fontId="1" type="noConversion"/>
  </si>
  <si>
    <t>回剑护身</t>
    <phoneticPr fontId="1" type="noConversion"/>
  </si>
  <si>
    <t>单卡</t>
    <phoneticPr fontId="1" type="noConversion"/>
  </si>
  <si>
    <t>技能</t>
    <phoneticPr fontId="1" type="noConversion"/>
  </si>
  <si>
    <t>剑心通明</t>
    <phoneticPr fontId="1" type="noConversion"/>
  </si>
  <si>
    <t>获得1费</t>
    <phoneticPr fontId="1" type="noConversion"/>
  </si>
  <si>
    <t>0费</t>
    <phoneticPr fontId="1" type="noConversion"/>
  </si>
  <si>
    <t>天剑伏魔</t>
    <phoneticPr fontId="1" type="noConversion"/>
  </si>
  <si>
    <t>攻击</t>
    <phoneticPr fontId="1" type="noConversion"/>
  </si>
  <si>
    <t>3费</t>
    <phoneticPr fontId="1" type="noConversion"/>
  </si>
  <si>
    <t>造成27点伤害</t>
    <phoneticPr fontId="1" type="noConversion"/>
  </si>
  <si>
    <t>1费</t>
    <phoneticPr fontId="1" type="noConversion"/>
  </si>
  <si>
    <t>造成x点伤害，如果伤害没有被格挡，获得1费</t>
    <phoneticPr fontId="1" type="noConversion"/>
  </si>
  <si>
    <t>造成10点伤害，虚无</t>
    <phoneticPr fontId="1" type="noConversion"/>
  </si>
  <si>
    <t>剑意通玄</t>
    <phoneticPr fontId="1" type="noConversion"/>
  </si>
  <si>
    <t>天师符法</t>
    <phoneticPr fontId="1" type="noConversion"/>
  </si>
  <si>
    <t>抽牌3，本回合不能再抽牌</t>
    <phoneticPr fontId="1" type="noConversion"/>
  </si>
  <si>
    <t>悬天穿云剑</t>
    <phoneticPr fontId="1" type="noConversion"/>
  </si>
  <si>
    <t>御剑行云诀</t>
    <phoneticPr fontId="1" type="noConversion"/>
  </si>
  <si>
    <t>无极剑炁</t>
    <phoneticPr fontId="1" type="noConversion"/>
  </si>
  <si>
    <t>云体风身</t>
    <phoneticPr fontId="1" type="noConversion"/>
  </si>
  <si>
    <t>心如止水</t>
    <phoneticPr fontId="1" type="noConversion"/>
  </si>
  <si>
    <t>无视护甲</t>
    <phoneticPr fontId="1" type="noConversion"/>
  </si>
  <si>
    <t>2费</t>
    <phoneticPr fontId="1" type="noConversion"/>
  </si>
  <si>
    <t>造成12点伤害，无视护甲</t>
    <phoneticPr fontId="1" type="noConversion"/>
  </si>
  <si>
    <t>获得2点敏捷，消耗</t>
    <phoneticPr fontId="1" type="noConversion"/>
  </si>
  <si>
    <t>解除所有负面状态，消耗</t>
    <phoneticPr fontId="1" type="noConversion"/>
  </si>
  <si>
    <t>获得8点防御，抽一张牌</t>
    <phoneticPr fontId="1" type="noConversion"/>
  </si>
  <si>
    <t>AOE能力</t>
    <phoneticPr fontId="1" type="noConversion"/>
  </si>
  <si>
    <t>DEBUFF能力</t>
    <phoneticPr fontId="1" type="noConversion"/>
  </si>
  <si>
    <t>消耗，获得一张随机剑修牌，该牌在本回合为0费</t>
    <phoneticPr fontId="1" type="noConversion"/>
  </si>
  <si>
    <t>X费</t>
    <phoneticPr fontId="1" type="noConversion"/>
  </si>
  <si>
    <t>幻剑决</t>
    <phoneticPr fontId="1" type="noConversion"/>
  </si>
  <si>
    <t>获得飞行状态1回合</t>
    <phoneticPr fontId="1" type="noConversion"/>
  </si>
  <si>
    <t>X费</t>
    <phoneticPr fontId="1" type="noConversion"/>
  </si>
  <si>
    <t>0费</t>
    <phoneticPr fontId="1" type="noConversion"/>
  </si>
  <si>
    <t>1费</t>
    <phoneticPr fontId="1" type="noConversion"/>
  </si>
  <si>
    <t>阵法</t>
    <phoneticPr fontId="1" type="noConversion"/>
  </si>
  <si>
    <t>每回合获得2把幻剑</t>
    <phoneticPr fontId="1" type="noConversion"/>
  </si>
  <si>
    <t>幻剑阵</t>
    <phoneticPr fontId="1" type="noConversion"/>
  </si>
  <si>
    <t>技能</t>
  </si>
  <si>
    <t>技能</t>
    <phoneticPr fontId="1" type="noConversion"/>
  </si>
  <si>
    <t>幻剑残影</t>
    <phoneticPr fontId="1" type="noConversion"/>
  </si>
  <si>
    <t>1费</t>
    <phoneticPr fontId="1" type="noConversion"/>
  </si>
  <si>
    <t>将当前的幻剑数翻倍</t>
    <phoneticPr fontId="1" type="noConversion"/>
  </si>
  <si>
    <t>2费</t>
    <phoneticPr fontId="1" type="noConversion"/>
  </si>
  <si>
    <t>护甲值翻倍</t>
    <phoneticPr fontId="1" type="noConversion"/>
  </si>
  <si>
    <t>术宗·加固</t>
    <phoneticPr fontId="1" type="noConversion"/>
  </si>
  <si>
    <t>血甲</t>
    <phoneticPr fontId="1" type="noConversion"/>
  </si>
  <si>
    <t>生命降至1点，将损失的生命转换成等量的护甲。下回合开始前，将最多扣除损失生命的护甲值，恢复等量的生命（如果没有下回合，则不回复血量！！可配合回复加强等遗物特效）</t>
    <phoneticPr fontId="1" type="noConversion"/>
  </si>
  <si>
    <t>0费</t>
    <phoneticPr fontId="1" type="noConversion"/>
  </si>
  <si>
    <t>获得35点护甲，所有技能牌在本回合的费用+2，消耗</t>
    <phoneticPr fontId="1" type="noConversion"/>
  </si>
  <si>
    <t>获得3把幻剑</t>
    <phoneticPr fontId="1" type="noConversion"/>
  </si>
  <si>
    <t>1费</t>
    <phoneticPr fontId="1" type="noConversion"/>
  </si>
  <si>
    <t>2费</t>
    <phoneticPr fontId="1" type="noConversion"/>
  </si>
  <si>
    <t>卡牌打出时，改为消耗等量的幻剑，消耗</t>
    <phoneticPr fontId="1" type="noConversion"/>
  </si>
  <si>
    <t>1费</t>
    <phoneticPr fontId="1" type="noConversion"/>
  </si>
  <si>
    <t>技能</t>
    <phoneticPr fontId="1" type="noConversion"/>
  </si>
  <si>
    <t>消耗所有手牌，造成消耗卡牌费用总和x4的伤害</t>
    <phoneticPr fontId="1" type="noConversion"/>
  </si>
  <si>
    <t>对所有敌方造成7点伤害，如果有幻剑，消耗1把幻剑，额外给予1层虚弱</t>
    <phoneticPr fontId="1" type="noConversion"/>
  </si>
  <si>
    <t>每有一种DEBUFF，抽一张牌</t>
    <phoneticPr fontId="1" type="noConversion"/>
  </si>
  <si>
    <t>本回合，所有卡牌费用变为0。下回合所有卡牌费用+2</t>
    <phoneticPr fontId="1" type="noConversion"/>
  </si>
  <si>
    <t>造成X点伤害，获得1把幻剑</t>
    <phoneticPr fontId="1" type="noConversion"/>
  </si>
  <si>
    <t>子母剑</t>
    <phoneticPr fontId="1" type="noConversion"/>
  </si>
  <si>
    <t>造成X点伤害x2，获得2把幻剑</t>
    <phoneticPr fontId="1" type="noConversion"/>
  </si>
  <si>
    <t>桫椤灵符</t>
  </si>
  <si>
    <t>3费</t>
    <phoneticPr fontId="1" type="noConversion"/>
  </si>
  <si>
    <t>完全防御，本回合不受伤害，使用3次后消耗</t>
    <phoneticPr fontId="1" type="noConversion"/>
  </si>
  <si>
    <t>卡费流（需要引入固定卡牌费用的机制）</t>
    <phoneticPr fontId="1" type="noConversion"/>
  </si>
  <si>
    <t>攻击</t>
    <phoneticPr fontId="1" type="noConversion"/>
  </si>
  <si>
    <t>剑宗·无理</t>
    <phoneticPr fontId="1" type="noConversion"/>
  </si>
  <si>
    <t>将任意一张手牌当做攻击牌打出，造成该牌费用x6的伤害，随机目标</t>
    <phoneticPr fontId="1" type="noConversion"/>
  </si>
  <si>
    <t>1费</t>
    <phoneticPr fontId="1" type="noConversion"/>
  </si>
  <si>
    <t>技能</t>
    <phoneticPr fontId="1" type="noConversion"/>
  </si>
  <si>
    <t>无法被打出，每当你抽到该牌，额外抽一张牌。这回合内每打出一张牌，该牌的费用+2</t>
    <phoneticPr fontId="1" type="noConversion"/>
  </si>
  <si>
    <t>3费</t>
    <phoneticPr fontId="1" type="noConversion"/>
  </si>
  <si>
    <t>镜像流</t>
    <phoneticPr fontId="1" type="noConversion"/>
  </si>
  <si>
    <t>复制敌方的行为，化为0费的卡牌</t>
    <phoneticPr fontId="1" type="noConversion"/>
  </si>
  <si>
    <t>手牌流</t>
    <phoneticPr fontId="1" type="noConversion"/>
  </si>
  <si>
    <t>手牌越多，卡牌威力越大，或者卡牌费用越低</t>
    <phoneticPr fontId="1" type="noConversion"/>
  </si>
  <si>
    <t>挨打流</t>
    <phoneticPr fontId="1" type="noConversion"/>
  </si>
  <si>
    <t>有很强的抗击打能力，但是会损失开局的先手</t>
    <phoneticPr fontId="1" type="noConversion"/>
  </si>
  <si>
    <t>指挥流</t>
    <phoneticPr fontId="1" type="noConversion"/>
  </si>
  <si>
    <t>可以查看怪物下几个回合的行动，并任意调整行动顺序的流派</t>
    <phoneticPr fontId="1" type="noConversion"/>
  </si>
  <si>
    <t>无定剑</t>
    <phoneticPr fontId="1" type="noConversion"/>
  </si>
  <si>
    <t>消耗所有费，造成费用乘以X点伤害，获得X把幻剑</t>
    <phoneticPr fontId="1" type="noConversion"/>
  </si>
  <si>
    <t>把召唤的剑化为多重护甲</t>
    <phoneticPr fontId="1" type="noConversion"/>
  </si>
  <si>
    <t>AOE攻击5x费</t>
    <phoneticPr fontId="1" type="noConversion"/>
  </si>
  <si>
    <t>剑灵通虚</t>
    <phoneticPr fontId="1" type="noConversion"/>
  </si>
  <si>
    <t>天罡正气</t>
    <phoneticPr fontId="1" type="noConversion"/>
  </si>
  <si>
    <t>获得1费，消耗</t>
    <phoneticPr fontId="1" type="noConversion"/>
  </si>
  <si>
    <t>卖血流</t>
    <phoneticPr fontId="1" type="noConversion"/>
  </si>
  <si>
    <t>将血量变化为各种能力</t>
    <phoneticPr fontId="1" type="noConversion"/>
  </si>
  <si>
    <t>3费</t>
    <phoneticPr fontId="1" type="noConversion"/>
  </si>
  <si>
    <t>攻击</t>
    <phoneticPr fontId="1" type="noConversion"/>
  </si>
  <si>
    <t>1费</t>
    <phoneticPr fontId="1" type="noConversion"/>
  </si>
  <si>
    <t>造成6点伤害，目标获得易伤1回合</t>
    <phoneticPr fontId="1" type="noConversion"/>
  </si>
  <si>
    <t>七伤剑</t>
    <phoneticPr fontId="1" type="noConversion"/>
  </si>
  <si>
    <t>造成35点伤害，自身虚弱1回合，脆弱1回合</t>
    <phoneticPr fontId="1" type="noConversion"/>
  </si>
  <si>
    <t>使用次数流</t>
    <phoneticPr fontId="1" type="noConversion"/>
  </si>
  <si>
    <t>（全局或者单场战斗）使用指定卡牌到一定次数，触发特定的效果或者事件</t>
    <phoneticPr fontId="1" type="noConversion"/>
  </si>
  <si>
    <t>轮回机制</t>
    <phoneticPr fontId="1" type="noConversion"/>
  </si>
  <si>
    <t>卡牌使用后，不会放入弃牌堆，而是立即回到手牌</t>
    <phoneticPr fontId="1" type="noConversion"/>
  </si>
  <si>
    <t>飞行和遁地</t>
    <phoneticPr fontId="1" type="noConversion"/>
  </si>
  <si>
    <t>飞行可以参考杀戮的机制（受伤害减半，一定次数后落地并晕眩）</t>
    <phoneticPr fontId="1" type="noConversion"/>
  </si>
  <si>
    <t>遁地，不受AOE伤害攻击？</t>
    <phoneticPr fontId="1" type="noConversion"/>
  </si>
  <si>
    <r>
      <t>法术；乱魂钉、幽冥鬼火、天雷怒火、</t>
    </r>
    <r>
      <rPr>
        <u/>
        <sz val="11"/>
        <color theme="10"/>
        <rFont val="宋体"/>
        <family val="3"/>
        <charset val="134"/>
        <scheme val="minor"/>
      </rPr>
      <t>龙卷雨击、三味真火、落日熔金、龙腾水溅、</t>
    </r>
  </si>
  <si>
    <t>蛟龙出海、太乙生风、烈火杀阵、凤舞九天、血海深仇、梦幻血海、惊涛骇浪、</t>
  </si>
  <si>
    <t>引风化雷绝、雷动九天、冰雪风暴、极寒冰魄、雷霆霹雳、玄冰盾、影虚斩、白影一劫、</t>
  </si>
  <si>
    <t>彻地斩、横扫千军、群魔乱舞、燕分弑浪斩、水晶之墙、魔神附体、飞沙走石、冰刺急杀、</t>
  </si>
  <si>
    <t>玄冰之魂、玄冰针、移形换位、水流击杀术、碧海盾、冰棱崩天、漩涡绞杀、玄冰印、</t>
  </si>
  <si>
    <t>狂龙出海、水雾灭杀绝、天冰地晶、冰晶雪舞、青龙啸海、冰凤暴鸣、五气连波、暴落天雷、</t>
  </si>
  <si>
    <t>死亡风暴、奔雷破、风起雷动、连环雷闪、狂暴风刃、凝霜成冰、寒冰掌、寒雪气罩、</t>
  </si>
  <si>
    <t>紫玄冰、狂风快剑、五雷轰顶、血崩大法、土灵之爪、腥风血雨、流星暴石、幽冥血盾、</t>
  </si>
  <si>
    <t>幻石之盾、山神之怒、幻云化掌、血魂剑、归墟册、连山绝壑、七煞形音、剑遁之法、</t>
  </si>
  <si>
    <t>石化之术、吸血大法、血之狂暴、游龙掌、纷乱藤鞭、金虹贯日、突木杀绝、破木金拳、</t>
  </si>
  <si>
    <t>移花接木、金刚护体、金光盖地、千杀水翔、狂砂飞石、点石成金、大海无量、幻灭掌、</t>
  </si>
  <si>
    <t>天狼剑、天火剑、落石大阵、大力金刚指、金光盖地、爆雨梨花、密林斗繁星、百川汇流、</t>
  </si>
  <si>
    <t>死气大阵、死气化牢、红莲烨火、朱雀振翅、星火燎原、鬼煞绝、烈蛊炎、草木凋零、</t>
  </si>
  <si>
    <t>五鬼锁神、风卷雷旋、火焰护盾、离火绝炎、爆炎舞、玄阴指、舞扇之炎、九焰扇、瞬息万象、</t>
  </si>
  <si>
    <t>饿狼吞天、白虎啸火、风雷破空、风化巨鸟，毒化巨蝎，音化巨狼、火蛇乱舞、烈火掌、啸天断月，混沌乾坤、九玄幻雷掌、</t>
  </si>
  <si>
    <t>（1）剑刃风暴；</t>
  </si>
  <si>
    <t>（2）病毒侵染；</t>
  </si>
  <si>
    <t>（3）死亡之舞；</t>
  </si>
  <si>
    <t>（5）群星乱舞；</t>
  </si>
  <si>
    <t>女人族:蛇蝎美人,追魂迷香,断肠烈散,鹤顶红粉,万毒攻心</t>
  </si>
  <si>
    <t>男人族:反间之计,情真意切、谗言相加、借刀杀人、失心狂乱</t>
  </si>
  <si>
    <t>人族共有法术:催眠咒、瞌睡咒、离魂咒、迷魂醉、百日眠、</t>
  </si>
  <si>
    <t>作茧自缚、金蛇缠丝、天罗地网、作壁上观、四面楚歌</t>
  </si>
  <si>
    <t>女仙族:地狱烈火、天雷怒火、三味真火、烈火骄阳、九阴纯火</t>
  </si>
  <si>
    <r>
      <t>男仙族:飞砂走石、乘风破浪、太乙生风、风雷涌动、</t>
    </r>
    <r>
      <rPr>
        <u/>
        <sz val="11"/>
        <color theme="10"/>
        <rFont val="宋体"/>
        <family val="3"/>
        <charset val="134"/>
        <scheme val="minor"/>
      </rPr>
      <t>袖里乾坤</t>
    </r>
  </si>
  <si>
    <t>仙族共有法术:雷霆霹雳、日照光华、雷神怒击、电闪雷鸣、天诛地灭、</t>
  </si>
  <si>
    <r>
      <t>龙卷雨击</t>
    </r>
    <r>
      <rPr>
        <u/>
        <sz val="11"/>
        <color theme="10"/>
        <rFont val="宋体"/>
        <family val="3"/>
        <charset val="134"/>
        <scheme val="minor"/>
      </rPr>
      <t>、龙腾水溅、龙啸九天、蛟龙出海、九龙冰封、</t>
    </r>
  </si>
  <si>
    <t>女魔族:红袖添香、莲步轻舞、楚楚可怜、魔神护体、含情脉脉</t>
  </si>
  <si>
    <t>男魔族:魔之飞步、急速之魔、魔神飞舞、天外飞魔、乾坤借速、</t>
  </si>
  <si>
    <t>魔族共有法术:妖之魔力、力神复苏、狮王之怒、兽王神力、魔神附身、</t>
  </si>
  <si>
    <t>夺命勾魂、追神摄魄、魔音摄心、销魂蚀骨、阎罗追命、</t>
  </si>
  <si>
    <t>吸血水蛭1利用水蛭吸取对方的血液，并化为己用。</t>
  </si>
  <si>
    <t>六翅毒蝉2三尸派独门培育的蛊虫，每500年生翅一对，可用来吸血练功。</t>
  </si>
  <si>
    <t>啮骨抽髓3放出大量的尸虫攻击敌方多个目标，啮其骨髓，蚀其心志。</t>
  </si>
  <si>
    <t>4极厉害的蛊虫，可以吸取对方的鲜血并传送给己方。</t>
  </si>
  <si>
    <t>吸星大法5放出千千万万的尸蛊之虫，蚕食对方多个单位的生命，并化为己用。</t>
  </si>
  <si>
    <t>幽怜魅影1魅影芊芊，惹人怜幽，流连其中，难施其技。</t>
  </si>
  <si>
    <t>醉生梦死2极尽魅惑之能，令对方沉醉其中，仿若置身于仙境，如醉如痴，忘记伤害。</t>
  </si>
  <si>
    <t>一曲销魂3施技令对方如进入魔魅般的曲声中，迷失心智。</t>
  </si>
  <si>
    <t>秦丝冰雾4冰雾怨何穷，秦丝娇未已。只可意会，不可言传。此技一出，人间惶恐。</t>
  </si>
  <si>
    <t>倩女幽魂5小倩的独家秘籍，魅惑万千，不忍伤及。</t>
  </si>
  <si>
    <t>麻沸散1使对手陷入半麻醉状态，神志不清。中法者遗忘其部分法术，并无法使用物品。</t>
  </si>
  <si>
    <t>鬼失惊2召唤厉鬼显形，使对方受到过度的惊吓而丢三落四。中法者遗忘其部分的法术，并无法使用物品。</t>
  </si>
  <si>
    <t>乱魂钉3地府独门暗器。钉入对方灵魂深处，使其失魂落魄，颠三倒四。中法者遗忘其部分的法术，并无法使用物品。</t>
  </si>
  <si>
    <t>失心疯4鬼上身，使敌方丧心病狂，行事疯癫。中法者遗忘其部分的法术，并无法使用物品。</t>
  </si>
  <si>
    <t>孟婆汤5饮下孟婆汤，三生梦断，返生无路。中法者遗忘其部分的法术，并无法使用物品。</t>
  </si>
  <si>
    <t>幽冥鬼火1幽暗的冥火，忽隐忽现，却一出必中，己方倒地人数越多威力越强。</t>
  </si>
  <si>
    <t>火影迷踪2把对手包围在燃烧的冥火中，顿时遗失方向，迷乱易挫，己方倒地人数越多威力越强。</t>
  </si>
  <si>
    <t>冥烟销骨3屡屡青烟，销去的不仅是对方的躯体，灵魂将被一同焚燃，己方倒地人数越多威力越强。</t>
  </si>
  <si>
    <t>落日熔金4熊熊冥火，烈血残阳，映入耳目，所到之处，尽染血色，己方倒地人数越多威力越强。</t>
  </si>
  <si>
    <t>血海深仇5血海深仇，引燃一切。此技一出，万物皆成枯槁，埋没于岁月之中。</t>
  </si>
  <si>
    <t>大唐官府：</t>
  </si>
  <si>
    <t>十方无敌――横扫千军</t>
  </si>
  <si>
    <t>无双一击――后发制人</t>
  </si>
  <si>
    <t>神兵鉴赏――兵器谱</t>
  </si>
  <si>
    <t>文韬武略――反间之计</t>
  </si>
  <si>
    <t>为官之道――杀气诀</t>
  </si>
  <si>
    <t>紫薇之术――紫薇之术</t>
  </si>
  <si>
    <t>疾风步――千里神行</t>
  </si>
  <si>
    <t>女儿村：</t>
  </si>
  <si>
    <t>倾国倾城――红袖添香、楚楚可怜</t>
  </si>
  <si>
    <t>沉鱼落雁――满天花雨、情天恨海</t>
  </si>
  <si>
    <t>闭月羞花――莲步轻舞、如花解语、似玉生香、娉婷？啬？</t>
  </si>
  <si>
    <t>香飘兰麝――轻如鸿毛</t>
  </si>
  <si>
    <t>玉质冰肌――百毒不侵</t>
  </si>
  <si>
    <t>清歌妙舞――移形换影</t>
  </si>
  <si>
    <t>方寸山：</t>
  </si>
  <si>
    <t>黄庭经――三星灭魔</t>
  </si>
  <si>
    <t>霹雳灵符――五雷咒</t>
  </si>
  <si>
    <t>符之术――各种符（如飞行符、兵解符、催眠符等等）</t>
  </si>
  <si>
    <t>归元心法――归元咒</t>
  </si>
  <si>
    <t>神道无念――乾天罡气、神兵护法</t>
  </si>
  <si>
    <t>斜月步――乙木仙遁</t>
  </si>
  <si>
    <t>化生寺：</t>
  </si>
  <si>
    <t>小乘佛法――紫气东来</t>
  </si>
  <si>
    <t>诵经――唧唧歪歪</t>
  </si>
  <si>
    <t>佛光普照――达摩护体、金刚护法、韦陀护法、金刚护体、一苇渡江</t>
  </si>
  <si>
    <t>大慈大悲――我佛慈悲</t>
  </si>
  <si>
    <t>打坐――冥思</t>
  </si>
  <si>
    <t>岐黄之术――一些医术</t>
  </si>
  <si>
    <t>渡世步――佛门普渡</t>
  </si>
  <si>
    <t>天宫：</t>
  </si>
  <si>
    <t>天罡气――天神护体、天神护法、天诛地灭</t>
  </si>
  <si>
    <t>清明自在――观色、顺风耳、千里眼、知己知彼</t>
  </si>
  <si>
    <t>宁气诀――承露宁心、沾雨临风</t>
  </si>
  <si>
    <t>乾坤塔――镇妖错乱</t>
  </si>
  <si>
    <t>混天术――百万神兵</t>
  </si>
  <si>
    <t>云霄步――腾云驾雾</t>
  </si>
  <si>
    <t>龙宫：</t>
  </si>
  <si>
    <t>呼风唤雨――龙卷雨击</t>
  </si>
  <si>
    <t>龙腾――龙腾</t>
  </si>
  <si>
    <t>逆鳞――逆鳞</t>
  </si>
  <si>
    <t>游龙术――乘风破浪、水遁</t>
  </si>
  <si>
    <t>龙附――龙吟、龙啸九天、龙附</t>
  </si>
  <si>
    <t>五庄观：</t>
  </si>
  <si>
    <t>乾坤袖――日月乾坤</t>
  </si>
  <si>
    <t>修仙术――炼气化神、生命之泉、太极生化</t>
  </si>
  <si>
    <t>周易学――苏醒归元回魂惊醒定心还神驱魔松筋、驱尸去丝</t>
  </si>
  <si>
    <t>明性修身――三花聚顶</t>
  </si>
  <si>
    <t>七星遁――斗转星移</t>
  </si>
  <si>
    <t>普陀山：</t>
  </si>
  <si>
    <t>金刚经――普渡众生</t>
  </si>
  <si>
    <t>观音咒――紧箍咒、杨柳甘露</t>
  </si>
  <si>
    <t>五行学说――日光华靛沧海巨岩破苍茫树地裂火</t>
  </si>
  <si>
    <t>五行扭转――乾坤倒置</t>
  </si>
  <si>
    <t>莲花宝座――坐莲</t>
  </si>
  <si>
    <t>地府：</t>
  </si>
  <si>
    <t>幽冥术――阎罗令</t>
  </si>
  <si>
    <t>拘魂诀――判官令</t>
  </si>
  <si>
    <t>灵通术――堪察令术疗令激励令发奋令寡欲令</t>
  </si>
  <si>
    <t>九幽阴魂――幽冥鬼眼、冤魂不散</t>
  </si>
  <si>
    <t>尸腐恶――尸腐毒、修罗隐身</t>
  </si>
  <si>
    <t>无常步――杳无音讯</t>
  </si>
  <si>
    <t>魔王寨：</t>
  </si>
  <si>
    <t>牛逼神功――魔王护持</t>
  </si>
  <si>
    <t>火云术――飞砂走石、三味真火</t>
  </si>
  <si>
    <t>火牛阵――牛劲、踏山裂石</t>
  </si>
  <si>
    <t>牛虱阵――无敌牛虱</t>
  </si>
  <si>
    <t>回身击――魔王回首</t>
  </si>
  <si>
    <t>裂石步――牛屎遁</t>
  </si>
  <si>
    <t>狮驼岭：</t>
  </si>
  <si>
    <t>本文来自逐梦写作网</t>
  </si>
  <si>
    <t>生死搏――象形、鹰击、狮搏</t>
  </si>
  <si>
    <t>训兽诀――威慑</t>
  </si>
  <si>
    <t>魔兽神功――变身、魔兽啸天</t>
  </si>
  <si>
    <t>阴阳二气诀――定心术</t>
  </si>
  <si>
    <t>狂兽诀――连环击</t>
  </si>
  <si>
    <t>大鹏展翅――振翅千里</t>
  </si>
  <si>
    <t>魔兽反噬――极度疯狂</t>
  </si>
  <si>
    <t>盘丝洞：</t>
  </si>
  <si>
    <t>秋波暗送――勾魂摄魄</t>
  </si>
  <si>
    <t>天外魔音――魔音摄心、魔音摄魄、魔音摄魂</t>
  </si>
  <si>
    <t>蛛丝阵法――盘丝舞、夺命丝</t>
  </si>
  <si>
    <t>催情大法――含情脉脉</t>
  </si>
  <si>
    <t>盘丝大法――盘丝阵、定心、复苏、振奋</t>
  </si>
  <si>
    <t>移形换影――天罗地网、天蚕丝</t>
  </si>
  <si>
    <t>姊妹相随――姐妹同心</t>
  </si>
  <si>
    <t>4.刺冰球，烈火环，火焰屏障，天火流星，烈火焚身，炎龙击，鬼火杀阵，三味真火，神火交融，紫焰旋灯，玄冰箭，紫雷箭，疾冰风暴，冰封万里，绝对零度，#之契约，闪电击，天雷引，地动山摇，地裂术，唤雨术，五雷轰顶，雷霆一击，暴风卷，狂风决，5.灭敌斩，饮血狂剑，十字斩，冰封剑舞，封魔斩，怒雷斩，天魔斩，横扫千军，紫焰斗气，轩辕斗气，狂暴诀</t>
  </si>
  <si>
    <t>隐息术、伪匿术、刺杀技、软骨功、七鬼噬魂、定神符、</t>
  </si>
  <si>
    <t>涡流术、流沙术、冰冻术、御物术、传音术、缠绕术、隐匿术、敛气术、火蛇术、</t>
  </si>
  <si>
    <t>清雪寒（水），，冰结封灭阵！冰雪之神.舞扇之炎.炎神降临.水神怒吼！空气结界！空间转移</t>
  </si>
  <si>
    <t>空间粉碎、血龙咆哮.冰封千里.</t>
  </si>
  <si>
    <t>观骨术，土甲盾、掌心雷</t>
  </si>
  <si>
    <t>地裂天崩、凝神归元、</t>
  </si>
  <si>
    <t>覆雨翻云;，狐舞动天“雷灵符法、风雪冰天</t>
  </si>
  <si>
    <t>水灵符法、五毒归元</t>
  </si>
  <si>
    <t>蚀魄灭魂、青冥镜</t>
  </si>
  <si>
    <t>五虎断魂？</t>
  </si>
  <si>
    <t>九幽勾魂、</t>
  </si>
  <si>
    <t>万剑归宗、</t>
  </si>
  <si>
    <t>水龙卷阵，超级雷暴，红潮（禁咒）治愈术、治疗术、增加防御力、增加移动速度、防护罩、魔法护盾、力量增加等。</t>
  </si>
  <si>
    <t>光剑斩！光明枷锁.光影盾。回光返照。阳光普照；光明结界；冰咆哮。晓风残月。冰风怒吼!</t>
  </si>
  <si>
    <t>冰雪之神、迅雷剑、利刃风暴、冰天大阵、急速冰封、流星火雨、灵光印、嗜血骷髅、光影盾、</t>
    <phoneticPr fontId="1" type="noConversion"/>
  </si>
  <si>
    <t>迅雷剑</t>
    <phoneticPr fontId="1" type="noConversion"/>
  </si>
  <si>
    <t>1.百里屠苏</t>
  </si>
  <si>
    <t>（1）玄真剑：习自师门的道家剑术，看似简单，但其中奥妙无穷！（剑技攻击，敌方全体！）</t>
  </si>
  <si>
    <t>（2）与阿翔的合击，具体名字忘了，攻击敌方单人!</t>
  </si>
  <si>
    <t>（3）毁殇：以自伤为代价，将体内凶戾之气融入天墉剑术的招式，非常凶煞！（消耗自身元精发动强力攻击，敌方单体，终结技）</t>
  </si>
  <si>
    <t>（4）魔噬：当生命垂危之时，会难以克制体内的戾气，变得异常凶残（元精低于三成时，攻大幅上升）</t>
  </si>
  <si>
    <t>（7）焚焰血戮：释放焚焰之剑所有的戾气进行非常残忍的攻击，会让施术者本身失去理智，是极为可怕的绝技！（负伤越重时，所造成的破坏越大，敌方全体）</t>
  </si>
  <si>
    <t>（8）怒涛龙骧：沉睡在灵魂之中的远古印象，在觉醒的那个瞬间，带来排山倒海的力量！（强力特技攻击，敌方全体）</t>
  </si>
  <si>
    <t>2.风晴雪</t>
  </si>
  <si>
    <t>（1）烟月·散：冬去春来，百象更新，一切死寂重归鲜活！（解除冰冻，金属化，残废，我方单体）</t>
  </si>
  <si>
    <t>（2）寒月·断：简单的攻击招式，一弯勾月，满目凄清！（镰技攻击，敌方单体）</t>
  </si>
  <si>
    <t>（3）绮月·殇：诡秘莫测的镰技，出其不意的破坏对手战斗力！（镰技攻击，追加攻，敏下降三回合，敌方单体，终结技）</t>
  </si>
  <si>
    <t>（4）明月·润：月华宁润，万物复苏，诸般伤痛消于无形！（恢复目标的元精，可复活，我方单体）</t>
  </si>
  <si>
    <t>（5）残月·霜：招式简单，却能化出遍地霜华，森寒彻骨！（镰技攻击，追加运下降三回合，敌方全体）</t>
  </si>
  <si>
    <t>（6）幽冥瘴：以体内瘴毒护身（受到近战攻击时，会令攻击方中毒三回合）</t>
  </si>
  <si>
    <t>3.方兰生</t>
  </si>
  <si>
    <t>（1）智拳印：以智拳手印之力伤敌，拳中包涵无上妙法，暗蕴佛门仁慈之心。（手印拳技攻击，敌方单体）</t>
  </si>
  <si>
    <t>（2）妙音天：受智慧妙音指引，使人神清气爽，精力饱满。（解消衰弱，毒，我方单体）</t>
  </si>
  <si>
    <t>（3）火天印：以火天之印伤敌的拳法，其中蕴含无上正气之力，灭一切邪魔歪道。（手印拳技攻击，对鬼，灵特效，敌方单体）</t>
  </si>
  <si>
    <t>（4）菩提明心：凝神祈福，令受佛门无上圣光之惠，心清神明，潜力大增。（恢复全员的元精，恢复量会随战意增加，可复活，我方全体，终结技）</t>
  </si>
  <si>
    <t>（5）狮子无畏印：心无所惧时，即使受到伤害，亦能凝神定气。（受到伤害时自动恢复元神）</t>
  </si>
  <si>
    <t>（6）雷音伏魔：伏魔圣技，在佛祖雷霆之怒面前，万魔伏藏。（强力手印拳技攻击，追加晕眩，残废，敌方全体）</t>
  </si>
  <si>
    <t>4.襄铃</t>
  </si>
  <si>
    <t>（1）大地红：丢出鞭炮攻击敌人的奇特招式。（特技攻击，大幅提升战意，需要消耗爆竹，敌方单体）</t>
  </si>
  <si>
    <t>（2）天狐千幻：乃是青丘涂山氏一族的究极秘术，本应非常强大，但由于施术者本身的能力不足，使这一咒术的发挥很不稳。（伤害极不稳定的强力？特技攻击，敌方单体）</t>
  </si>
  <si>
    <t>（3）挥金如雨：丢出金银以攻击敌人的特异招式，能造成巨大的伤害。（特技攻击，需要消耗大量金钱，敌方全体）</t>
  </si>
  <si>
    <t>（4）烟花鼠：神奇秘法制作的烟花鼠，外形可爱，会自动跑到指定地点放出漂亮的烟花。（特技攻击，追加各种不良状态，需要消耗爆竹，敌方全体，终结技）</t>
  </si>
  <si>
    <t>（5）万物通灵：无论是食物还是药物，都能吃出与众不同的效用来。（在战斗中使用物品的效果倍增）</t>
  </si>
  <si>
    <t>（6）魅狐：狐妖与生俱来的魅惑之力，可能在关键的时刻救自己一命。（若在元精高于三成时受到致命伤害，能强制留下少许元精，确保不会一击毙命）</t>
  </si>
  <si>
    <t>5.尹千殇</t>
  </si>
  <si>
    <t>（1）钝击：以极快的速度挥手肘攻击敌人，令对方措手不及，阵脚慌乱。（特技攻击，追加眩晕，敌方单体）</t>
  </si>
  <si>
    <t>（2）重斩：看似简单的攻击招式，却需要过人的臂力方可发挥。（重剑技攻击，敌方单体，终结技）</t>
  </si>
  <si>
    <t>（3）对酒当歌：开怀豪饮，畅快淋漓，战斗起来更加勇猛而无顾忌。（更容易打出暴击，但会降低回避率，持续五回合，需要消耗酒，自身）</t>
  </si>
  <si>
    <t>（4）将进酒：将进酒，杯莫停，似醉还醒间制敌机先。（重剑技攻击，需要消耗酒，追加混乱三回合，敌方单体）</t>
  </si>
  <si>
    <t>（5）醉意阑珊：沉浸在醉意之中，心驰神悦，荡气回肠，有意想不到的效果。（更容易积攒元气）</t>
  </si>
  <si>
    <t>（6）横霸天下：霸道之极的剑势，给敌人造成难以想象的压力。（令眩晕技能的成功率更高，并给所有使用重剑的攻击都附带上眩晕效果）</t>
  </si>
  <si>
    <t>6.红玉</t>
  </si>
  <si>
    <t>（1）疏影：双剑舞动，伤敌于乱红纷飞之中。（剑舞技攻击，较大幅提升战意，敌方单体）</t>
  </si>
  <si>
    <t>（2）暗香：挽剑起舞，香飘梦盈，使敌人心醉神迷而丧失斗志。（剑舞技攻击，追加衰弱状态，敌方单体）</t>
  </si>
  <si>
    <t>（3）心止沉香：清心定神后，在周身形成法阵，能使灵力暂时提升。（令法术伤害大幅提升五回合，自身）</t>
  </si>
  <si>
    <t>（4）乱红飞暮：残阳如血，沙场踏歌，华丽的剑舞带来的，是震撼人心的肃杀。（金属性剑舞技攻击，敌方全体，终结技）</t>
  </si>
  <si>
    <t>（5）淬剑：以五行之力锻造剑身，使剑气带上更强烈的斗志。（更容易积攒战意）</t>
  </si>
  <si>
    <t>技能</t>
    <phoneticPr fontId="1" type="noConversion"/>
  </si>
  <si>
    <t>虚空凝剑术</t>
    <phoneticPr fontId="1" type="noConversion"/>
  </si>
  <si>
    <t>剑魂连击</t>
    <phoneticPr fontId="1" type="noConversion"/>
  </si>
  <si>
    <t>剑气合一</t>
    <phoneticPr fontId="1" type="noConversion"/>
  </si>
  <si>
    <t>术宗·定心术</t>
    <phoneticPr fontId="1" type="noConversion"/>
  </si>
  <si>
    <t>失去4点生命，抽两张牌，获得4点护甲，获得2费，消耗</t>
    <phoneticPr fontId="1" type="noConversion"/>
  </si>
  <si>
    <t>1费</t>
    <phoneticPr fontId="1" type="noConversion"/>
  </si>
  <si>
    <t>攻击牌库流</t>
    <phoneticPr fontId="1" type="noConversion"/>
  </si>
  <si>
    <t>技能</t>
    <phoneticPr fontId="1" type="noConversion"/>
  </si>
  <si>
    <t>1费</t>
    <phoneticPr fontId="1" type="noConversion"/>
  </si>
  <si>
    <t>攻击</t>
    <phoneticPr fontId="1" type="noConversion"/>
  </si>
  <si>
    <t>炼气凝神</t>
    <phoneticPr fontId="1" type="noConversion"/>
  </si>
  <si>
    <t>后续3回合，每回合额外获得1费</t>
    <phoneticPr fontId="1" type="noConversion"/>
  </si>
  <si>
    <t>造成6点伤害，如果身上有幻剑，抽一张牌</t>
    <phoneticPr fontId="1" type="noConversion"/>
  </si>
  <si>
    <t>时间流派</t>
    <phoneticPr fontId="1" type="noConversion"/>
  </si>
  <si>
    <t>可以重置某一回合</t>
    <phoneticPr fontId="1" type="noConversion"/>
  </si>
  <si>
    <t>某些卡牌不会在重置后，从手牌中消失</t>
    <phoneticPr fontId="1" type="noConversion"/>
  </si>
  <si>
    <t>能力</t>
    <phoneticPr fontId="1" type="noConversion"/>
  </si>
  <si>
    <t>2费</t>
    <phoneticPr fontId="1" type="noConversion"/>
  </si>
  <si>
    <t>3费</t>
    <phoneticPr fontId="1" type="noConversion"/>
  </si>
  <si>
    <t>技能</t>
    <phoneticPr fontId="1" type="noConversion"/>
  </si>
  <si>
    <t>本回合，所有卡牌打出时改为消耗等量的生命，消耗</t>
    <phoneticPr fontId="1" type="noConversion"/>
  </si>
  <si>
    <t>多段攻击卡</t>
    <phoneticPr fontId="1" type="noConversion"/>
  </si>
  <si>
    <t>给予指定敌人2层DEBUFF，拥有该DEBUFF的敌人失去生命时，
角色获得1把幻剑，消耗</t>
    <phoneticPr fontId="1" type="noConversion"/>
  </si>
  <si>
    <t>2费</t>
    <phoneticPr fontId="1" type="noConversion"/>
  </si>
  <si>
    <t>造成10点伤害，本回合内，每召唤一把幻剑，对目标造成5点伤害</t>
    <phoneticPr fontId="1" type="noConversion"/>
  </si>
  <si>
    <t>攻击</t>
    <phoneticPr fontId="1" type="noConversion"/>
  </si>
  <si>
    <t>1费</t>
    <phoneticPr fontId="1" type="noConversion"/>
  </si>
  <si>
    <t>攻击</t>
    <phoneticPr fontId="1" type="noConversion"/>
  </si>
  <si>
    <t>清空护甲，造成与护甲值相同的伤害</t>
    <phoneticPr fontId="1" type="noConversion"/>
  </si>
  <si>
    <t>攻击</t>
    <phoneticPr fontId="1" type="noConversion"/>
  </si>
  <si>
    <t>2费</t>
    <phoneticPr fontId="1" type="noConversion"/>
  </si>
  <si>
    <t>2费</t>
    <phoneticPr fontId="1" type="noConversion"/>
  </si>
  <si>
    <t>能力</t>
    <phoneticPr fontId="1" type="noConversion"/>
  </si>
  <si>
    <t>每回合开始时，对所有敌方造成2点伤害，自身获得2点护甲</t>
    <phoneticPr fontId="1" type="noConversion"/>
  </si>
  <si>
    <t>攻击</t>
    <phoneticPr fontId="1" type="noConversion"/>
  </si>
  <si>
    <t>对所有敌方造成3点伤害3次</t>
    <phoneticPr fontId="1" type="noConversion"/>
  </si>
  <si>
    <t>1费</t>
    <phoneticPr fontId="1" type="noConversion"/>
  </si>
  <si>
    <t>技能</t>
    <phoneticPr fontId="1" type="noConversion"/>
  </si>
  <si>
    <t>技能</t>
    <phoneticPr fontId="1" type="noConversion"/>
  </si>
  <si>
    <t>目标获得易伤10回合，消耗</t>
    <phoneticPr fontId="1" type="noConversion"/>
  </si>
  <si>
    <t>目标获得脆弱5回合，虚弱5回合，消耗</t>
    <phoneticPr fontId="1" type="noConversion"/>
  </si>
  <si>
    <t>造成7点伤害，如果有幻剑，额外造成1点伤害2次</t>
    <phoneticPr fontId="1" type="noConversion"/>
  </si>
  <si>
    <t>每打出一张攻击牌，获得费用+2点的护甲</t>
    <phoneticPr fontId="1" type="noConversion"/>
  </si>
  <si>
    <t>攻击</t>
    <phoneticPr fontId="1" type="noConversion"/>
  </si>
  <si>
    <t>1费</t>
    <phoneticPr fontId="1" type="noConversion"/>
  </si>
  <si>
    <t>造成2点伤害，牌库里每有一张攻击类型的卡牌，攻击力+1</t>
    <phoneticPr fontId="1" type="noConversion"/>
  </si>
  <si>
    <t>1费</t>
    <phoneticPr fontId="1" type="noConversion"/>
  </si>
  <si>
    <t>2费</t>
    <phoneticPr fontId="1" type="noConversion"/>
  </si>
  <si>
    <t>所有敌方获得易伤3回合，虚弱3回合，失去1点力量，消耗</t>
    <phoneticPr fontId="1" type="noConversion"/>
  </si>
  <si>
    <t>手牌都是攻击牌时才能使用，造成10点伤害</t>
    <phoneticPr fontId="1" type="noConversion"/>
  </si>
  <si>
    <t>0费</t>
    <phoneticPr fontId="1" type="noConversion"/>
  </si>
  <si>
    <t>当前牌库里卡牌的类型都变成攻击牌，消耗</t>
    <phoneticPr fontId="1" type="noConversion"/>
  </si>
  <si>
    <t>回复能力</t>
    <phoneticPr fontId="1" type="noConversion"/>
  </si>
  <si>
    <t>1费</t>
    <phoneticPr fontId="1" type="noConversion"/>
  </si>
  <si>
    <t>攻击</t>
    <phoneticPr fontId="1" type="noConversion"/>
  </si>
  <si>
    <t>造成10点伤害，如果敌方被击杀，回复对应伤害值的生命，消耗</t>
    <phoneticPr fontId="1" type="noConversion"/>
  </si>
  <si>
    <t>造成1点伤害6次，每用一次，攻击次数减少1，伤害+1，攻击次数最低减到1</t>
    <phoneticPr fontId="1" type="noConversion"/>
  </si>
  <si>
    <t>技能</t>
    <phoneticPr fontId="1" type="noConversion"/>
  </si>
  <si>
    <t>本回合，所有攻击牌的费用减1</t>
    <phoneticPr fontId="1" type="noConversion"/>
  </si>
  <si>
    <t>2费</t>
    <phoneticPr fontId="1" type="noConversion"/>
  </si>
  <si>
    <t>剑气凌霄</t>
    <phoneticPr fontId="1" type="noConversion"/>
  </si>
  <si>
    <t>把召唤的剑化为力量</t>
    <phoneticPr fontId="1" type="noConversion"/>
  </si>
  <si>
    <t>1费</t>
    <phoneticPr fontId="1" type="noConversion"/>
  </si>
  <si>
    <t>1费</t>
    <phoneticPr fontId="1" type="noConversion"/>
  </si>
  <si>
    <t>获得2点力量，消耗</t>
    <phoneticPr fontId="1" type="noConversion"/>
  </si>
  <si>
    <t>造成6点伤害，获得4点护甲</t>
    <phoneticPr fontId="1" type="noConversion"/>
  </si>
  <si>
    <t>抗干扰能力</t>
    <phoneticPr fontId="1" type="noConversion"/>
  </si>
  <si>
    <t>雨打飞花剑</t>
    <phoneticPr fontId="1" type="noConversion"/>
  </si>
  <si>
    <t>混元剑阵</t>
    <phoneticPr fontId="1" type="noConversion"/>
  </si>
  <si>
    <t>皓月天降、血龙咆哮、阳光普照、万莽噬天、玄剑盾、天雷甲、火焰护盾、血光遁、开山斩、</t>
    <phoneticPr fontId="1" type="noConversion"/>
  </si>
  <si>
    <t>烈火骄阳、冥烟销骨、九龙啸天、九阴纯火、九龙冰封、魔音震心、兽王神力、追魂摄魄、</t>
    <phoneticPr fontId="1" type="noConversion"/>
  </si>
  <si>
    <r>
      <t>土遁术、五彩流光遁、五虎啸天印、震雷鼓、白影一劫、</t>
    </r>
    <r>
      <rPr>
        <u/>
        <sz val="11"/>
        <color theme="10"/>
        <rFont val="宋体"/>
        <family val="2"/>
        <charset val="134"/>
        <scheme val="minor"/>
      </rPr>
      <t>敲山震虎、幽火伏地印、岳山震地、</t>
    </r>
    <phoneticPr fontId="1" type="noConversion"/>
  </si>
  <si>
    <t>岳山震地</t>
    <phoneticPr fontId="1" type="noConversion"/>
  </si>
  <si>
    <t>风之幻龙、烈火诀、沧海诀、金铭决、快剑诀、幻术、幻灭杀绝、五彩霞衣、千幻之术、</t>
    <phoneticPr fontId="1" type="noConversion"/>
  </si>
  <si>
    <t>快剑诀</t>
    <phoneticPr fontId="1" type="noConversion"/>
  </si>
  <si>
    <t>护体玄真剑</t>
    <phoneticPr fontId="1" type="noConversion"/>
  </si>
  <si>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5</t>
    </r>
    <r>
      <rPr>
        <sz val="11"/>
        <color rgb="FF333333"/>
        <rFont val="宋体"/>
        <family val="3"/>
        <charset val="134"/>
      </rPr>
      <t>）血戾：以自身的凶煞之气杀敌，同时用狂暴的情绪提升大家的斗志（特技攻击，大幅提升战意，敌方单体）</t>
    </r>
    <phoneticPr fontId="1" type="noConversion"/>
  </si>
  <si>
    <t>戾血剑</t>
    <phoneticPr fontId="1" type="noConversion"/>
  </si>
  <si>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6</t>
    </r>
    <r>
      <rPr>
        <sz val="11"/>
        <color rgb="FF333333"/>
        <rFont val="宋体"/>
        <family val="3"/>
        <charset val="134"/>
      </rPr>
      <t>）煞魂：魂魄中的煞气外溢，形成一道护体真气，极其霸道！（反弹物理伤害）</t>
    </r>
    <phoneticPr fontId="1" type="noConversion"/>
  </si>
  <si>
    <t>幻剑三式</t>
    <phoneticPr fontId="1" type="noConversion"/>
  </si>
  <si>
    <t>剑意闪回</t>
    <phoneticPr fontId="1" type="noConversion"/>
  </si>
  <si>
    <t>造成8点伤害，如果自身有幻剑，额外造成8点固定伤害</t>
    <phoneticPr fontId="1" type="noConversion"/>
  </si>
  <si>
    <t>玄武斩。影虚斩。噬灵狂斩、九幽黄泉、静影沉壁、噬魂血蟒、黄龙浩气、血煞之蛊、</t>
    <phoneticPr fontId="1" type="noConversion"/>
  </si>
  <si>
    <t>剑虚劈刺</t>
    <phoneticPr fontId="1" type="noConversion"/>
  </si>
  <si>
    <t>气宗·无招</t>
    <phoneticPr fontId="1" type="noConversion"/>
  </si>
  <si>
    <r>
      <rPr>
        <sz val="11"/>
        <color rgb="FF333333"/>
        <rFont val="宋体"/>
        <family val="3"/>
        <charset val="134"/>
      </rPr>
      <t>暗黑擎天印、</t>
    </r>
    <r>
      <rPr>
        <sz val="11"/>
        <color rgb="FF2D64B3"/>
        <rFont val="宋体"/>
        <family val="3"/>
        <charset val="134"/>
      </rPr>
      <t>大辟</t>
    </r>
    <r>
      <rPr>
        <sz val="11"/>
        <color rgb="FF333333"/>
        <rFont val="宋体"/>
        <family val="3"/>
        <charset val="134"/>
      </rPr>
      <t>之刀、飓风之眼、风云波、乱刃风绝、风之缠绕、</t>
    </r>
    <r>
      <rPr>
        <sz val="11"/>
        <color rgb="FF2D64B3"/>
        <rFont val="宋体"/>
        <family val="3"/>
        <charset val="134"/>
      </rPr>
      <t>袖里乾坤</t>
    </r>
    <r>
      <rPr>
        <sz val="11"/>
        <color rgb="FF333333"/>
        <rFont val="宋体"/>
        <family val="3"/>
        <charset val="134"/>
      </rPr>
      <t>、紫电狂龙、</t>
    </r>
    <phoneticPr fontId="1" type="noConversion"/>
  </si>
  <si>
    <t>术宗·无危</t>
    <phoneticPr fontId="1" type="noConversion"/>
  </si>
  <si>
    <r>
      <rPr>
        <sz val="11"/>
        <color rgb="FF333333"/>
        <rFont val="宋体"/>
        <family val="3"/>
        <charset val="134"/>
      </rPr>
      <t>九龙诀</t>
    </r>
    <r>
      <rPr>
        <sz val="11"/>
        <color rgb="FF333333"/>
        <rFont val="Arial"/>
        <family val="2"/>
      </rPr>
      <t>――</t>
    </r>
    <r>
      <rPr>
        <sz val="11"/>
        <color rgb="FF333333"/>
        <rFont val="宋体"/>
        <family val="3"/>
        <charset val="134"/>
      </rPr>
      <t>释魔、鼓舞、解封、爆发、清心</t>
    </r>
    <phoneticPr fontId="1" type="noConversion"/>
  </si>
  <si>
    <t>天响混元手、玄阴指，雪风剑法，狂拳，地刺术，金光罩，腐心丸，怒狮，妙手空空，</t>
    <phoneticPr fontId="1" type="noConversion"/>
  </si>
  <si>
    <t>气宗·扰元</t>
    <phoneticPr fontId="1" type="noConversion"/>
  </si>
  <si>
    <t>虚空凝剑术。太乙分光剑，裂空斩</t>
    <phoneticPr fontId="1" type="noConversion"/>
  </si>
  <si>
    <t>太乙分光剑</t>
    <phoneticPr fontId="1" type="noConversion"/>
  </si>
  <si>
    <r>
      <t>9.</t>
    </r>
    <r>
      <rPr>
        <sz val="11"/>
        <color rgb="FF333333"/>
        <rFont val="宋体"/>
        <family val="3"/>
        <charset val="134"/>
      </rPr>
      <t>玉女素心剑法</t>
    </r>
    <r>
      <rPr>
        <sz val="11"/>
        <color rgb="FF333333"/>
        <rFont val="Arial"/>
        <family val="2"/>
      </rPr>
      <t>4.24.</t>
    </r>
    <r>
      <rPr>
        <sz val="11"/>
        <color rgb="FF333333"/>
        <rFont val="宋体"/>
        <family val="3"/>
        <charset val="134"/>
      </rPr>
      <t>狂风快剑</t>
    </r>
    <r>
      <rPr>
        <sz val="11"/>
        <color rgb="FF333333"/>
        <rFont val="Arial"/>
        <family val="2"/>
      </rPr>
      <t>25.</t>
    </r>
    <r>
      <rPr>
        <sz val="11"/>
        <color rgb="FF333333"/>
        <rFont val="宋体"/>
        <family val="3"/>
        <charset val="134"/>
      </rPr>
      <t>伏魔剑</t>
    </r>
    <r>
      <rPr>
        <sz val="11"/>
        <color rgb="FF333333"/>
        <rFont val="Arial"/>
        <family val="2"/>
      </rPr>
      <t>29.</t>
    </r>
    <r>
      <rPr>
        <sz val="11"/>
        <color rgb="FF333333"/>
        <rFont val="宋体"/>
        <family val="3"/>
        <charset val="134"/>
      </rPr>
      <t>百变千幻云雾十三式</t>
    </r>
    <r>
      <rPr>
        <sz val="11"/>
        <color rgb="FF333333"/>
        <rFont val="Arial"/>
        <family val="2"/>
      </rPr>
      <t>61.</t>
    </r>
    <r>
      <rPr>
        <sz val="11"/>
        <color rgb="FF333333"/>
        <rFont val="宋体"/>
        <family val="3"/>
        <charset val="134"/>
      </rPr>
      <t>无量剑法</t>
    </r>
    <r>
      <rPr>
        <sz val="11"/>
        <color rgb="FF333333"/>
        <rFont val="Arial"/>
        <family val="2"/>
      </rPr>
      <t>98.</t>
    </r>
    <r>
      <rPr>
        <sz val="11"/>
        <color rgb="FF333333"/>
        <rFont val="宋体"/>
        <family val="3"/>
        <charset val="134"/>
      </rPr>
      <t>雨打飞花剑法：火凰啸天雷动九天，妖火狂魔，幻月闪。寒冰指，极寒冰魄</t>
    </r>
    <r>
      <rPr>
        <sz val="11"/>
        <color rgb="FF333333"/>
        <rFont val="Arial"/>
        <family val="2"/>
      </rPr>
      <t>…</t>
    </r>
    <r>
      <rPr>
        <sz val="11"/>
        <color rgb="FF333333"/>
        <rFont val="宋体"/>
        <family val="3"/>
        <charset val="134"/>
      </rPr>
      <t>，大地之怒，烈焰风暴，黑暗魅影，，暗影。漩涡，潮舞月迎，流星火雨，舞</t>
    </r>
    <r>
      <rPr>
        <sz val="11"/>
        <color rgb="FF333333"/>
        <rFont val="Arial"/>
        <family val="2"/>
      </rPr>
      <t>……</t>
    </r>
    <r>
      <rPr>
        <sz val="11"/>
        <color rgb="FF333333"/>
        <rFont val="宋体"/>
        <family val="3"/>
        <charset val="134"/>
      </rPr>
      <t>玄冰，，冰雪风暴。，</t>
    </r>
    <phoneticPr fontId="1" type="noConversion"/>
  </si>
  <si>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4</t>
    </r>
    <r>
      <rPr>
        <sz val="11"/>
        <color rgb="FF333333"/>
        <rFont val="宋体"/>
        <family val="3"/>
        <charset val="134"/>
      </rPr>
      <t>）天剑之舞；</t>
    </r>
    <phoneticPr fontId="1" type="noConversion"/>
  </si>
  <si>
    <t>天剑之舞</t>
    <phoneticPr fontId="1" type="noConversion"/>
  </si>
  <si>
    <t>万剑归宗</t>
    <phoneticPr fontId="1" type="noConversion"/>
  </si>
  <si>
    <t>气宗·熄力</t>
    <phoneticPr fontId="1" type="noConversion"/>
  </si>
  <si>
    <t>气宗·灭灵</t>
    <phoneticPr fontId="1" type="noConversion"/>
  </si>
  <si>
    <t>剑技连枝</t>
    <phoneticPr fontId="1" type="noConversion"/>
  </si>
  <si>
    <t>融剑护体</t>
    <phoneticPr fontId="1" type="noConversion"/>
  </si>
  <si>
    <r>
      <t>:</t>
    </r>
    <r>
      <rPr>
        <sz val="11"/>
        <color rgb="FF333333"/>
        <rFont val="宋体"/>
        <family val="3"/>
        <charset val="134"/>
      </rPr>
      <t>雪泣冰寒，镇魂萧，玄阳之术：炽炎火环：天火燎原，地火焚城，烈焰斩，迷心，寂灭之心，媚心大法，邪歌，撒豆成兵，裂空斩，玄凌冰煞，返命之阵，暗夜无双，烈焰焚天，炼狱之炎，九俱焚灭，剑魂连击，碎血剑，龙吼破空，雷莹剑，凤鸣剑，冰蚕玉带，封魔剑，冰龙剑，天云战袍，玄煞之体，尘风，幻影戒指，海星妖，奔雷破，风舞断空，</t>
    </r>
    <r>
      <rPr>
        <sz val="11"/>
        <color rgb="FF333333"/>
        <rFont val="Arial"/>
        <family val="2"/>
      </rPr>
      <t>.</t>
    </r>
    <r>
      <rPr>
        <sz val="11"/>
        <color rgb="FF333333"/>
        <rFont val="宋体"/>
        <family val="3"/>
        <charset val="134"/>
      </rPr>
      <t>千刃斩，降魔印，天降甘露，千龙出海，风刃裂地，殒冰飞堕，天雷空破，万剑朝宗，迷魂大法，天眼通，碎梦剑法，断肠斩，龙须枪，摘星弓，小还丹，九龙戟，嗜血剑，狂蟒之剑，龙须之弓，仙人指路，游龙惊鸿，蛇骨鞭，移形换影，日月乾坤，地裂火，冤魂不散，盘丝阵，斩龙剑，梅莺毒，霞光万丈，烈火掌，气焰焚心，天炎刹咒，暴岩，死亡缠绕，黑沙掌，玄铁重剑：</t>
    </r>
    <r>
      <rPr>
        <sz val="11"/>
        <color rgb="FF333333"/>
        <rFont val="Arial"/>
        <family val="2"/>
      </rPr>
      <t>“</t>
    </r>
    <r>
      <rPr>
        <sz val="11"/>
        <color rgb="FF333333"/>
        <rFont val="宋体"/>
        <family val="3"/>
        <charset val="134"/>
      </rPr>
      <t>重剑无锋，大巧不工，</t>
    </r>
    <r>
      <rPr>
        <sz val="11"/>
        <color rgb="FF333333"/>
        <rFont val="Arial"/>
        <family val="2"/>
      </rPr>
      <t>.</t>
    </r>
    <r>
      <rPr>
        <sz val="11"/>
        <color rgb="FF333333"/>
        <rFont val="宋体"/>
        <family val="3"/>
        <charset val="134"/>
      </rPr>
      <t>玉蜂针，含沙射影，鬼头大刀，天炎红雨，寒霜蚊，</t>
    </r>
    <phoneticPr fontId="1" type="noConversion"/>
  </si>
  <si>
    <t>玄铁剑</t>
    <phoneticPr fontId="1" type="noConversion"/>
  </si>
  <si>
    <t>炼剑熔炉</t>
    <phoneticPr fontId="1" type="noConversion"/>
  </si>
  <si>
    <t>巨大的剑袋</t>
    <phoneticPr fontId="1" type="noConversion"/>
  </si>
  <si>
    <t>抽牌，直到抽到的牌不是攻击牌</t>
    <phoneticPr fontId="1" type="noConversion"/>
  </si>
  <si>
    <t>造成4点伤害，抽一张牌，如果抽到的是攻击牌，获得1费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</si>
</sst>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2"/>
      <color rgb="FF333333"/>
      <name val="Arial"/>
      <family val="2"/>
    </font>
    <font>
      <sz val="11"/>
      <color rgb="FF333333"/>
      <name val="Arial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333333"/>
      <name val="宋体"/>
      <family val="3"/>
      <charset val="134"/>
    </font>
    <font>
      <sz val="11"/>
      <color rgb="FF2D64B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jump2.bdimg.com/safecheck/index?url=rN3wPs8te/pL4AOY0zAwhz3wi8AXlR5gsMEbyYdIw63hIRLoENSbNhPU2jrTiSuDqA2wgAsb+cS3pfKJtUWCTh9ssyDK1SDlnhDg47fRGLxIC1WNLHU2MljwrjhG0RrIMmUZ/0aAzeyi7aR8CNjACL81Ct7qmGXSG0Nr30hNdB4Hq462I3zl8CCaPSPJXQSIVmYQFUeMaCgwPGbuJnYGNA==" TargetMode="External"/><Relationship Id="rId2" Type="http://schemas.openxmlformats.org/officeDocument/2006/relationships/hyperlink" Target="http://jump2.bdimg.com/safecheck/index?url=rN3wPs8te/pL4AOY0zAwhz3wi8AXlR5gsMEbyYdIw631zIGtLPM0WlvywtBT14aNby9CHlPB3du3pfKJtUWCTh9ssyDK1SDlnhDg47fRGLxIC1WNLHU2MljwrjhG0RrIMmUZ/0aAzeyi7aR8CNjACL81Ct7qmGXSG0Nr30hNdB4Hq462I3zl8CCaPSPJXQSIVmYQFUeMaCgwPGbuJnYGNA==" TargetMode="External"/><Relationship Id="rId1" Type="http://schemas.openxmlformats.org/officeDocument/2006/relationships/hyperlink" Target="http://jump2.bdimg.com/safecheck/index?url=rN3wPs8te/pL4AOY0zAwhz3wi8AXlR5gsMEbyYdIw63hIRLoENSbNhPU2jrTiSuDqA2wgAsb+cS3pfKJtUWCTh9ssyDK1SDlnhDg47fRGLxIC1WNLHU2MljwrjhG0RrIMmUZ/0aAzeyi7aR8CNjACL81Ct7qmGXSG0Nr30hNdB4Hq462I3zl8CCaPSPJXQSIVmYQFUeMaCgwPGbuJnYGNA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D26" sqref="D26"/>
    </sheetView>
  </sheetViews>
  <sheetFormatPr defaultRowHeight="13.5" x14ac:dyDescent="0.15"/>
  <cols>
    <col min="2" max="2" width="14.125" bestFit="1" customWidth="1"/>
  </cols>
  <sheetData>
    <row r="2" spans="2:3" x14ac:dyDescent="0.15">
      <c r="C2" t="s">
        <v>1</v>
      </c>
    </row>
    <row r="3" spans="2:3" x14ac:dyDescent="0.15">
      <c r="B3" t="s">
        <v>0</v>
      </c>
      <c r="C3">
        <v>1</v>
      </c>
    </row>
    <row r="4" spans="2:3" x14ac:dyDescent="0.15">
      <c r="B4" t="s">
        <v>2</v>
      </c>
      <c r="C4">
        <v>1</v>
      </c>
    </row>
    <row r="5" spans="2:3" x14ac:dyDescent="0.15">
      <c r="B5" t="s">
        <v>3</v>
      </c>
      <c r="C5">
        <v>1</v>
      </c>
    </row>
    <row r="6" spans="2:3" x14ac:dyDescent="0.15">
      <c r="B6" t="s">
        <v>123</v>
      </c>
      <c r="C6">
        <v>2</v>
      </c>
    </row>
    <row r="7" spans="2:3" x14ac:dyDescent="0.15">
      <c r="B7" t="s">
        <v>130</v>
      </c>
      <c r="C7">
        <v>8</v>
      </c>
    </row>
    <row r="8" spans="2:3" x14ac:dyDescent="0.15">
      <c r="B8" t="s">
        <v>147</v>
      </c>
      <c r="C8">
        <v>5</v>
      </c>
    </row>
    <row r="9" spans="2:3" x14ac:dyDescent="0.15">
      <c r="B9" t="s">
        <v>78</v>
      </c>
      <c r="C9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H4" sqref="H4"/>
    </sheetView>
  </sheetViews>
  <sheetFormatPr defaultRowHeight="13.5" x14ac:dyDescent="0.15"/>
  <sheetData>
    <row r="2" spans="1:5" x14ac:dyDescent="0.15">
      <c r="A2" t="s">
        <v>4</v>
      </c>
      <c r="C2" t="s">
        <v>1</v>
      </c>
      <c r="D2" t="s">
        <v>5</v>
      </c>
      <c r="E2" t="s">
        <v>6</v>
      </c>
    </row>
    <row r="3" spans="1:5" x14ac:dyDescent="0.15">
      <c r="B3" t="s">
        <v>0</v>
      </c>
      <c r="C3">
        <v>6</v>
      </c>
      <c r="D3">
        <v>5</v>
      </c>
      <c r="E3" t="s">
        <v>7</v>
      </c>
    </row>
    <row r="4" spans="1:5" x14ac:dyDescent="0.15">
      <c r="B4" t="s">
        <v>2</v>
      </c>
      <c r="C4">
        <v>5</v>
      </c>
      <c r="D4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workbookViewId="0">
      <selection activeCell="D25" sqref="D25"/>
    </sheetView>
  </sheetViews>
  <sheetFormatPr defaultRowHeight="13.5" x14ac:dyDescent="0.15"/>
  <cols>
    <col min="4" max="4" width="29.875" bestFit="1" customWidth="1"/>
    <col min="5" max="5" width="12.25" bestFit="1" customWidth="1"/>
    <col min="6" max="6" width="12.25" customWidth="1"/>
    <col min="7" max="7" width="14.125" customWidth="1"/>
    <col min="10" max="10" width="9.25" customWidth="1"/>
    <col min="16" max="16" width="23.5" bestFit="1" customWidth="1"/>
  </cols>
  <sheetData>
    <row r="2" spans="1:17" x14ac:dyDescent="0.15">
      <c r="C2" t="s">
        <v>8</v>
      </c>
      <c r="D2" t="s">
        <v>10</v>
      </c>
      <c r="E2" t="s">
        <v>98</v>
      </c>
      <c r="F2" t="s">
        <v>107</v>
      </c>
      <c r="G2" t="s">
        <v>95</v>
      </c>
      <c r="K2" t="s">
        <v>81</v>
      </c>
      <c r="L2" t="s">
        <v>11</v>
      </c>
      <c r="M2" t="s">
        <v>16</v>
      </c>
      <c r="N2" t="s">
        <v>78</v>
      </c>
      <c r="Q2" t="s">
        <v>9</v>
      </c>
    </row>
    <row r="3" spans="1:17" x14ac:dyDescent="0.15">
      <c r="A3" t="s">
        <v>41</v>
      </c>
      <c r="B3" t="s">
        <v>12</v>
      </c>
      <c r="C3">
        <v>1</v>
      </c>
      <c r="D3" t="s">
        <v>13</v>
      </c>
      <c r="E3">
        <f>Q3*6</f>
        <v>6</v>
      </c>
      <c r="F3">
        <f>E3/C3</f>
        <v>6</v>
      </c>
      <c r="I3" t="s">
        <v>41</v>
      </c>
      <c r="J3" t="s">
        <v>76</v>
      </c>
      <c r="K3" t="s">
        <v>106</v>
      </c>
      <c r="L3">
        <v>6</v>
      </c>
      <c r="M3">
        <v>5</v>
      </c>
      <c r="N3" t="s">
        <v>79</v>
      </c>
      <c r="P3" t="s">
        <v>11</v>
      </c>
      <c r="Q3">
        <v>1</v>
      </c>
    </row>
    <row r="4" spans="1:17" x14ac:dyDescent="0.15">
      <c r="B4" t="s">
        <v>14</v>
      </c>
      <c r="C4">
        <v>2</v>
      </c>
      <c r="D4" t="s">
        <v>15</v>
      </c>
      <c r="E4">
        <f>8+Q5*2</f>
        <v>12</v>
      </c>
      <c r="F4">
        <f t="shared" ref="F4:F34" si="0">E4/C4</f>
        <v>6</v>
      </c>
      <c r="J4" t="s">
        <v>77</v>
      </c>
      <c r="K4" t="s">
        <v>92</v>
      </c>
      <c r="P4" t="s">
        <v>16</v>
      </c>
      <c r="Q4">
        <v>1</v>
      </c>
    </row>
    <row r="5" spans="1:17" x14ac:dyDescent="0.15">
      <c r="B5" t="s">
        <v>16</v>
      </c>
      <c r="C5">
        <v>1</v>
      </c>
      <c r="D5" t="s">
        <v>17</v>
      </c>
      <c r="E5">
        <f>Q4*5</f>
        <v>5</v>
      </c>
      <c r="F5">
        <f t="shared" si="0"/>
        <v>5</v>
      </c>
      <c r="P5" t="s">
        <v>78</v>
      </c>
      <c r="Q5">
        <v>2</v>
      </c>
    </row>
    <row r="6" spans="1:17" x14ac:dyDescent="0.15">
      <c r="B6" t="s">
        <v>18</v>
      </c>
      <c r="C6">
        <v>0</v>
      </c>
      <c r="D6" t="s">
        <v>19</v>
      </c>
      <c r="E6">
        <f>Q3*14+Q7+Q19</f>
        <v>10</v>
      </c>
      <c r="F6">
        <f>E6</f>
        <v>10</v>
      </c>
      <c r="P6" t="s">
        <v>80</v>
      </c>
      <c r="Q6">
        <v>1</v>
      </c>
    </row>
    <row r="7" spans="1:17" x14ac:dyDescent="0.15">
      <c r="B7" t="s">
        <v>20</v>
      </c>
      <c r="C7">
        <v>1</v>
      </c>
      <c r="D7" t="s">
        <v>21</v>
      </c>
      <c r="E7">
        <f>Q8</f>
        <v>10</v>
      </c>
      <c r="F7">
        <f t="shared" si="0"/>
        <v>10</v>
      </c>
      <c r="I7" t="s">
        <v>42</v>
      </c>
      <c r="J7" t="s">
        <v>76</v>
      </c>
      <c r="K7" t="s">
        <v>97</v>
      </c>
      <c r="P7" t="s">
        <v>82</v>
      </c>
      <c r="Q7">
        <v>-10</v>
      </c>
    </row>
    <row r="8" spans="1:17" x14ac:dyDescent="0.15">
      <c r="B8" t="s">
        <v>22</v>
      </c>
      <c r="C8">
        <v>1</v>
      </c>
      <c r="D8" t="s">
        <v>23</v>
      </c>
      <c r="E8">
        <f>9+Q6</f>
        <v>10</v>
      </c>
      <c r="F8">
        <f t="shared" si="0"/>
        <v>10</v>
      </c>
      <c r="J8" t="s">
        <v>77</v>
      </c>
      <c r="K8" t="s">
        <v>94</v>
      </c>
      <c r="P8" t="s">
        <v>21</v>
      </c>
      <c r="Q8">
        <v>10</v>
      </c>
    </row>
    <row r="9" spans="1:17" x14ac:dyDescent="0.15">
      <c r="B9" t="s">
        <v>24</v>
      </c>
      <c r="C9">
        <v>1</v>
      </c>
      <c r="D9" t="s">
        <v>25</v>
      </c>
      <c r="E9">
        <f>Q3*5*2</f>
        <v>10</v>
      </c>
      <c r="F9">
        <f t="shared" si="0"/>
        <v>10</v>
      </c>
      <c r="P9" t="s">
        <v>83</v>
      </c>
      <c r="Q9">
        <v>0</v>
      </c>
    </row>
    <row r="10" spans="1:17" x14ac:dyDescent="0.15">
      <c r="B10" t="s">
        <v>26</v>
      </c>
      <c r="C10">
        <v>1</v>
      </c>
      <c r="D10" t="s">
        <v>28</v>
      </c>
      <c r="E10">
        <f>Q4*7+Q9</f>
        <v>7</v>
      </c>
      <c r="F10">
        <f t="shared" si="0"/>
        <v>7</v>
      </c>
      <c r="I10" t="s">
        <v>65</v>
      </c>
      <c r="J10" t="s">
        <v>76</v>
      </c>
      <c r="P10" t="s">
        <v>84</v>
      </c>
      <c r="Q10">
        <v>1</v>
      </c>
    </row>
    <row r="11" spans="1:17" x14ac:dyDescent="0.15">
      <c r="B11" t="s">
        <v>27</v>
      </c>
      <c r="C11">
        <v>1</v>
      </c>
      <c r="D11" t="s">
        <v>29</v>
      </c>
      <c r="E11">
        <f>Q3*9+Q10</f>
        <v>10</v>
      </c>
      <c r="F11">
        <f t="shared" si="0"/>
        <v>10</v>
      </c>
      <c r="J11" t="s">
        <v>77</v>
      </c>
      <c r="P11" t="s">
        <v>85</v>
      </c>
      <c r="Q11">
        <v>10</v>
      </c>
    </row>
    <row r="12" spans="1:17" x14ac:dyDescent="0.15">
      <c r="B12" t="s">
        <v>30</v>
      </c>
      <c r="C12">
        <v>2</v>
      </c>
      <c r="D12" t="s">
        <v>31</v>
      </c>
      <c r="E12">
        <f>Q3*6+Q11</f>
        <v>16</v>
      </c>
      <c r="F12">
        <f t="shared" si="0"/>
        <v>8</v>
      </c>
      <c r="P12" t="s">
        <v>86</v>
      </c>
      <c r="Q12">
        <v>1</v>
      </c>
    </row>
    <row r="13" spans="1:17" x14ac:dyDescent="0.15">
      <c r="B13" t="s">
        <v>32</v>
      </c>
      <c r="C13">
        <v>0</v>
      </c>
      <c r="D13" t="s">
        <v>33</v>
      </c>
      <c r="E13">
        <f>Q3*4+Q12</f>
        <v>5</v>
      </c>
      <c r="F13">
        <f>E13</f>
        <v>5</v>
      </c>
      <c r="P13" t="s">
        <v>88</v>
      </c>
      <c r="Q13">
        <v>1</v>
      </c>
    </row>
    <row r="14" spans="1:17" x14ac:dyDescent="0.15">
      <c r="B14" t="s">
        <v>34</v>
      </c>
      <c r="C14">
        <v>0</v>
      </c>
      <c r="D14" t="s">
        <v>35</v>
      </c>
      <c r="E14">
        <f>Q6+Q13+Q19</f>
        <v>8</v>
      </c>
      <c r="F14">
        <f>E14</f>
        <v>8</v>
      </c>
      <c r="P14" t="s">
        <v>89</v>
      </c>
      <c r="Q14">
        <v>5</v>
      </c>
    </row>
    <row r="15" spans="1:17" x14ac:dyDescent="0.15">
      <c r="B15" t="s">
        <v>36</v>
      </c>
      <c r="C15">
        <v>1</v>
      </c>
      <c r="D15" t="s">
        <v>37</v>
      </c>
      <c r="E15">
        <f>Q4*5+Q14</f>
        <v>10</v>
      </c>
      <c r="F15">
        <f t="shared" si="0"/>
        <v>10</v>
      </c>
      <c r="P15" t="s">
        <v>90</v>
      </c>
      <c r="Q15">
        <v>1</v>
      </c>
    </row>
    <row r="16" spans="1:17" x14ac:dyDescent="0.15">
      <c r="B16" t="s">
        <v>38</v>
      </c>
      <c r="C16">
        <v>0</v>
      </c>
      <c r="D16" t="s">
        <v>39</v>
      </c>
      <c r="E16">
        <f>Q15*2+Q19</f>
        <v>8</v>
      </c>
      <c r="F16">
        <f>E16</f>
        <v>8</v>
      </c>
      <c r="P16" t="s">
        <v>91</v>
      </c>
      <c r="Q16">
        <v>2</v>
      </c>
    </row>
    <row r="17" spans="1:17" x14ac:dyDescent="0.15">
      <c r="P17" t="s">
        <v>93</v>
      </c>
      <c r="Q17">
        <v>-1</v>
      </c>
    </row>
    <row r="18" spans="1:17" x14ac:dyDescent="0.15">
      <c r="A18" t="s">
        <v>42</v>
      </c>
      <c r="B18" t="s">
        <v>40</v>
      </c>
      <c r="C18">
        <v>2</v>
      </c>
      <c r="D18" t="s">
        <v>43</v>
      </c>
      <c r="E18">
        <f>Q3*13+Q5+Q16</f>
        <v>17</v>
      </c>
      <c r="F18">
        <f t="shared" si="0"/>
        <v>8.5</v>
      </c>
      <c r="P18" t="s">
        <v>96</v>
      </c>
      <c r="Q18">
        <v>-1</v>
      </c>
    </row>
    <row r="19" spans="1:17" x14ac:dyDescent="0.15">
      <c r="B19" t="s">
        <v>44</v>
      </c>
      <c r="C19">
        <v>4</v>
      </c>
      <c r="D19" t="s">
        <v>45</v>
      </c>
      <c r="P19" t="s">
        <v>87</v>
      </c>
      <c r="Q19">
        <v>6</v>
      </c>
    </row>
    <row r="20" spans="1:17" x14ac:dyDescent="0.15">
      <c r="B20" t="s">
        <v>46</v>
      </c>
      <c r="C20">
        <v>0</v>
      </c>
      <c r="D20" t="s">
        <v>47</v>
      </c>
      <c r="E20">
        <f>Q16+Q17+Q19</f>
        <v>7</v>
      </c>
      <c r="F20">
        <f>E20</f>
        <v>7</v>
      </c>
      <c r="P20" t="s">
        <v>99</v>
      </c>
      <c r="Q20">
        <v>8</v>
      </c>
    </row>
    <row r="21" spans="1:17" x14ac:dyDescent="0.15">
      <c r="B21" t="s">
        <v>48</v>
      </c>
      <c r="C21">
        <v>1</v>
      </c>
      <c r="D21" t="s">
        <v>49</v>
      </c>
      <c r="E21">
        <f>Q3*14+Q18*3</f>
        <v>11</v>
      </c>
      <c r="F21">
        <f t="shared" si="0"/>
        <v>11</v>
      </c>
      <c r="P21" t="s">
        <v>100</v>
      </c>
      <c r="Q21">
        <v>-2</v>
      </c>
    </row>
    <row r="22" spans="1:17" x14ac:dyDescent="0.15">
      <c r="B22" t="s">
        <v>50</v>
      </c>
      <c r="C22">
        <v>0</v>
      </c>
      <c r="D22" t="s">
        <v>51</v>
      </c>
      <c r="E22">
        <f>Q6*3+Q19</f>
        <v>9</v>
      </c>
      <c r="F22">
        <f>E22</f>
        <v>9</v>
      </c>
      <c r="P22" t="s">
        <v>101</v>
      </c>
      <c r="Q22">
        <v>2</v>
      </c>
    </row>
    <row r="23" spans="1:17" x14ac:dyDescent="0.15">
      <c r="B23" t="s">
        <v>52</v>
      </c>
      <c r="C23">
        <v>1</v>
      </c>
      <c r="D23" t="s">
        <v>53</v>
      </c>
      <c r="F23">
        <f t="shared" si="0"/>
        <v>0</v>
      </c>
      <c r="P23" t="s">
        <v>102</v>
      </c>
      <c r="Q23">
        <v>6</v>
      </c>
    </row>
    <row r="24" spans="1:17" x14ac:dyDescent="0.15">
      <c r="B24" t="s">
        <v>54</v>
      </c>
      <c r="C24">
        <v>0</v>
      </c>
      <c r="D24" t="s">
        <v>55</v>
      </c>
      <c r="E24">
        <f>Q20+Q18*3+Q19</f>
        <v>11</v>
      </c>
      <c r="F24">
        <f>E24</f>
        <v>11</v>
      </c>
      <c r="P24" t="s">
        <v>103</v>
      </c>
    </row>
    <row r="25" spans="1:17" x14ac:dyDescent="0.15">
      <c r="B25" t="s">
        <v>56</v>
      </c>
      <c r="C25" t="s">
        <v>57</v>
      </c>
      <c r="D25" t="s">
        <v>58</v>
      </c>
      <c r="F25" t="e">
        <f t="shared" si="0"/>
        <v>#VALUE!</v>
      </c>
      <c r="P25" t="s">
        <v>104</v>
      </c>
    </row>
    <row r="26" spans="1:17" x14ac:dyDescent="0.15">
      <c r="B26" t="s">
        <v>59</v>
      </c>
      <c r="C26">
        <v>0</v>
      </c>
      <c r="D26" t="s">
        <v>60</v>
      </c>
      <c r="E26">
        <f>Q3*9+Q19+Q21</f>
        <v>13</v>
      </c>
      <c r="F26">
        <f>E26</f>
        <v>13</v>
      </c>
      <c r="P26" t="s">
        <v>105</v>
      </c>
      <c r="Q26">
        <v>2</v>
      </c>
    </row>
    <row r="27" spans="1:17" x14ac:dyDescent="0.15">
      <c r="B27" t="s">
        <v>61</v>
      </c>
      <c r="C27">
        <v>2</v>
      </c>
      <c r="D27" t="s">
        <v>62</v>
      </c>
      <c r="E27">
        <f>Q4*12+Q22*4</f>
        <v>20</v>
      </c>
      <c r="F27">
        <f t="shared" si="0"/>
        <v>10</v>
      </c>
    </row>
    <row r="28" spans="1:17" x14ac:dyDescent="0.15">
      <c r="B28" t="s">
        <v>63</v>
      </c>
      <c r="C28">
        <v>1</v>
      </c>
      <c r="D28" t="s">
        <v>64</v>
      </c>
      <c r="E28">
        <f>Q23*2</f>
        <v>12</v>
      </c>
      <c r="F28">
        <f t="shared" si="0"/>
        <v>12</v>
      </c>
    </row>
    <row r="30" spans="1:17" x14ac:dyDescent="0.15">
      <c r="A30" t="s">
        <v>65</v>
      </c>
      <c r="B30" t="s">
        <v>66</v>
      </c>
      <c r="C30">
        <v>2</v>
      </c>
      <c r="D30" t="s">
        <v>67</v>
      </c>
      <c r="E30">
        <f>Q4*30+Q17</f>
        <v>29</v>
      </c>
      <c r="F30">
        <f t="shared" si="0"/>
        <v>14.5</v>
      </c>
    </row>
    <row r="31" spans="1:17" x14ac:dyDescent="0.15">
      <c r="B31" t="s">
        <v>68</v>
      </c>
      <c r="C31">
        <v>0</v>
      </c>
      <c r="D31" t="s">
        <v>69</v>
      </c>
      <c r="E31">
        <f>Q24+Q25+Q19</f>
        <v>6</v>
      </c>
      <c r="F31">
        <f>E31</f>
        <v>6</v>
      </c>
    </row>
    <row r="32" spans="1:17" x14ac:dyDescent="0.15">
      <c r="B32" t="s">
        <v>70</v>
      </c>
      <c r="C32">
        <v>1</v>
      </c>
      <c r="D32" t="s">
        <v>71</v>
      </c>
      <c r="E32">
        <f>Q3*10+Q26*3+Q17</f>
        <v>15</v>
      </c>
      <c r="F32">
        <f t="shared" si="0"/>
        <v>15</v>
      </c>
    </row>
    <row r="33" spans="2:6" x14ac:dyDescent="0.15">
      <c r="B33" t="s">
        <v>72</v>
      </c>
      <c r="C33">
        <v>0</v>
      </c>
      <c r="D33" t="s">
        <v>73</v>
      </c>
      <c r="E33">
        <f>Q18*4+Q20*2+Q6*3+Q17</f>
        <v>14</v>
      </c>
      <c r="F33">
        <f>E33</f>
        <v>14</v>
      </c>
    </row>
    <row r="34" spans="2:6" x14ac:dyDescent="0.15">
      <c r="B34" t="s">
        <v>74</v>
      </c>
      <c r="C34">
        <v>3</v>
      </c>
      <c r="D34" t="s">
        <v>75</v>
      </c>
      <c r="E34">
        <f>Q3*32</f>
        <v>32</v>
      </c>
      <c r="F34">
        <f t="shared" si="0"/>
        <v>10.666666666666666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7"/>
  <sheetViews>
    <sheetView tabSelected="1" workbookViewId="0">
      <selection activeCell="I27" sqref="I27"/>
    </sheetView>
  </sheetViews>
  <sheetFormatPr defaultRowHeight="13.5" x14ac:dyDescent="0.15"/>
  <cols>
    <col min="1" max="1" width="14.125" bestFit="1" customWidth="1"/>
    <col min="3" max="3" width="11" bestFit="1" customWidth="1"/>
    <col min="4" max="4" width="9" customWidth="1"/>
    <col min="11" max="11" width="11.875" customWidth="1"/>
    <col min="13" max="13" width="11" bestFit="1" customWidth="1"/>
    <col min="14" max="14" width="8.875" customWidth="1"/>
  </cols>
  <sheetData>
    <row r="3" spans="1:14" x14ac:dyDescent="0.15">
      <c r="A3" s="1" t="s">
        <v>124</v>
      </c>
      <c r="K3" s="1" t="s">
        <v>127</v>
      </c>
    </row>
    <row r="4" spans="1:14" x14ac:dyDescent="0.15">
      <c r="A4" t="s">
        <v>131</v>
      </c>
      <c r="B4" t="s">
        <v>128</v>
      </c>
      <c r="C4" s="2" t="s">
        <v>140</v>
      </c>
      <c r="D4" t="s">
        <v>141</v>
      </c>
      <c r="K4" t="s">
        <v>134</v>
      </c>
      <c r="L4" t="s">
        <v>133</v>
      </c>
      <c r="M4" s="2" t="s">
        <v>132</v>
      </c>
      <c r="N4" t="s">
        <v>135</v>
      </c>
    </row>
    <row r="5" spans="1:14" x14ac:dyDescent="0.15">
      <c r="A5" t="s">
        <v>136</v>
      </c>
      <c r="B5" t="s">
        <v>128</v>
      </c>
      <c r="C5" s="2" t="s">
        <v>513</v>
      </c>
      <c r="D5" t="s">
        <v>152</v>
      </c>
      <c r="K5" t="s">
        <v>136</v>
      </c>
      <c r="L5" t="s">
        <v>133</v>
      </c>
      <c r="M5" s="2" t="s">
        <v>213</v>
      </c>
      <c r="N5" t="s">
        <v>138</v>
      </c>
    </row>
    <row r="6" spans="1:14" x14ac:dyDescent="0.15">
      <c r="A6" t="s">
        <v>160</v>
      </c>
      <c r="B6" t="s">
        <v>116</v>
      </c>
      <c r="C6" s="2" t="s">
        <v>430</v>
      </c>
      <c r="D6" t="s">
        <v>431</v>
      </c>
      <c r="K6" t="s">
        <v>136</v>
      </c>
      <c r="L6" t="s">
        <v>128</v>
      </c>
      <c r="M6" t="s">
        <v>139</v>
      </c>
      <c r="N6" t="s">
        <v>155</v>
      </c>
    </row>
    <row r="7" spans="1:14" x14ac:dyDescent="0.15">
      <c r="A7" t="s">
        <v>432</v>
      </c>
      <c r="B7" t="s">
        <v>116</v>
      </c>
      <c r="C7" s="2" t="s">
        <v>530</v>
      </c>
      <c r="D7" t="s">
        <v>531</v>
      </c>
      <c r="K7" t="s">
        <v>148</v>
      </c>
      <c r="L7" t="s">
        <v>133</v>
      </c>
      <c r="M7" s="2" t="s">
        <v>144</v>
      </c>
      <c r="N7" t="s">
        <v>149</v>
      </c>
    </row>
    <row r="8" spans="1:14" x14ac:dyDescent="0.15">
      <c r="K8" t="s">
        <v>136</v>
      </c>
      <c r="L8" t="s">
        <v>128</v>
      </c>
      <c r="M8" t="s">
        <v>145</v>
      </c>
      <c r="N8" t="s">
        <v>150</v>
      </c>
    </row>
    <row r="9" spans="1:14" x14ac:dyDescent="0.15">
      <c r="A9" t="s">
        <v>76</v>
      </c>
      <c r="B9" t="s">
        <v>426</v>
      </c>
      <c r="C9" s="2" t="s">
        <v>427</v>
      </c>
      <c r="D9" t="s">
        <v>439</v>
      </c>
      <c r="K9" t="s">
        <v>77</v>
      </c>
      <c r="L9" t="s">
        <v>128</v>
      </c>
      <c r="M9" t="s">
        <v>146</v>
      </c>
      <c r="N9" t="s">
        <v>151</v>
      </c>
    </row>
    <row r="10" spans="1:14" x14ac:dyDescent="0.15">
      <c r="K10" t="s">
        <v>136</v>
      </c>
      <c r="L10" t="s">
        <v>128</v>
      </c>
      <c r="M10" t="s">
        <v>143</v>
      </c>
      <c r="N10" t="s">
        <v>158</v>
      </c>
    </row>
    <row r="11" spans="1:14" x14ac:dyDescent="0.15">
      <c r="K11" t="s">
        <v>490</v>
      </c>
      <c r="L11" t="s">
        <v>484</v>
      </c>
      <c r="M11" t="s">
        <v>499</v>
      </c>
      <c r="N11" t="s">
        <v>491</v>
      </c>
    </row>
    <row r="12" spans="1:14" x14ac:dyDescent="0.15">
      <c r="A12" s="1" t="s">
        <v>125</v>
      </c>
    </row>
    <row r="13" spans="1:14" x14ac:dyDescent="0.15">
      <c r="A13" t="s">
        <v>136</v>
      </c>
      <c r="B13" t="s">
        <v>133</v>
      </c>
      <c r="C13" s="2" t="s">
        <v>129</v>
      </c>
      <c r="D13" t="s">
        <v>137</v>
      </c>
    </row>
    <row r="14" spans="1:14" x14ac:dyDescent="0.15">
      <c r="A14" t="s">
        <v>131</v>
      </c>
      <c r="B14" t="s">
        <v>128</v>
      </c>
      <c r="C14" s="2" t="s">
        <v>214</v>
      </c>
      <c r="D14" t="s">
        <v>215</v>
      </c>
    </row>
    <row r="15" spans="1:14" x14ac:dyDescent="0.15">
      <c r="A15" t="s">
        <v>136</v>
      </c>
      <c r="B15" t="s">
        <v>128</v>
      </c>
      <c r="C15" s="2" t="s">
        <v>437</v>
      </c>
      <c r="D15" t="s">
        <v>438</v>
      </c>
    </row>
    <row r="16" spans="1:14" x14ac:dyDescent="0.15">
      <c r="A16" t="s">
        <v>471</v>
      </c>
      <c r="B16" t="s">
        <v>470</v>
      </c>
      <c r="C16" s="2" t="s">
        <v>501</v>
      </c>
      <c r="D16" t="s">
        <v>532</v>
      </c>
    </row>
    <row r="17" spans="1:14" x14ac:dyDescent="0.15">
      <c r="K17" s="1" t="s">
        <v>153</v>
      </c>
    </row>
    <row r="18" spans="1:14" x14ac:dyDescent="0.15">
      <c r="A18" s="1" t="s">
        <v>108</v>
      </c>
      <c r="K18" t="s">
        <v>156</v>
      </c>
      <c r="L18" t="s">
        <v>133</v>
      </c>
      <c r="M18" s="2" t="s">
        <v>142</v>
      </c>
      <c r="N18" t="s">
        <v>212</v>
      </c>
    </row>
    <row r="19" spans="1:14" x14ac:dyDescent="0.15">
      <c r="A19" t="s">
        <v>111</v>
      </c>
      <c r="B19" t="s">
        <v>110</v>
      </c>
      <c r="C19" s="2" t="s">
        <v>109</v>
      </c>
      <c r="D19" t="s">
        <v>118</v>
      </c>
      <c r="K19" t="s">
        <v>178</v>
      </c>
      <c r="L19" t="s">
        <v>11</v>
      </c>
      <c r="M19" t="s">
        <v>384</v>
      </c>
      <c r="N19" t="s">
        <v>184</v>
      </c>
    </row>
    <row r="20" spans="1:14" x14ac:dyDescent="0.15">
      <c r="A20" t="s">
        <v>111</v>
      </c>
      <c r="B20" t="s">
        <v>110</v>
      </c>
      <c r="C20" s="2" t="s">
        <v>119</v>
      </c>
      <c r="D20" t="s">
        <v>112</v>
      </c>
      <c r="K20" t="s">
        <v>458</v>
      </c>
      <c r="L20" t="s">
        <v>459</v>
      </c>
      <c r="M20" t="s">
        <v>495</v>
      </c>
      <c r="N20" t="s">
        <v>460</v>
      </c>
    </row>
    <row r="21" spans="1:14" x14ac:dyDescent="0.15">
      <c r="A21" t="s">
        <v>113</v>
      </c>
      <c r="B21" t="s">
        <v>110</v>
      </c>
      <c r="C21" s="2" t="s">
        <v>114</v>
      </c>
      <c r="D21" t="s">
        <v>115</v>
      </c>
      <c r="K21" t="s">
        <v>486</v>
      </c>
      <c r="L21" t="s">
        <v>481</v>
      </c>
      <c r="M21" t="s">
        <v>494</v>
      </c>
      <c r="N21" t="s">
        <v>462</v>
      </c>
    </row>
    <row r="22" spans="1:14" x14ac:dyDescent="0.15">
      <c r="A22" t="s">
        <v>113</v>
      </c>
      <c r="B22" t="s">
        <v>456</v>
      </c>
      <c r="C22" t="s">
        <v>117</v>
      </c>
      <c r="D22" t="s">
        <v>455</v>
      </c>
    </row>
    <row r="23" spans="1:14" x14ac:dyDescent="0.15">
      <c r="A23" t="s">
        <v>490</v>
      </c>
      <c r="B23" t="s">
        <v>461</v>
      </c>
      <c r="C23" s="2" t="s">
        <v>502</v>
      </c>
      <c r="D23" t="s">
        <v>492</v>
      </c>
    </row>
    <row r="25" spans="1:14" x14ac:dyDescent="0.15">
      <c r="A25" s="1" t="s">
        <v>479</v>
      </c>
    </row>
    <row r="26" spans="1:14" x14ac:dyDescent="0.15">
      <c r="A26" t="s">
        <v>480</v>
      </c>
      <c r="B26" t="s">
        <v>481</v>
      </c>
      <c r="C26" t="s">
        <v>504</v>
      </c>
      <c r="D26" t="s">
        <v>482</v>
      </c>
      <c r="K26" s="1" t="s">
        <v>154</v>
      </c>
    </row>
    <row r="27" spans="1:14" x14ac:dyDescent="0.15">
      <c r="K27" t="s">
        <v>220</v>
      </c>
      <c r="L27" t="s">
        <v>219</v>
      </c>
      <c r="M27" s="2" t="s">
        <v>511</v>
      </c>
      <c r="N27" t="s">
        <v>221</v>
      </c>
    </row>
    <row r="28" spans="1:14" x14ac:dyDescent="0.15">
      <c r="K28" t="s">
        <v>218</v>
      </c>
      <c r="L28" t="s">
        <v>0</v>
      </c>
      <c r="M28" s="2" t="s">
        <v>222</v>
      </c>
      <c r="N28" t="s">
        <v>223</v>
      </c>
    </row>
    <row r="29" spans="1:14" x14ac:dyDescent="0.15">
      <c r="K29" t="s">
        <v>463</v>
      </c>
      <c r="L29" t="s">
        <v>464</v>
      </c>
      <c r="M29" t="s">
        <v>516</v>
      </c>
      <c r="N29" t="s">
        <v>466</v>
      </c>
    </row>
    <row r="30" spans="1:14" x14ac:dyDescent="0.15">
      <c r="K30" t="s">
        <v>473</v>
      </c>
      <c r="L30" t="s">
        <v>465</v>
      </c>
      <c r="M30" t="s">
        <v>524</v>
      </c>
      <c r="N30" t="s">
        <v>467</v>
      </c>
    </row>
    <row r="31" spans="1:14" x14ac:dyDescent="0.15">
      <c r="A31" s="1" t="s">
        <v>120</v>
      </c>
      <c r="K31" t="s">
        <v>474</v>
      </c>
      <c r="L31" t="s">
        <v>465</v>
      </c>
      <c r="M31" t="s">
        <v>523</v>
      </c>
      <c r="N31" t="s">
        <v>475</v>
      </c>
    </row>
    <row r="32" spans="1:14" x14ac:dyDescent="0.15">
      <c r="A32" t="s">
        <v>489</v>
      </c>
      <c r="B32" t="s">
        <v>121</v>
      </c>
      <c r="C32" s="2" t="s">
        <v>157</v>
      </c>
      <c r="D32" t="s">
        <v>187</v>
      </c>
    </row>
    <row r="33" spans="1:14" x14ac:dyDescent="0.15">
      <c r="A33" t="s">
        <v>77</v>
      </c>
      <c r="B33" t="s">
        <v>121</v>
      </c>
      <c r="C33" s="2" t="s">
        <v>188</v>
      </c>
      <c r="D33" t="s">
        <v>189</v>
      </c>
    </row>
    <row r="34" spans="1:14" x14ac:dyDescent="0.15">
      <c r="A34" t="s">
        <v>159</v>
      </c>
      <c r="B34" t="s">
        <v>121</v>
      </c>
      <c r="C34" s="2" t="s">
        <v>209</v>
      </c>
      <c r="D34" t="s">
        <v>210</v>
      </c>
    </row>
    <row r="35" spans="1:14" x14ac:dyDescent="0.15">
      <c r="A35" t="s">
        <v>161</v>
      </c>
      <c r="B35" t="s">
        <v>122</v>
      </c>
      <c r="C35" t="s">
        <v>487</v>
      </c>
      <c r="D35" t="s">
        <v>488</v>
      </c>
      <c r="K35" s="1" t="s">
        <v>433</v>
      </c>
    </row>
    <row r="36" spans="1:14" x14ac:dyDescent="0.15">
      <c r="A36" t="s">
        <v>161</v>
      </c>
      <c r="B36" t="s">
        <v>122</v>
      </c>
      <c r="C36" s="2" t="s">
        <v>126</v>
      </c>
      <c r="D36" t="s">
        <v>211</v>
      </c>
      <c r="K36" t="s">
        <v>457</v>
      </c>
      <c r="L36" t="s">
        <v>434</v>
      </c>
      <c r="M36" t="s">
        <v>522</v>
      </c>
      <c r="N36" t="s">
        <v>478</v>
      </c>
    </row>
    <row r="37" spans="1:14" x14ac:dyDescent="0.15">
      <c r="A37" t="s">
        <v>111</v>
      </c>
      <c r="B37" t="s">
        <v>162</v>
      </c>
      <c r="C37" t="s">
        <v>164</v>
      </c>
      <c r="D37" t="s">
        <v>163</v>
      </c>
      <c r="K37" t="s">
        <v>435</v>
      </c>
      <c r="L37" t="s">
        <v>436</v>
      </c>
      <c r="M37" t="s">
        <v>525</v>
      </c>
      <c r="N37" t="s">
        <v>472</v>
      </c>
    </row>
    <row r="38" spans="1:14" x14ac:dyDescent="0.15">
      <c r="A38" t="s">
        <v>168</v>
      </c>
      <c r="B38" t="s">
        <v>166</v>
      </c>
      <c r="C38" t="s">
        <v>167</v>
      </c>
      <c r="D38" t="s">
        <v>169</v>
      </c>
      <c r="K38" t="s">
        <v>444</v>
      </c>
      <c r="L38" t="s">
        <v>443</v>
      </c>
      <c r="M38" t="s">
        <v>526</v>
      </c>
      <c r="N38" t="s">
        <v>469</v>
      </c>
    </row>
    <row r="39" spans="1:14" x14ac:dyDescent="0.15">
      <c r="A39" t="s">
        <v>175</v>
      </c>
      <c r="B39" t="s">
        <v>166</v>
      </c>
      <c r="C39" t="s">
        <v>506</v>
      </c>
      <c r="D39" t="s">
        <v>177</v>
      </c>
      <c r="K39" t="s">
        <v>477</v>
      </c>
      <c r="L39" t="s">
        <v>0</v>
      </c>
      <c r="M39" t="s">
        <v>528</v>
      </c>
      <c r="N39" t="s">
        <v>476</v>
      </c>
    </row>
    <row r="40" spans="1:14" x14ac:dyDescent="0.15">
      <c r="A40" t="s">
        <v>179</v>
      </c>
      <c r="B40" t="s">
        <v>166</v>
      </c>
      <c r="C40" t="s">
        <v>429</v>
      </c>
      <c r="D40" t="s">
        <v>180</v>
      </c>
      <c r="K40" t="s">
        <v>486</v>
      </c>
      <c r="L40" t="s">
        <v>484</v>
      </c>
      <c r="M40" t="s">
        <v>529</v>
      </c>
      <c r="N40" t="s">
        <v>485</v>
      </c>
    </row>
    <row r="41" spans="1:14" ht="36" customHeight="1" x14ac:dyDescent="0.15">
      <c r="A41" t="s">
        <v>181</v>
      </c>
      <c r="B41" t="s">
        <v>182</v>
      </c>
      <c r="C41" t="s">
        <v>507</v>
      </c>
      <c r="D41" s="8" t="s">
        <v>449</v>
      </c>
      <c r="E41" s="9"/>
      <c r="F41" s="9"/>
      <c r="G41" s="9"/>
      <c r="H41" s="9"/>
      <c r="I41" s="9"/>
      <c r="J41" s="9"/>
    </row>
    <row r="42" spans="1:14" x14ac:dyDescent="0.15">
      <c r="A42" t="s">
        <v>450</v>
      </c>
      <c r="B42" t="s">
        <v>0</v>
      </c>
      <c r="C42" t="s">
        <v>428</v>
      </c>
      <c r="D42" t="s">
        <v>451</v>
      </c>
    </row>
    <row r="43" spans="1:14" x14ac:dyDescent="0.15">
      <c r="A43" t="s">
        <v>490</v>
      </c>
      <c r="B43" t="s">
        <v>0</v>
      </c>
      <c r="C43" t="s">
        <v>510</v>
      </c>
      <c r="D43" t="s">
        <v>508</v>
      </c>
      <c r="K43" s="1" t="s">
        <v>448</v>
      </c>
    </row>
    <row r="44" spans="1:14" x14ac:dyDescent="0.15">
      <c r="K44" t="s">
        <v>113</v>
      </c>
      <c r="L44" t="s">
        <v>452</v>
      </c>
      <c r="M44" t="s">
        <v>521</v>
      </c>
      <c r="N44" t="s">
        <v>483</v>
      </c>
    </row>
    <row r="45" spans="1:14" x14ac:dyDescent="0.15">
      <c r="K45" t="s">
        <v>453</v>
      </c>
      <c r="L45" t="s">
        <v>454</v>
      </c>
      <c r="M45" t="s">
        <v>518</v>
      </c>
      <c r="N45" t="s">
        <v>468</v>
      </c>
    </row>
    <row r="47" spans="1:14" x14ac:dyDescent="0.15">
      <c r="A47" s="1" t="s">
        <v>493</v>
      </c>
    </row>
  </sheetData>
  <mergeCells count="1">
    <mergeCell ref="D41:J4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H18" sqref="H18"/>
    </sheetView>
  </sheetViews>
  <sheetFormatPr defaultRowHeight="13.5" x14ac:dyDescent="0.15"/>
  <sheetData>
    <row r="2" spans="2:4" x14ac:dyDescent="0.15">
      <c r="B2" s="1" t="s">
        <v>127</v>
      </c>
    </row>
    <row r="3" spans="2:4" ht="15" x14ac:dyDescent="0.15">
      <c r="B3" t="s">
        <v>191</v>
      </c>
      <c r="C3" s="4" t="s">
        <v>190</v>
      </c>
      <c r="D3" t="s">
        <v>192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workbookViewId="0">
      <selection activeCell="D27" sqref="D27"/>
    </sheetView>
  </sheetViews>
  <sheetFormatPr defaultRowHeight="13.5" x14ac:dyDescent="0.15"/>
  <cols>
    <col min="4" max="4" width="11.625" customWidth="1"/>
  </cols>
  <sheetData>
    <row r="1" spans="2:9" x14ac:dyDescent="0.15">
      <c r="B1" t="s">
        <v>170</v>
      </c>
      <c r="C1" t="s">
        <v>165</v>
      </c>
      <c r="D1" s="3" t="s">
        <v>172</v>
      </c>
      <c r="E1" t="s">
        <v>171</v>
      </c>
    </row>
    <row r="2" spans="2:9" x14ac:dyDescent="0.15">
      <c r="B2" t="s">
        <v>170</v>
      </c>
      <c r="C2" t="s">
        <v>165</v>
      </c>
      <c r="D2" s="3" t="s">
        <v>173</v>
      </c>
      <c r="E2" s="8" t="s">
        <v>174</v>
      </c>
      <c r="F2" s="9"/>
      <c r="G2" s="9"/>
      <c r="H2" s="9"/>
      <c r="I2" s="9"/>
    </row>
    <row r="3" spans="2:9" x14ac:dyDescent="0.15">
      <c r="B3" t="s">
        <v>175</v>
      </c>
      <c r="C3" t="s">
        <v>116</v>
      </c>
      <c r="E3" t="s">
        <v>185</v>
      </c>
    </row>
    <row r="4" spans="2:9" x14ac:dyDescent="0.15">
      <c r="B4" t="s">
        <v>445</v>
      </c>
      <c r="C4" t="s">
        <v>446</v>
      </c>
      <c r="E4" t="s">
        <v>447</v>
      </c>
    </row>
    <row r="6" spans="2:9" x14ac:dyDescent="0.15">
      <c r="B6" s="10" t="s">
        <v>193</v>
      </c>
      <c r="C6" s="9"/>
      <c r="D6" s="9"/>
      <c r="E6" s="9"/>
    </row>
    <row r="7" spans="2:9" x14ac:dyDescent="0.15">
      <c r="B7" t="s">
        <v>76</v>
      </c>
      <c r="C7" t="s">
        <v>194</v>
      </c>
      <c r="D7" t="s">
        <v>195</v>
      </c>
      <c r="E7" t="s">
        <v>196</v>
      </c>
    </row>
    <row r="8" spans="2:9" x14ac:dyDescent="0.15">
      <c r="B8" t="s">
        <v>77</v>
      </c>
      <c r="C8" t="s">
        <v>116</v>
      </c>
      <c r="E8" t="s">
        <v>176</v>
      </c>
    </row>
    <row r="9" spans="2:9" x14ac:dyDescent="0.15">
      <c r="B9" t="s">
        <v>197</v>
      </c>
      <c r="C9" t="s">
        <v>198</v>
      </c>
      <c r="E9" t="s">
        <v>199</v>
      </c>
    </row>
    <row r="10" spans="2:9" x14ac:dyDescent="0.15">
      <c r="B10" t="s">
        <v>200</v>
      </c>
      <c r="C10" t="s">
        <v>116</v>
      </c>
      <c r="E10" t="s">
        <v>186</v>
      </c>
    </row>
    <row r="11" spans="2:9" x14ac:dyDescent="0.15">
      <c r="B11" t="s">
        <v>77</v>
      </c>
      <c r="C11" t="s">
        <v>0</v>
      </c>
      <c r="E11" t="s">
        <v>183</v>
      </c>
    </row>
    <row r="15" spans="2:9" x14ac:dyDescent="0.15">
      <c r="B15" s="1" t="s">
        <v>201</v>
      </c>
    </row>
    <row r="16" spans="2:9" x14ac:dyDescent="0.15">
      <c r="B16" t="s">
        <v>202</v>
      </c>
    </row>
    <row r="18" spans="2:2" x14ac:dyDescent="0.15">
      <c r="B18" s="1" t="s">
        <v>203</v>
      </c>
    </row>
    <row r="19" spans="2:2" x14ac:dyDescent="0.15">
      <c r="B19" t="s">
        <v>204</v>
      </c>
    </row>
    <row r="21" spans="2:2" x14ac:dyDescent="0.15">
      <c r="B21" s="1" t="s">
        <v>205</v>
      </c>
    </row>
    <row r="22" spans="2:2" x14ac:dyDescent="0.15">
      <c r="B22" t="s">
        <v>206</v>
      </c>
    </row>
    <row r="24" spans="2:2" x14ac:dyDescent="0.15">
      <c r="B24" s="1" t="s">
        <v>207</v>
      </c>
    </row>
    <row r="25" spans="2:2" x14ac:dyDescent="0.15">
      <c r="B25" t="s">
        <v>208</v>
      </c>
    </row>
    <row r="27" spans="2:2" x14ac:dyDescent="0.15">
      <c r="B27" s="1" t="s">
        <v>216</v>
      </c>
    </row>
    <row r="28" spans="2:2" x14ac:dyDescent="0.15">
      <c r="B28" t="s">
        <v>217</v>
      </c>
    </row>
    <row r="30" spans="2:2" x14ac:dyDescent="0.15">
      <c r="B30" s="1" t="s">
        <v>224</v>
      </c>
    </row>
    <row r="31" spans="2:2" x14ac:dyDescent="0.15">
      <c r="B31" t="s">
        <v>225</v>
      </c>
    </row>
    <row r="33" spans="2:2" x14ac:dyDescent="0.15">
      <c r="B33" s="1" t="s">
        <v>440</v>
      </c>
    </row>
    <row r="34" spans="2:2" x14ac:dyDescent="0.15">
      <c r="B34" t="s">
        <v>441</v>
      </c>
    </row>
    <row r="35" spans="2:2" x14ac:dyDescent="0.15">
      <c r="B35" t="s">
        <v>442</v>
      </c>
    </row>
    <row r="37" spans="2:2" x14ac:dyDescent="0.15">
      <c r="B37" t="s">
        <v>226</v>
      </c>
    </row>
    <row r="38" spans="2:2" x14ac:dyDescent="0.15">
      <c r="B38" t="s">
        <v>227</v>
      </c>
    </row>
    <row r="40" spans="2:2" x14ac:dyDescent="0.15">
      <c r="B40" t="s">
        <v>228</v>
      </c>
    </row>
    <row r="41" spans="2:2" x14ac:dyDescent="0.15">
      <c r="B41" t="s">
        <v>229</v>
      </c>
    </row>
    <row r="42" spans="2:2" x14ac:dyDescent="0.15">
      <c r="B42" t="s">
        <v>230</v>
      </c>
    </row>
  </sheetData>
  <mergeCells count="2">
    <mergeCell ref="B6:E6"/>
    <mergeCell ref="E2:I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26"/>
  <sheetViews>
    <sheetView topLeftCell="B414" workbookViewId="0">
      <selection activeCell="C626" sqref="C626"/>
    </sheetView>
  </sheetViews>
  <sheetFormatPr defaultRowHeight="13.5" x14ac:dyDescent="0.15"/>
  <sheetData>
    <row r="2" spans="3:3" x14ac:dyDescent="0.15">
      <c r="C2" s="6" t="s">
        <v>231</v>
      </c>
    </row>
    <row r="5" spans="3:3" x14ac:dyDescent="0.15">
      <c r="C5" s="7" t="s">
        <v>497</v>
      </c>
    </row>
    <row r="8" spans="3:3" ht="14.25" x14ac:dyDescent="0.15">
      <c r="C8" s="5" t="s">
        <v>232</v>
      </c>
    </row>
    <row r="11" spans="3:3" ht="14.25" x14ac:dyDescent="0.15">
      <c r="C11" s="5" t="s">
        <v>233</v>
      </c>
    </row>
    <row r="14" spans="3:3" x14ac:dyDescent="0.15">
      <c r="C14" s="7" t="s">
        <v>383</v>
      </c>
    </row>
    <row r="17" spans="3:3" x14ac:dyDescent="0.15">
      <c r="C17" s="7" t="s">
        <v>496</v>
      </c>
    </row>
    <row r="20" spans="3:3" ht="14.25" x14ac:dyDescent="0.15">
      <c r="C20" s="5" t="s">
        <v>234</v>
      </c>
    </row>
    <row r="23" spans="3:3" ht="14.25" x14ac:dyDescent="0.15">
      <c r="C23" s="5" t="s">
        <v>235</v>
      </c>
    </row>
    <row r="26" spans="3:3" ht="14.25" x14ac:dyDescent="0.15">
      <c r="C26" s="5" t="s">
        <v>236</v>
      </c>
    </row>
    <row r="29" spans="3:3" x14ac:dyDescent="0.15">
      <c r="C29" s="7" t="s">
        <v>500</v>
      </c>
    </row>
    <row r="33" spans="3:8" ht="14.25" x14ac:dyDescent="0.15">
      <c r="C33" t="s">
        <v>498</v>
      </c>
      <c r="H33" s="5"/>
    </row>
    <row r="36" spans="3:8" x14ac:dyDescent="0.15">
      <c r="C36" s="7" t="s">
        <v>512</v>
      </c>
    </row>
    <row r="39" spans="3:8" ht="14.25" x14ac:dyDescent="0.15">
      <c r="C39" s="5" t="s">
        <v>237</v>
      </c>
    </row>
    <row r="42" spans="3:8" ht="14.25" x14ac:dyDescent="0.15">
      <c r="C42" s="5" t="s">
        <v>238</v>
      </c>
    </row>
    <row r="45" spans="3:8" x14ac:dyDescent="0.15">
      <c r="C45" s="7" t="s">
        <v>509</v>
      </c>
    </row>
    <row r="48" spans="3:8" ht="14.25" x14ac:dyDescent="0.15">
      <c r="C48" s="5" t="s">
        <v>239</v>
      </c>
    </row>
    <row r="51" spans="3:3" ht="14.25" x14ac:dyDescent="0.15">
      <c r="C51" s="5" t="s">
        <v>240</v>
      </c>
    </row>
    <row r="54" spans="3:3" ht="14.25" x14ac:dyDescent="0.15">
      <c r="C54" s="5" t="s">
        <v>241</v>
      </c>
    </row>
    <row r="57" spans="3:3" ht="14.25" x14ac:dyDescent="0.15">
      <c r="C57" s="5" t="s">
        <v>242</v>
      </c>
    </row>
    <row r="60" spans="3:3" ht="14.25" x14ac:dyDescent="0.15">
      <c r="C60" s="5" t="s">
        <v>243</v>
      </c>
    </row>
    <row r="63" spans="3:3" ht="14.25" x14ac:dyDescent="0.15">
      <c r="C63" s="5" t="s">
        <v>244</v>
      </c>
    </row>
    <row r="66" spans="3:3" ht="14.25" x14ac:dyDescent="0.15">
      <c r="C66" s="5" t="s">
        <v>245</v>
      </c>
    </row>
    <row r="68" spans="3:3" ht="14.25" x14ac:dyDescent="0.15">
      <c r="C68" s="5" t="s">
        <v>246</v>
      </c>
    </row>
    <row r="71" spans="3:3" ht="14.25" x14ac:dyDescent="0.15">
      <c r="C71" s="5" t="s">
        <v>247</v>
      </c>
    </row>
    <row r="74" spans="3:3" ht="14.25" x14ac:dyDescent="0.15">
      <c r="C74" s="5" t="s">
        <v>248</v>
      </c>
    </row>
    <row r="77" spans="3:3" ht="14.25" x14ac:dyDescent="0.15">
      <c r="C77" s="5" t="s">
        <v>520</v>
      </c>
    </row>
    <row r="80" spans="3:3" ht="14.25" x14ac:dyDescent="0.15">
      <c r="C80" s="5" t="s">
        <v>249</v>
      </c>
    </row>
    <row r="83" spans="3:3" ht="14.25" x14ac:dyDescent="0.15">
      <c r="C83" s="5" t="s">
        <v>250</v>
      </c>
    </row>
    <row r="86" spans="3:3" ht="14.25" x14ac:dyDescent="0.15">
      <c r="C86" s="5" t="s">
        <v>251</v>
      </c>
    </row>
    <row r="89" spans="3:3" ht="14.25" x14ac:dyDescent="0.15">
      <c r="C89" s="5" t="s">
        <v>252</v>
      </c>
    </row>
    <row r="92" spans="3:3" ht="14.25" x14ac:dyDescent="0.15">
      <c r="C92" s="5" t="s">
        <v>253</v>
      </c>
    </row>
    <row r="95" spans="3:3" ht="14.25" x14ac:dyDescent="0.15">
      <c r="C95" s="5" t="s">
        <v>254</v>
      </c>
    </row>
    <row r="98" spans="3:3" x14ac:dyDescent="0.15">
      <c r="C98" s="6" t="s">
        <v>255</v>
      </c>
    </row>
    <row r="101" spans="3:3" ht="14.25" x14ac:dyDescent="0.15">
      <c r="C101" s="5" t="s">
        <v>256</v>
      </c>
    </row>
    <row r="104" spans="3:3" x14ac:dyDescent="0.15">
      <c r="C104" s="6" t="s">
        <v>257</v>
      </c>
    </row>
    <row r="107" spans="3:3" ht="14.25" x14ac:dyDescent="0.15">
      <c r="C107" s="5" t="s">
        <v>258</v>
      </c>
    </row>
    <row r="110" spans="3:3" ht="14.25" x14ac:dyDescent="0.15">
      <c r="C110" s="5" t="s">
        <v>259</v>
      </c>
    </row>
    <row r="113" spans="3:3" ht="14.25" x14ac:dyDescent="0.15">
      <c r="C113" s="5" t="s">
        <v>260</v>
      </c>
    </row>
    <row r="114" spans="3:3" ht="14.25" x14ac:dyDescent="0.15">
      <c r="C114" s="5"/>
    </row>
    <row r="115" spans="3:3" ht="14.25" x14ac:dyDescent="0.15">
      <c r="C115" s="5"/>
    </row>
    <row r="116" spans="3:3" ht="14.25" x14ac:dyDescent="0.15">
      <c r="C116" s="5" t="s">
        <v>261</v>
      </c>
    </row>
    <row r="119" spans="3:3" ht="14.25" x14ac:dyDescent="0.15">
      <c r="C119" s="5" t="s">
        <v>262</v>
      </c>
    </row>
    <row r="122" spans="3:3" ht="14.25" x14ac:dyDescent="0.15">
      <c r="C122" s="5" t="s">
        <v>263</v>
      </c>
    </row>
    <row r="125" spans="3:3" ht="14.25" x14ac:dyDescent="0.15">
      <c r="C125" s="5" t="s">
        <v>264</v>
      </c>
    </row>
    <row r="128" spans="3:3" ht="14.25" x14ac:dyDescent="0.15">
      <c r="C128" s="5" t="s">
        <v>265</v>
      </c>
    </row>
    <row r="131" spans="3:3" ht="14.25" x14ac:dyDescent="0.15">
      <c r="C131" s="5" t="s">
        <v>266</v>
      </c>
    </row>
    <row r="134" spans="3:3" ht="14.25" x14ac:dyDescent="0.15">
      <c r="C134" s="5" t="s">
        <v>267</v>
      </c>
    </row>
    <row r="137" spans="3:3" ht="14.25" x14ac:dyDescent="0.15">
      <c r="C137" s="5" t="s">
        <v>268</v>
      </c>
    </row>
    <row r="140" spans="3:3" ht="14.25" x14ac:dyDescent="0.15">
      <c r="C140" s="5" t="s">
        <v>269</v>
      </c>
    </row>
    <row r="143" spans="3:3" ht="14.25" x14ac:dyDescent="0.15">
      <c r="C143" s="5" t="s">
        <v>270</v>
      </c>
    </row>
    <row r="146" spans="3:3" ht="14.25" x14ac:dyDescent="0.15">
      <c r="C146" s="5" t="s">
        <v>271</v>
      </c>
    </row>
    <row r="149" spans="3:3" ht="14.25" x14ac:dyDescent="0.15">
      <c r="C149" s="5" t="s">
        <v>272</v>
      </c>
    </row>
    <row r="152" spans="3:3" ht="14.25" x14ac:dyDescent="0.15">
      <c r="C152" s="5" t="s">
        <v>273</v>
      </c>
    </row>
    <row r="155" spans="3:3" ht="14.25" x14ac:dyDescent="0.15">
      <c r="C155" s="5" t="s">
        <v>274</v>
      </c>
    </row>
    <row r="158" spans="3:3" ht="14.25" x14ac:dyDescent="0.15">
      <c r="C158" s="5" t="s">
        <v>275</v>
      </c>
    </row>
    <row r="161" spans="3:3" ht="14.25" x14ac:dyDescent="0.15">
      <c r="C161" s="5" t="s">
        <v>276</v>
      </c>
    </row>
    <row r="164" spans="3:3" ht="14.25" x14ac:dyDescent="0.15">
      <c r="C164" s="5" t="s">
        <v>277</v>
      </c>
    </row>
    <row r="167" spans="3:3" ht="14.25" x14ac:dyDescent="0.15">
      <c r="C167" s="5" t="s">
        <v>278</v>
      </c>
    </row>
    <row r="170" spans="3:3" ht="14.25" x14ac:dyDescent="0.15">
      <c r="C170" s="5" t="s">
        <v>279</v>
      </c>
    </row>
    <row r="173" spans="3:3" ht="14.25" x14ac:dyDescent="0.15">
      <c r="C173" s="5" t="s">
        <v>280</v>
      </c>
    </row>
    <row r="176" spans="3:3" ht="14.25" x14ac:dyDescent="0.15">
      <c r="C176" s="5" t="s">
        <v>281</v>
      </c>
    </row>
    <row r="179" spans="3:3" ht="14.25" x14ac:dyDescent="0.15">
      <c r="C179" s="5" t="s">
        <v>282</v>
      </c>
    </row>
    <row r="182" spans="3:3" ht="14.25" x14ac:dyDescent="0.15">
      <c r="C182" s="5" t="s">
        <v>283</v>
      </c>
    </row>
    <row r="185" spans="3:3" ht="14.25" x14ac:dyDescent="0.15">
      <c r="C185" s="5" t="s">
        <v>284</v>
      </c>
    </row>
    <row r="188" spans="3:3" ht="14.25" x14ac:dyDescent="0.15">
      <c r="C188" s="5" t="s">
        <v>285</v>
      </c>
    </row>
    <row r="191" spans="3:3" ht="14.25" x14ac:dyDescent="0.15">
      <c r="C191" s="5" t="s">
        <v>286</v>
      </c>
    </row>
    <row r="194" spans="3:3" ht="14.25" x14ac:dyDescent="0.15">
      <c r="C194" s="5" t="s">
        <v>287</v>
      </c>
    </row>
    <row r="197" spans="3:3" ht="14.25" x14ac:dyDescent="0.15">
      <c r="C197" s="5" t="s">
        <v>288</v>
      </c>
    </row>
    <row r="200" spans="3:3" ht="14.25" x14ac:dyDescent="0.15">
      <c r="C200" s="5" t="s">
        <v>289</v>
      </c>
    </row>
    <row r="203" spans="3:3" ht="14.25" x14ac:dyDescent="0.15">
      <c r="C203" s="5" t="s">
        <v>290</v>
      </c>
    </row>
    <row r="206" spans="3:3" ht="14.25" x14ac:dyDescent="0.15">
      <c r="C206" s="5" t="s">
        <v>291</v>
      </c>
    </row>
    <row r="209" spans="3:3" ht="14.25" x14ac:dyDescent="0.15">
      <c r="C209" s="5" t="s">
        <v>292</v>
      </c>
    </row>
    <row r="212" spans="3:3" ht="14.25" x14ac:dyDescent="0.15">
      <c r="C212" s="5" t="s">
        <v>293</v>
      </c>
    </row>
    <row r="215" spans="3:3" ht="14.25" x14ac:dyDescent="0.15">
      <c r="C215" s="5" t="s">
        <v>294</v>
      </c>
    </row>
    <row r="218" spans="3:3" ht="14.25" x14ac:dyDescent="0.15">
      <c r="C218" s="5" t="s">
        <v>295</v>
      </c>
    </row>
    <row r="221" spans="3:3" ht="14.25" x14ac:dyDescent="0.15">
      <c r="C221" s="5" t="s">
        <v>296</v>
      </c>
    </row>
    <row r="224" spans="3:3" ht="14.25" x14ac:dyDescent="0.15">
      <c r="C224" s="5" t="s">
        <v>297</v>
      </c>
    </row>
    <row r="227" spans="3:3" ht="14.25" x14ac:dyDescent="0.15">
      <c r="C227" s="5" t="s">
        <v>298</v>
      </c>
    </row>
    <row r="230" spans="3:3" ht="14.25" x14ac:dyDescent="0.15">
      <c r="C230" s="5" t="s">
        <v>299</v>
      </c>
    </row>
    <row r="233" spans="3:3" ht="14.25" x14ac:dyDescent="0.15">
      <c r="C233" s="5" t="s">
        <v>300</v>
      </c>
    </row>
    <row r="236" spans="3:3" ht="14.25" x14ac:dyDescent="0.15">
      <c r="C236" s="5" t="s">
        <v>301</v>
      </c>
    </row>
    <row r="239" spans="3:3" ht="14.25" x14ac:dyDescent="0.15">
      <c r="C239" s="5" t="s">
        <v>302</v>
      </c>
    </row>
    <row r="242" spans="3:3" ht="14.25" x14ac:dyDescent="0.15">
      <c r="C242" s="5" t="s">
        <v>303</v>
      </c>
    </row>
    <row r="245" spans="3:3" ht="14.25" x14ac:dyDescent="0.15">
      <c r="C245" s="5" t="s">
        <v>304</v>
      </c>
    </row>
    <row r="248" spans="3:3" ht="14.25" x14ac:dyDescent="0.15">
      <c r="C248" s="5" t="s">
        <v>305</v>
      </c>
    </row>
    <row r="251" spans="3:3" ht="14.25" x14ac:dyDescent="0.15">
      <c r="C251" s="5" t="s">
        <v>306</v>
      </c>
    </row>
    <row r="254" spans="3:3" ht="14.25" x14ac:dyDescent="0.15">
      <c r="C254" s="5" t="s">
        <v>307</v>
      </c>
    </row>
    <row r="257" spans="3:3" ht="14.25" x14ac:dyDescent="0.15">
      <c r="C257" s="5" t="s">
        <v>308</v>
      </c>
    </row>
    <row r="260" spans="3:3" ht="14.25" x14ac:dyDescent="0.15">
      <c r="C260" s="5" t="s">
        <v>309</v>
      </c>
    </row>
    <row r="263" spans="3:3" ht="14.25" x14ac:dyDescent="0.15">
      <c r="C263" s="5" t="s">
        <v>310</v>
      </c>
    </row>
    <row r="266" spans="3:3" ht="14.25" x14ac:dyDescent="0.15">
      <c r="C266" s="5" t="s">
        <v>311</v>
      </c>
    </row>
    <row r="269" spans="3:3" ht="14.25" x14ac:dyDescent="0.15">
      <c r="C269" s="5" t="s">
        <v>312</v>
      </c>
    </row>
    <row r="272" spans="3:3" ht="14.25" x14ac:dyDescent="0.15">
      <c r="C272" s="5" t="s">
        <v>313</v>
      </c>
    </row>
    <row r="275" spans="3:3" ht="14.25" x14ac:dyDescent="0.15">
      <c r="C275" s="5" t="s">
        <v>314</v>
      </c>
    </row>
    <row r="278" spans="3:3" ht="14.25" x14ac:dyDescent="0.15">
      <c r="C278" s="5" t="s">
        <v>315</v>
      </c>
    </row>
    <row r="281" spans="3:3" ht="14.25" x14ac:dyDescent="0.15">
      <c r="C281" s="5" t="s">
        <v>316</v>
      </c>
    </row>
    <row r="284" spans="3:3" ht="14.25" x14ac:dyDescent="0.15">
      <c r="C284" s="5" t="s">
        <v>317</v>
      </c>
    </row>
    <row r="287" spans="3:3" ht="14.25" x14ac:dyDescent="0.15">
      <c r="C287" s="5" t="s">
        <v>318</v>
      </c>
    </row>
    <row r="290" spans="3:3" ht="14.25" x14ac:dyDescent="0.15">
      <c r="C290" s="5" t="s">
        <v>319</v>
      </c>
    </row>
    <row r="293" spans="3:3" ht="14.25" x14ac:dyDescent="0.15">
      <c r="C293" s="5" t="s">
        <v>514</v>
      </c>
    </row>
    <row r="296" spans="3:3" ht="14.25" x14ac:dyDescent="0.15">
      <c r="C296" s="5" t="s">
        <v>320</v>
      </c>
    </row>
    <row r="299" spans="3:3" ht="14.25" x14ac:dyDescent="0.15">
      <c r="C299" s="5" t="s">
        <v>321</v>
      </c>
    </row>
    <row r="302" spans="3:3" ht="14.25" x14ac:dyDescent="0.15">
      <c r="C302" s="5" t="s">
        <v>322</v>
      </c>
    </row>
    <row r="305" spans="3:3" ht="14.25" x14ac:dyDescent="0.15">
      <c r="C305" s="5" t="s">
        <v>323</v>
      </c>
    </row>
    <row r="308" spans="3:3" ht="14.25" x14ac:dyDescent="0.15">
      <c r="C308" s="5" t="s">
        <v>324</v>
      </c>
    </row>
    <row r="311" spans="3:3" ht="14.25" x14ac:dyDescent="0.15">
      <c r="C311" s="5" t="s">
        <v>325</v>
      </c>
    </row>
    <row r="314" spans="3:3" ht="14.25" x14ac:dyDescent="0.15">
      <c r="C314" s="5" t="s">
        <v>326</v>
      </c>
    </row>
    <row r="317" spans="3:3" ht="14.25" x14ac:dyDescent="0.15">
      <c r="C317" s="5" t="s">
        <v>327</v>
      </c>
    </row>
    <row r="320" spans="3:3" ht="14.25" x14ac:dyDescent="0.15">
      <c r="C320" s="5" t="s">
        <v>328</v>
      </c>
    </row>
    <row r="323" spans="3:3" ht="14.25" x14ac:dyDescent="0.15">
      <c r="C323" s="5" t="s">
        <v>329</v>
      </c>
    </row>
    <row r="326" spans="3:3" ht="14.25" x14ac:dyDescent="0.15">
      <c r="C326" s="5" t="s">
        <v>330</v>
      </c>
    </row>
    <row r="329" spans="3:3" ht="14.25" x14ac:dyDescent="0.15">
      <c r="C329" s="5" t="s">
        <v>331</v>
      </c>
    </row>
    <row r="332" spans="3:3" ht="14.25" x14ac:dyDescent="0.15">
      <c r="C332" s="5" t="s">
        <v>332</v>
      </c>
    </row>
    <row r="335" spans="3:3" ht="14.25" x14ac:dyDescent="0.15">
      <c r="C335" s="5" t="s">
        <v>333</v>
      </c>
    </row>
    <row r="338" spans="3:3" ht="14.25" x14ac:dyDescent="0.15">
      <c r="C338" s="5" t="s">
        <v>334</v>
      </c>
    </row>
    <row r="341" spans="3:3" ht="14.25" x14ac:dyDescent="0.15">
      <c r="C341" s="5" t="s">
        <v>335</v>
      </c>
    </row>
    <row r="344" spans="3:3" ht="14.25" x14ac:dyDescent="0.15">
      <c r="C344" s="5" t="s">
        <v>336</v>
      </c>
    </row>
    <row r="347" spans="3:3" ht="14.25" x14ac:dyDescent="0.15">
      <c r="C347" s="5" t="s">
        <v>337</v>
      </c>
    </row>
    <row r="350" spans="3:3" ht="14.25" x14ac:dyDescent="0.15">
      <c r="C350" s="5" t="s">
        <v>338</v>
      </c>
    </row>
    <row r="353" spans="3:3" ht="14.25" x14ac:dyDescent="0.15">
      <c r="C353" s="5" t="s">
        <v>339</v>
      </c>
    </row>
    <row r="356" spans="3:3" ht="14.25" x14ac:dyDescent="0.15">
      <c r="C356" s="5" t="s">
        <v>340</v>
      </c>
    </row>
    <row r="359" spans="3:3" ht="14.25" x14ac:dyDescent="0.15">
      <c r="C359" s="5" t="s">
        <v>341</v>
      </c>
    </row>
    <row r="362" spans="3:3" ht="14.25" x14ac:dyDescent="0.15">
      <c r="C362" s="5" t="s">
        <v>342</v>
      </c>
    </row>
    <row r="365" spans="3:3" ht="14.25" x14ac:dyDescent="0.15">
      <c r="C365" s="5" t="s">
        <v>343</v>
      </c>
    </row>
    <row r="368" spans="3:3" ht="14.25" x14ac:dyDescent="0.15">
      <c r="C368" s="5" t="s">
        <v>344</v>
      </c>
    </row>
    <row r="371" spans="3:3" ht="14.25" x14ac:dyDescent="0.15">
      <c r="C371" s="5" t="s">
        <v>345</v>
      </c>
    </row>
    <row r="374" spans="3:3" ht="14.25" x14ac:dyDescent="0.15">
      <c r="C374" s="5" t="s">
        <v>346</v>
      </c>
    </row>
    <row r="377" spans="3:3" ht="14.25" x14ac:dyDescent="0.15">
      <c r="C377" s="5" t="s">
        <v>347</v>
      </c>
    </row>
    <row r="380" spans="3:3" ht="14.25" x14ac:dyDescent="0.15">
      <c r="C380" s="5" t="s">
        <v>348</v>
      </c>
    </row>
    <row r="383" spans="3:3" ht="14.25" x14ac:dyDescent="0.15">
      <c r="C383" s="5" t="s">
        <v>349</v>
      </c>
    </row>
    <row r="386" spans="3:3" ht="14.25" x14ac:dyDescent="0.15">
      <c r="C386" s="5" t="s">
        <v>350</v>
      </c>
    </row>
    <row r="389" spans="3:3" ht="14.25" x14ac:dyDescent="0.15">
      <c r="C389" s="5" t="s">
        <v>351</v>
      </c>
    </row>
    <row r="392" spans="3:3" ht="14.25" x14ac:dyDescent="0.15">
      <c r="C392" s="5" t="s">
        <v>352</v>
      </c>
    </row>
    <row r="395" spans="3:3" ht="14.25" x14ac:dyDescent="0.15">
      <c r="C395" s="5" t="s">
        <v>353</v>
      </c>
    </row>
    <row r="398" spans="3:3" ht="14.25" x14ac:dyDescent="0.15">
      <c r="C398" s="5" t="s">
        <v>354</v>
      </c>
    </row>
    <row r="401" spans="3:3" ht="14.25" x14ac:dyDescent="0.15">
      <c r="C401" s="5" t="s">
        <v>355</v>
      </c>
    </row>
    <row r="404" spans="3:3" ht="14.25" x14ac:dyDescent="0.15">
      <c r="C404" s="5" t="s">
        <v>356</v>
      </c>
    </row>
    <row r="407" spans="3:3" ht="14.25" x14ac:dyDescent="0.15">
      <c r="C407" s="5" t="s">
        <v>357</v>
      </c>
    </row>
    <row r="410" spans="3:3" ht="14.25" x14ac:dyDescent="0.15">
      <c r="C410" s="5" t="s">
        <v>358</v>
      </c>
    </row>
    <row r="413" spans="3:3" ht="14.25" x14ac:dyDescent="0.15">
      <c r="C413" s="5" t="s">
        <v>359</v>
      </c>
    </row>
    <row r="416" spans="3:3" ht="14.25" x14ac:dyDescent="0.15">
      <c r="C416" s="5" t="s">
        <v>360</v>
      </c>
    </row>
    <row r="419" spans="3:3" ht="14.25" x14ac:dyDescent="0.15">
      <c r="C419" s="5" t="s">
        <v>361</v>
      </c>
    </row>
    <row r="422" spans="3:3" ht="14.25" x14ac:dyDescent="0.15">
      <c r="C422" s="5" t="s">
        <v>362</v>
      </c>
    </row>
    <row r="425" spans="3:3" ht="14.25" x14ac:dyDescent="0.15">
      <c r="C425" s="5" t="s">
        <v>363</v>
      </c>
    </row>
    <row r="428" spans="3:3" ht="14.25" x14ac:dyDescent="0.15">
      <c r="C428" s="5" t="s">
        <v>364</v>
      </c>
    </row>
    <row r="431" spans="3:3" ht="14.25" x14ac:dyDescent="0.15">
      <c r="C431" s="5" t="s">
        <v>365</v>
      </c>
    </row>
    <row r="434" spans="3:3" ht="14.25" x14ac:dyDescent="0.15">
      <c r="C434" s="5" t="s">
        <v>366</v>
      </c>
    </row>
    <row r="437" spans="3:3" ht="14.25" x14ac:dyDescent="0.15">
      <c r="C437" s="5" t="s">
        <v>367</v>
      </c>
    </row>
    <row r="440" spans="3:3" ht="14.25" x14ac:dyDescent="0.15">
      <c r="C440" s="5" t="s">
        <v>368</v>
      </c>
    </row>
    <row r="443" spans="3:3" x14ac:dyDescent="0.15">
      <c r="C443" s="7" t="s">
        <v>517</v>
      </c>
    </row>
    <row r="446" spans="3:3" ht="14.25" x14ac:dyDescent="0.15">
      <c r="C446" s="5" t="s">
        <v>519</v>
      </c>
    </row>
    <row r="449" spans="3:3" x14ac:dyDescent="0.15">
      <c r="C449" s="7" t="s">
        <v>515</v>
      </c>
    </row>
    <row r="452" spans="3:3" ht="14.25" x14ac:dyDescent="0.15">
      <c r="C452" s="5" t="s">
        <v>369</v>
      </c>
    </row>
    <row r="455" spans="3:3" ht="14.25" x14ac:dyDescent="0.15">
      <c r="C455" s="5" t="s">
        <v>370</v>
      </c>
    </row>
    <row r="458" spans="3:3" ht="14.25" x14ac:dyDescent="0.15">
      <c r="C458" s="5" t="s">
        <v>371</v>
      </c>
    </row>
    <row r="461" spans="3:3" ht="14.25" x14ac:dyDescent="0.15">
      <c r="C461" s="5" t="s">
        <v>372</v>
      </c>
    </row>
    <row r="464" spans="3:3" ht="14.25" x14ac:dyDescent="0.15">
      <c r="C464" s="5" t="s">
        <v>373</v>
      </c>
    </row>
    <row r="467" spans="3:3" ht="14.25" x14ac:dyDescent="0.15">
      <c r="C467" s="5" t="s">
        <v>374</v>
      </c>
    </row>
    <row r="470" spans="3:3" ht="14.25" x14ac:dyDescent="0.15">
      <c r="C470" s="5" t="s">
        <v>375</v>
      </c>
    </row>
    <row r="473" spans="3:3" ht="14.25" x14ac:dyDescent="0.15">
      <c r="C473" s="5" t="s">
        <v>376</v>
      </c>
    </row>
    <row r="476" spans="3:3" ht="14.25" x14ac:dyDescent="0.15">
      <c r="C476" s="5" t="s">
        <v>377</v>
      </c>
    </row>
    <row r="479" spans="3:3" ht="14.25" x14ac:dyDescent="0.15">
      <c r="C479" s="5" t="s">
        <v>378</v>
      </c>
    </row>
    <row r="482" spans="3:3" ht="14.25" x14ac:dyDescent="0.15">
      <c r="C482" s="5" t="s">
        <v>379</v>
      </c>
    </row>
    <row r="485" spans="3:3" ht="14.25" x14ac:dyDescent="0.15">
      <c r="C485" s="5" t="s">
        <v>380</v>
      </c>
    </row>
    <row r="488" spans="3:3" ht="14.25" x14ac:dyDescent="0.15">
      <c r="C488" s="5" t="s">
        <v>381</v>
      </c>
    </row>
    <row r="489" spans="3:3" ht="14.25" x14ac:dyDescent="0.15">
      <c r="C489" s="5"/>
    </row>
    <row r="490" spans="3:3" ht="14.25" x14ac:dyDescent="0.15">
      <c r="C490" s="5"/>
    </row>
    <row r="491" spans="3:3" ht="14.25" x14ac:dyDescent="0.15">
      <c r="C491" s="5" t="s">
        <v>382</v>
      </c>
    </row>
    <row r="494" spans="3:3" ht="14.25" x14ac:dyDescent="0.15">
      <c r="C494" s="5" t="s">
        <v>385</v>
      </c>
    </row>
    <row r="497" spans="3:3" ht="14.25" x14ac:dyDescent="0.15">
      <c r="C497" s="5" t="s">
        <v>386</v>
      </c>
    </row>
    <row r="500" spans="3:3" ht="14.25" x14ac:dyDescent="0.15">
      <c r="C500" s="5" t="s">
        <v>387</v>
      </c>
    </row>
    <row r="503" spans="3:3" ht="14.25" x14ac:dyDescent="0.15">
      <c r="C503" s="5" t="s">
        <v>388</v>
      </c>
    </row>
    <row r="506" spans="3:3" ht="14.25" x14ac:dyDescent="0.15">
      <c r="C506" s="5" t="s">
        <v>389</v>
      </c>
    </row>
    <row r="509" spans="3:3" ht="14.25" x14ac:dyDescent="0.15">
      <c r="C509" s="5" t="s">
        <v>503</v>
      </c>
    </row>
    <row r="512" spans="3:3" ht="14.25" x14ac:dyDescent="0.15">
      <c r="C512" s="5" t="s">
        <v>505</v>
      </c>
    </row>
    <row r="515" spans="3:3" ht="14.25" x14ac:dyDescent="0.15">
      <c r="C515" s="5" t="s">
        <v>390</v>
      </c>
    </row>
    <row r="518" spans="3:3" ht="14.25" x14ac:dyDescent="0.15">
      <c r="C518" s="5" t="s">
        <v>391</v>
      </c>
    </row>
    <row r="521" spans="3:3" ht="14.25" x14ac:dyDescent="0.15">
      <c r="C521" s="5" t="s">
        <v>392</v>
      </c>
    </row>
    <row r="524" spans="3:3" ht="14.25" x14ac:dyDescent="0.15">
      <c r="C524" s="5" t="s">
        <v>393</v>
      </c>
    </row>
    <row r="527" spans="3:3" ht="14.25" x14ac:dyDescent="0.15">
      <c r="C527" s="5" t="s">
        <v>394</v>
      </c>
    </row>
    <row r="530" spans="3:3" ht="14.25" x14ac:dyDescent="0.15">
      <c r="C530" s="5" t="s">
        <v>395</v>
      </c>
    </row>
    <row r="533" spans="3:3" ht="14.25" x14ac:dyDescent="0.15">
      <c r="C533" s="5" t="s">
        <v>396</v>
      </c>
    </row>
    <row r="536" spans="3:3" ht="14.25" x14ac:dyDescent="0.15">
      <c r="C536" s="5" t="s">
        <v>397</v>
      </c>
    </row>
    <row r="539" spans="3:3" ht="14.25" x14ac:dyDescent="0.15">
      <c r="C539" s="5" t="s">
        <v>398</v>
      </c>
    </row>
    <row r="542" spans="3:3" ht="14.25" x14ac:dyDescent="0.15">
      <c r="C542" s="5" t="s">
        <v>399</v>
      </c>
    </row>
    <row r="545" spans="3:3" ht="14.25" x14ac:dyDescent="0.15">
      <c r="C545" s="5" t="s">
        <v>400</v>
      </c>
    </row>
    <row r="548" spans="3:3" ht="14.25" x14ac:dyDescent="0.15">
      <c r="C548" s="5" t="s">
        <v>401</v>
      </c>
    </row>
    <row r="551" spans="3:3" ht="14.25" x14ac:dyDescent="0.15">
      <c r="C551" s="5" t="s">
        <v>402</v>
      </c>
    </row>
    <row r="554" spans="3:3" ht="14.25" x14ac:dyDescent="0.15">
      <c r="C554" s="5" t="s">
        <v>403</v>
      </c>
    </row>
    <row r="557" spans="3:3" ht="14.25" x14ac:dyDescent="0.15">
      <c r="C557" s="5" t="s">
        <v>404</v>
      </c>
    </row>
    <row r="560" spans="3:3" ht="14.25" x14ac:dyDescent="0.15">
      <c r="C560" s="5" t="s">
        <v>405</v>
      </c>
    </row>
    <row r="563" spans="3:3" ht="14.25" x14ac:dyDescent="0.15">
      <c r="C563" s="5" t="s">
        <v>406</v>
      </c>
    </row>
    <row r="566" spans="3:3" ht="14.25" x14ac:dyDescent="0.15">
      <c r="C566" s="5" t="s">
        <v>407</v>
      </c>
    </row>
    <row r="572" spans="3:3" ht="14.25" x14ac:dyDescent="0.15">
      <c r="C572" s="5" t="s">
        <v>408</v>
      </c>
    </row>
    <row r="575" spans="3:3" ht="14.25" x14ac:dyDescent="0.15">
      <c r="C575" s="5" t="s">
        <v>409</v>
      </c>
    </row>
    <row r="578" spans="3:3" ht="14.25" x14ac:dyDescent="0.15">
      <c r="C578" s="5" t="s">
        <v>410</v>
      </c>
    </row>
    <row r="581" spans="3:3" ht="14.25" x14ac:dyDescent="0.15">
      <c r="C581" s="5" t="s">
        <v>411</v>
      </c>
    </row>
    <row r="584" spans="3:3" ht="14.25" x14ac:dyDescent="0.15">
      <c r="C584" s="5" t="s">
        <v>412</v>
      </c>
    </row>
    <row r="587" spans="3:3" ht="14.25" x14ac:dyDescent="0.15">
      <c r="C587" s="5" t="s">
        <v>413</v>
      </c>
    </row>
    <row r="590" spans="3:3" ht="14.25" x14ac:dyDescent="0.15">
      <c r="C590" s="5" t="s">
        <v>414</v>
      </c>
    </row>
    <row r="593" spans="3:3" ht="14.25" x14ac:dyDescent="0.15">
      <c r="C593" s="5" t="s">
        <v>415</v>
      </c>
    </row>
    <row r="596" spans="3:3" ht="14.25" x14ac:dyDescent="0.15">
      <c r="C596" s="5" t="s">
        <v>416</v>
      </c>
    </row>
    <row r="599" spans="3:3" ht="14.25" x14ac:dyDescent="0.15">
      <c r="C599" s="5" t="s">
        <v>417</v>
      </c>
    </row>
    <row r="602" spans="3:3" ht="14.25" x14ac:dyDescent="0.15">
      <c r="C602" s="5" t="s">
        <v>418</v>
      </c>
    </row>
    <row r="605" spans="3:3" ht="14.25" x14ac:dyDescent="0.15">
      <c r="C605" s="5" t="s">
        <v>419</v>
      </c>
    </row>
    <row r="608" spans="3:3" ht="14.25" x14ac:dyDescent="0.15">
      <c r="C608" s="5" t="s">
        <v>420</v>
      </c>
    </row>
    <row r="611" spans="3:3" ht="14.25" x14ac:dyDescent="0.15">
      <c r="C611" s="5" t="s">
        <v>421</v>
      </c>
    </row>
    <row r="614" spans="3:3" ht="14.25" x14ac:dyDescent="0.15">
      <c r="C614" s="5" t="s">
        <v>422</v>
      </c>
    </row>
    <row r="617" spans="3:3" ht="14.25" x14ac:dyDescent="0.15">
      <c r="C617" s="5" t="s">
        <v>423</v>
      </c>
    </row>
    <row r="620" spans="3:3" ht="14.25" x14ac:dyDescent="0.15">
      <c r="C620" s="5" t="s">
        <v>424</v>
      </c>
    </row>
    <row r="623" spans="3:3" ht="14.25" x14ac:dyDescent="0.15">
      <c r="C623" s="5" t="s">
        <v>425</v>
      </c>
    </row>
    <row r="624" spans="3:3" ht="14.25" x14ac:dyDescent="0.15">
      <c r="C624" s="5"/>
    </row>
    <row r="625" spans="3:3" ht="14.25" x14ac:dyDescent="0.15">
      <c r="C625" s="5"/>
    </row>
    <row r="626" spans="3:3" ht="14.25" x14ac:dyDescent="0.15">
      <c r="C626" s="5" t="s">
        <v>527</v>
      </c>
    </row>
  </sheetData>
  <phoneticPr fontId="1" type="noConversion"/>
  <hyperlinks>
    <hyperlink ref="C2" r:id="rId1" display="http://jump2.bdimg.com/safecheck/index?url=rN3wPs8te/pL4AOY0zAwhz3wi8AXlR5gsMEbyYdIw63hIRLoENSbNhPU2jrTiSuDqA2wgAsb+cS3pfKJtUWCTh9ssyDK1SDlnhDg47fRGLxIC1WNLHU2MljwrjhG0RrIMmUZ/0aAzeyi7aR8CNjACL81Ct7qmGXSG0Nr30hNdB4Hq462I3zl8CCaPSPJXQSIVmYQFUeMaCgwPGbuJnYGNA=="/>
    <hyperlink ref="C98" r:id="rId2" display="http://jump2.bdimg.com/safecheck/index?url=rN3wPs8te/pL4AOY0zAwhz3wi8AXlR5gsMEbyYdIw631zIGtLPM0WlvywtBT14aNby9CHlPB3du3pfKJtUWCTh9ssyDK1SDlnhDg47fRGLxIC1WNLHU2MljwrjhG0RrIMmUZ/0aAzeyi7aR8CNjACL81Ct7qmGXSG0Nr30hNdB4Hq462I3zl8CCaPSPJXQSIVmYQFUeMaCgwPGbuJnYGNA=="/>
    <hyperlink ref="C104" r:id="rId3" display="http://jump2.bdimg.com/safecheck/index?url=rN3wPs8te/pL4AOY0zAwhz3wi8AXlR5gsMEbyYdIw63hIRLoENSbNhPU2jrTiSuDqA2wgAsb+cS3pfKJtUWCTh9ssyDK1SDlnhDg47fRGLxIC1WNLHU2MljwrjhG0RrIMmUZ/0aAzeyi7aR8CNjACL81Ct7qmGXSG0Nr30hNdB4Hq462I3zl8CCaPSPJXQSIVmYQFUeMaCgwPGbuJnYGNA==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平衡</vt:lpstr>
      <vt:lpstr>通用</vt:lpstr>
      <vt:lpstr>战士参考</vt:lpstr>
      <vt:lpstr>剑修</vt:lpstr>
      <vt:lpstr>符师</vt:lpstr>
      <vt:lpstr>未分类卡池</vt:lpstr>
      <vt:lpstr>招式名备选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2018-05-07T14:48:29Z</dcterms:modified>
</cp:coreProperties>
</file>