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9" i="1" l="1"/>
  <c r="A60" i="1"/>
  <c r="A64" i="1"/>
  <c r="A62" i="1"/>
  <c r="A63" i="1"/>
  <c r="A61" i="1"/>
  <c r="A57" i="1" l="1"/>
  <c r="A56" i="1"/>
  <c r="A55" i="1"/>
  <c r="A54" i="1"/>
  <c r="A53" i="1"/>
  <c r="A52" i="1"/>
  <c r="A51" i="1"/>
  <c r="A50" i="1"/>
  <c r="A47" i="1" l="1"/>
  <c r="A44" i="1"/>
  <c r="A43" i="1"/>
  <c r="A42" i="1"/>
  <c r="A41" i="1"/>
  <c r="A40" i="1"/>
  <c r="A39" i="1" l="1"/>
  <c r="A38" i="1"/>
  <c r="A37" i="1"/>
  <c r="A36" i="1"/>
  <c r="A35" i="1"/>
  <c r="A34" i="1"/>
  <c r="A33" i="1"/>
  <c r="A32" i="1"/>
  <c r="A31" i="1"/>
  <c r="A29" i="1" l="1"/>
  <c r="A28" i="1"/>
  <c r="A27" i="1"/>
  <c r="A26" i="1" l="1"/>
  <c r="A25" i="1"/>
  <c r="A15" i="1"/>
  <c r="A11" i="1"/>
  <c r="A10" i="1"/>
  <c r="A14" i="1"/>
  <c r="A13" i="1"/>
  <c r="A5" i="1"/>
  <c r="A4" i="1"/>
  <c r="A18" i="1"/>
  <c r="A22" i="1"/>
  <c r="A21" i="1"/>
  <c r="A24" i="1"/>
  <c r="A23" i="1"/>
  <c r="A17" i="1"/>
  <c r="A16" i="1"/>
  <c r="A3" i="1"/>
  <c r="A2" i="1"/>
  <c r="A20" i="1"/>
  <c r="A19" i="1"/>
</calcChain>
</file>

<file path=xl/connections.xml><?xml version="1.0" encoding="utf-8"?>
<connections xmlns="http://schemas.openxmlformats.org/spreadsheetml/2006/main">
  <connection id="1" name="CardEffectTemplate" type="4" refreshedVersion="0" background="1">
    <webPr xml="1" sourceData="1" url="D:\XianCard\CardDoc\define\template\CardEffectTemplate.xml" htmlTables="1" htmlFormat="all"/>
  </connection>
  <connection id="2" name="CardEffectTemplate_table" type="4" refreshedVersion="0" background="1">
    <webPr xml="1" sourceData="1" url="E:\陈夏凌\doc\xianCardData\define\template\excel\CardEffectTemplate_table.xml" htmlTables="1" htmlFormat="all"/>
  </connection>
  <connection id="3" name="CardEffectTemplate_table1" type="4" refreshedVersion="0" background="1">
    <webPr xml="1" sourceData="1" url="D:\CardDoc\define\template\excel\CardEffectTemplate_table.xml" htmlTables="1" htmlFormat="all"/>
  </connection>
  <connection id="4" name="CardEffectTemplate_table2" type="4" refreshedVersion="0" background="1">
    <webPr xml="1" sourceData="1" url="D:\CardDoc\define\template\excel\CardEffectTemplate_table.xml" htmlTables="1" htmlFormat="all"/>
  </connection>
  <connection id="5" name="CardEffectTemplate_table3" type="4" refreshedVersion="0" background="1">
    <webPr xml="1" sourceData="1" url="D:\XianCard\CardDoc\define\template\excel\CardEffectTemplate_table.xml" htmlTables="1" htmlFormat="all"/>
  </connection>
  <connection id="6" name="CardEffectTemplate_table4" type="4" refreshedVersion="0" background="1">
    <webPr xml="1" sourceData="1" url="D:\CardDoc\define\template\excel\CardEffectTemplate_table.xml" htmlTables="1" htmlFormat="all"/>
  </connection>
  <connection id="7" name="CardEffectTemplate_table5" type="4" refreshedVersion="0" background="1">
    <webPr xml="1" sourceData="1" url="D:\CardDoc\define\template\excel\CardEffectTemplate_table.xml" htmlTables="1" htmlFormat="all"/>
  </connection>
</connections>
</file>

<file path=xl/sharedStrings.xml><?xml version="1.0" encoding="utf-8"?>
<sst xmlns="http://schemas.openxmlformats.org/spreadsheetml/2006/main" count="65" uniqueCount="41">
  <si>
    <t>效果ID</t>
    <phoneticPr fontId="1" type="noConversion"/>
  </si>
  <si>
    <t>效果类型</t>
    <phoneticPr fontId="1" type="noConversion"/>
  </si>
  <si>
    <t>效果值</t>
    <phoneticPr fontId="1" type="noConversion"/>
  </si>
  <si>
    <t>备注</t>
    <phoneticPr fontId="1" type="noConversion"/>
  </si>
  <si>
    <t>描述</t>
    <phoneticPr fontId="1" type="noConversion"/>
  </si>
  <si>
    <t>伤害值</t>
    <phoneticPr fontId="1" type="noConversion"/>
  </si>
  <si>
    <t>对敌人造成1次伤害</t>
    <phoneticPr fontId="1" type="noConversion"/>
  </si>
  <si>
    <t>自己获得护甲</t>
    <phoneticPr fontId="1" type="noConversion"/>
  </si>
  <si>
    <t>护甲值</t>
    <phoneticPr fontId="1" type="noConversion"/>
  </si>
  <si>
    <t>关联效果ID</t>
    <phoneticPr fontId="1" type="noConversion"/>
  </si>
  <si>
    <t>nDataExcept</t>
    <phoneticPr fontId="1" type="noConversion"/>
  </si>
  <si>
    <t>nDataDiff</t>
    <phoneticPr fontId="1" type="noConversion"/>
  </si>
  <si>
    <t>BuffId</t>
    <phoneticPr fontId="1" type="noConversion"/>
  </si>
  <si>
    <t>释放者获得buff</t>
    <phoneticPr fontId="1" type="noConversion"/>
  </si>
  <si>
    <t>回合结束获得3护甲</t>
    <phoneticPr fontId="1" type="noConversion"/>
  </si>
  <si>
    <t>回合结束获得4护甲</t>
    <phoneticPr fontId="1" type="noConversion"/>
  </si>
  <si>
    <t>护甲反伤50%</t>
    <phoneticPr fontId="1" type="noConversion"/>
  </si>
  <si>
    <t>回合结束保留护甲</t>
    <phoneticPr fontId="1" type="noConversion"/>
  </si>
  <si>
    <t>效果触发条件</t>
    <phoneticPr fontId="1" type="noConversion"/>
  </si>
  <si>
    <t>效果目标</t>
    <phoneticPr fontId="1" type="noConversion"/>
  </si>
  <si>
    <t>0</t>
    <phoneticPr fontId="1" type="noConversion"/>
  </si>
  <si>
    <t>回合内无法再抽牌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</si>
  <si>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</si>
  <si>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</si>
  <si>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</si>
  <si>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效果次数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</si>
  <si>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</si>
  <si>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</si>
  <si>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</si>
  <si>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24</t>
    <phoneticPr fontId="1" type="noConversion"/>
  </si>
  <si>
    <t>25</t>
    <phoneticPr fontId="1" type="noConversion"/>
  </si>
  <si>
    <t>费用效果倍数</t>
    <phoneticPr fontId="1" type="noConversion"/>
  </si>
  <si>
    <t>把幻剑替换成多重护甲</t>
    <phoneticPr fontId="1" type="noConversion"/>
  </si>
  <si>
    <t>2级效果值</t>
    <phoneticPr fontId="1" type="noConversion"/>
  </si>
  <si>
    <t>7</t>
    <phoneticPr fontId="1" type="noConversion"/>
  </si>
  <si>
    <t>自身虚弱1回合</t>
    <phoneticPr fontId="1" type="noConversion"/>
  </si>
  <si>
    <t>自身虚弱2回合</t>
    <phoneticPr fontId="1" type="noConversion"/>
  </si>
  <si>
    <t>自身脆弱1回合</t>
    <phoneticPr fontId="1" type="noConversion"/>
  </si>
  <si>
    <t>抽牌，直到抽到的不是攻击牌</t>
    <phoneticPr fontId="1" type="noConversion"/>
  </si>
  <si>
    <t>触发参数</t>
    <phoneticPr fontId="1" type="noConversion"/>
  </si>
  <si>
    <t>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</si>
</sst>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9"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CardEffect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iEffectTrigType" form="unqualified"/>
                              <xsd:element minOccurs="0" nillable="true" type="xsd:string" name="iTrigVal" form="unqualified"/>
                              <xsd:element minOccurs="0" nillable="true" type="xsd:string" name="nTarget" form="unqualified"/>
                              <xsd:element minOccurs="0" nillable="true" type="xsd:string" name="nType" form="unqualified"/>
                              <xsd:element minOccurs="0" nillable="true" type="xsd:string" name="iEffectValue" form="unqualified"/>
                              <xsd:element minOccurs="0" nillable="true" type="xsd:string" name="iEffectCount" form="unqualified"/>
                              <xsd:element minOccurs="0" nillable="true" type="xsd:string" name="iCostEffectTimes" form="unqualified"/>
                              <xsd:element minOccurs="0" nillable="true" type="xsd:string" name="iEffectValue_2" form="unqualified"/>
                              <xsd:element minOccurs="0" nillable="true" type="xsd:string" name="nLinkId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7" Name="LocalDatas_映射" RootElement="LocalDatas" SchemaID="Schema3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M64" tableType="xml" totalsRowShown="0" connectionId="7">
  <autoFilter ref="B1:M64"/>
  <tableColumns count="12">
    <tableColumn id="1" uniqueName="nDataExcept" name="nDataExcept">
      <xmlColumnPr mapId="7" xpath="/LocalDatas/LocalData/g_CardEffectTemplate/entry/nDataExcept" xmlDataType="string"/>
    </tableColumn>
    <tableColumn id="2" uniqueName="nDataDiff" name="nDataDiff">
      <xmlColumnPr mapId="7" xpath="/LocalDatas/LocalData/g_CardEffectTemplate/entry/nDataDiff" xmlDataType="string"/>
    </tableColumn>
    <tableColumn id="3" uniqueName="nId" name="效果ID" dataDxfId="8">
      <xmlColumnPr mapId="7" xpath="/LocalDatas/LocalData/g_CardEffectTemplate/entry/nId" xmlDataType="string"/>
    </tableColumn>
    <tableColumn id="7" uniqueName="iEffectTrigType" name="效果触发条件" dataDxfId="7">
      <xmlColumnPr mapId="7" xpath="/LocalDatas/LocalData/g_CardEffectTemplate/entry/iEffectTrigType" xmlDataType="string"/>
    </tableColumn>
    <tableColumn id="12" uniqueName="iTrigVal" name="触发参数" dataDxfId="0">
      <xmlColumnPr mapId="7" xpath="/LocalDatas/LocalData/g_CardEffectTemplate/entry/iTrigVal" xmlDataType="string"/>
    </tableColumn>
    <tableColumn id="8" uniqueName="nTarget" name="效果目标" dataDxfId="6">
      <xmlColumnPr mapId="7" xpath="/LocalDatas/LocalData/g_CardEffectTemplate/entry/nTarget" xmlDataType="string"/>
    </tableColumn>
    <tableColumn id="4" uniqueName="nType" name="效果类型" dataDxfId="5">
      <xmlColumnPr mapId="7" xpath="/LocalDatas/LocalData/g_CardEffectTemplate/entry/nType" xmlDataType="string"/>
    </tableColumn>
    <tableColumn id="5" uniqueName="iEffectValue" name="效果值" dataDxfId="4">
      <xmlColumnPr mapId="7" xpath="/LocalDatas/LocalData/g_CardEffectTemplate/entry/iEffectValue" xmlDataType="string"/>
    </tableColumn>
    <tableColumn id="9" uniqueName="iEffectCount" name="效果次数" dataDxfId="3">
      <xmlColumnPr mapId="7" xpath="/LocalDatas/LocalData/g_CardEffectTemplate/entry/iEffectCount" xmlDataType="string"/>
    </tableColumn>
    <tableColumn id="10" uniqueName="iCostEffectTimes" name="费用效果倍数" dataDxfId="2">
      <xmlColumnPr mapId="7" xpath="/LocalDatas/LocalData/g_CardEffectTemplate/entry/iCostEffectTimes" xmlDataType="string"/>
    </tableColumn>
    <tableColumn id="11" uniqueName="iEffectValue_2" name="2级效果值" dataDxfId="1">
      <xmlColumnPr mapId="7" xpath="/LocalDatas/LocalData/g_CardEffectTemplate/entry/iEffectValue_2" xmlDataType="string"/>
    </tableColumn>
    <tableColumn id="6" uniqueName="nLinkId" name="关联效果ID">
      <xmlColumnPr mapId="7" xpath="/LocalDatas/LocalData/g_CardEffectTemplate/entry/nLinkId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pane ySplit="1" topLeftCell="A2" activePane="bottomLeft" state="frozen"/>
      <selection pane="bottomLeft" activeCell="G28" sqref="G28"/>
    </sheetView>
  </sheetViews>
  <sheetFormatPr defaultRowHeight="13.5" x14ac:dyDescent="0.15"/>
  <cols>
    <col min="1" max="1" width="18.375" bestFit="1" customWidth="1"/>
    <col min="2" max="2" width="16.5" bestFit="1" customWidth="1"/>
    <col min="3" max="3" width="14" bestFit="1" customWidth="1"/>
    <col min="4" max="4" width="12" style="2" bestFit="1" customWidth="1"/>
    <col min="5" max="6" width="13.375" style="2" customWidth="1"/>
    <col min="7" max="7" width="10" style="2" customWidth="1"/>
    <col min="8" max="8" width="10.25" style="2" customWidth="1"/>
    <col min="9" max="9" width="11.75" style="2" bestFit="1" customWidth="1"/>
    <col min="10" max="10" width="13" style="2" customWidth="1"/>
    <col min="11" max="12" width="15.875" style="2" customWidth="1"/>
    <col min="13" max="13" width="12.25" customWidth="1"/>
  </cols>
  <sheetData>
    <row r="1" spans="1:13" x14ac:dyDescent="0.15">
      <c r="A1" t="s">
        <v>3</v>
      </c>
      <c r="B1" t="s">
        <v>10</v>
      </c>
      <c r="C1" t="s">
        <v>11</v>
      </c>
      <c r="D1" s="2" t="s">
        <v>0</v>
      </c>
      <c r="E1" s="2" t="s">
        <v>18</v>
      </c>
      <c r="F1" s="2" t="s">
        <v>39</v>
      </c>
      <c r="G1" s="2" t="s">
        <v>19</v>
      </c>
      <c r="H1" s="2" t="s">
        <v>1</v>
      </c>
      <c r="I1" s="2" t="s">
        <v>2</v>
      </c>
      <c r="J1" s="2" t="s">
        <v>25</v>
      </c>
      <c r="K1" s="2" t="s">
        <v>31</v>
      </c>
      <c r="L1" s="2" t="s">
        <v>33</v>
      </c>
      <c r="M1" t="s">
        <v>9</v>
      </c>
    </row>
    <row r="2" spans="1:13" x14ac:dyDescent="0.15">
      <c r="A2" t="str">
        <f>"攻击"&amp;I2</f>
        <v>攻击6</v>
      </c>
      <c r="B2" s="1"/>
      <c r="C2" s="1"/>
      <c r="D2" s="3">
        <v>1</v>
      </c>
      <c r="E2" s="4">
        <v>0</v>
      </c>
      <c r="F2" s="4"/>
      <c r="G2" s="4">
        <v>1</v>
      </c>
      <c r="H2" s="3">
        <v>1</v>
      </c>
      <c r="I2" s="3">
        <v>6</v>
      </c>
      <c r="J2" s="3" t="s">
        <v>26</v>
      </c>
      <c r="K2" s="3"/>
      <c r="L2" s="3"/>
      <c r="M2" s="1"/>
    </row>
    <row r="3" spans="1:13" x14ac:dyDescent="0.15">
      <c r="A3" t="str">
        <f>"攻击"&amp;I3</f>
        <v>攻击9</v>
      </c>
      <c r="B3" s="1"/>
      <c r="C3" s="1"/>
      <c r="D3" s="3">
        <v>2</v>
      </c>
      <c r="E3" s="3">
        <v>0</v>
      </c>
      <c r="F3" s="3"/>
      <c r="G3" s="3">
        <v>1</v>
      </c>
      <c r="H3" s="3">
        <v>1</v>
      </c>
      <c r="I3" s="3">
        <v>9</v>
      </c>
      <c r="J3" s="3" t="s">
        <v>26</v>
      </c>
      <c r="K3" s="3"/>
      <c r="L3" s="3"/>
      <c r="M3" s="1"/>
    </row>
    <row r="4" spans="1:13" x14ac:dyDescent="0.15">
      <c r="A4" t="str">
        <f>"防御"&amp;I4</f>
        <v>防御5</v>
      </c>
      <c r="B4" s="1"/>
      <c r="C4" s="1"/>
      <c r="D4" s="3">
        <v>3</v>
      </c>
      <c r="E4" s="3">
        <v>0</v>
      </c>
      <c r="F4" s="3"/>
      <c r="G4" s="3">
        <v>4</v>
      </c>
      <c r="H4" s="3">
        <v>2</v>
      </c>
      <c r="I4" s="3">
        <v>5</v>
      </c>
      <c r="J4" s="3" t="s">
        <v>26</v>
      </c>
      <c r="K4" s="3"/>
      <c r="L4" s="3"/>
      <c r="M4" s="1"/>
    </row>
    <row r="5" spans="1:13" x14ac:dyDescent="0.15">
      <c r="A5" t="str">
        <f>"防御"&amp;I5</f>
        <v>防御8</v>
      </c>
      <c r="B5" s="1"/>
      <c r="C5" s="1"/>
      <c r="D5" s="3">
        <v>4</v>
      </c>
      <c r="E5" s="3">
        <v>0</v>
      </c>
      <c r="F5" s="3"/>
      <c r="G5" s="3">
        <v>4</v>
      </c>
      <c r="H5" s="3">
        <v>2</v>
      </c>
      <c r="I5" s="3">
        <v>8</v>
      </c>
      <c r="J5" s="3" t="s">
        <v>26</v>
      </c>
      <c r="K5" s="3"/>
      <c r="L5" s="3"/>
      <c r="M5" s="1"/>
    </row>
    <row r="6" spans="1:13" x14ac:dyDescent="0.15">
      <c r="A6" t="s">
        <v>16</v>
      </c>
      <c r="B6" s="5"/>
      <c r="C6" s="5"/>
      <c r="D6" s="6">
        <v>5</v>
      </c>
      <c r="E6" s="3">
        <v>0</v>
      </c>
      <c r="F6" s="3"/>
      <c r="G6" s="3">
        <v>4</v>
      </c>
      <c r="H6" s="6">
        <v>3</v>
      </c>
      <c r="I6" s="6">
        <v>1</v>
      </c>
      <c r="J6" s="3" t="s">
        <v>26</v>
      </c>
      <c r="K6" s="6"/>
      <c r="L6" s="6"/>
      <c r="M6" s="5"/>
    </row>
    <row r="7" spans="1:13" x14ac:dyDescent="0.15">
      <c r="A7" t="s">
        <v>14</v>
      </c>
      <c r="B7" s="5"/>
      <c r="C7" s="5"/>
      <c r="D7" s="6">
        <v>6</v>
      </c>
      <c r="E7" s="3">
        <v>0</v>
      </c>
      <c r="F7" s="3"/>
      <c r="G7" s="3">
        <v>4</v>
      </c>
      <c r="H7" s="6">
        <v>3</v>
      </c>
      <c r="I7" s="6">
        <v>2</v>
      </c>
      <c r="J7" s="3" t="s">
        <v>26</v>
      </c>
      <c r="K7" s="6"/>
      <c r="L7" s="6"/>
      <c r="M7" s="5"/>
    </row>
    <row r="8" spans="1:13" x14ac:dyDescent="0.15">
      <c r="A8" t="s">
        <v>15</v>
      </c>
      <c r="B8" s="5"/>
      <c r="C8" s="5"/>
      <c r="D8" s="6">
        <v>7</v>
      </c>
      <c r="E8" s="3">
        <v>0</v>
      </c>
      <c r="F8" s="3"/>
      <c r="G8" s="3">
        <v>4</v>
      </c>
      <c r="H8" s="6">
        <v>3</v>
      </c>
      <c r="I8" s="6">
        <v>3</v>
      </c>
      <c r="J8" s="3" t="s">
        <v>26</v>
      </c>
      <c r="K8" s="6"/>
      <c r="L8" s="6"/>
      <c r="M8" s="5"/>
    </row>
    <row r="9" spans="1:13" x14ac:dyDescent="0.15">
      <c r="A9" t="s">
        <v>17</v>
      </c>
      <c r="B9" s="5"/>
      <c r="C9" s="5"/>
      <c r="D9" s="6">
        <v>8</v>
      </c>
      <c r="E9" s="3" t="s">
        <v>20</v>
      </c>
      <c r="F9" s="3"/>
      <c r="G9" s="3">
        <v>4</v>
      </c>
      <c r="H9" s="6">
        <v>3</v>
      </c>
      <c r="I9" s="6">
        <v>4</v>
      </c>
      <c r="J9" s="3" t="s">
        <v>26</v>
      </c>
      <c r="K9" s="6"/>
      <c r="L9" s="6"/>
      <c r="M9" s="5"/>
    </row>
    <row r="10" spans="1:13" x14ac:dyDescent="0.15">
      <c r="A10" t="str">
        <f>"抽"&amp;I10&amp;"张牌"</f>
        <v>抽3张牌</v>
      </c>
      <c r="B10" s="1"/>
      <c r="C10" s="1"/>
      <c r="D10" s="3">
        <v>9</v>
      </c>
      <c r="E10" s="3">
        <v>0</v>
      </c>
      <c r="F10" s="3"/>
      <c r="G10" s="3">
        <v>4</v>
      </c>
      <c r="H10" s="3">
        <v>4</v>
      </c>
      <c r="I10" s="6" t="s">
        <v>22</v>
      </c>
      <c r="J10" s="3" t="s">
        <v>26</v>
      </c>
      <c r="K10" s="6"/>
      <c r="L10" s="6"/>
      <c r="M10" s="1">
        <v>11</v>
      </c>
    </row>
    <row r="11" spans="1:13" x14ac:dyDescent="0.15">
      <c r="A11" t="str">
        <f>"抽"&amp;I11&amp;"张牌"</f>
        <v>抽4张牌</v>
      </c>
      <c r="B11" s="1"/>
      <c r="C11" s="1"/>
      <c r="D11" s="3">
        <v>10</v>
      </c>
      <c r="E11" s="3">
        <v>0</v>
      </c>
      <c r="F11" s="3"/>
      <c r="G11" s="3">
        <v>4</v>
      </c>
      <c r="H11" s="3">
        <v>4</v>
      </c>
      <c r="I11" s="6" t="s">
        <v>23</v>
      </c>
      <c r="J11" s="3" t="s">
        <v>26</v>
      </c>
      <c r="K11" s="6"/>
      <c r="L11" s="6"/>
      <c r="M11" s="1">
        <v>11</v>
      </c>
    </row>
    <row r="12" spans="1:13" x14ac:dyDescent="0.15">
      <c r="A12" t="s">
        <v>21</v>
      </c>
      <c r="B12" s="1"/>
      <c r="C12" s="1"/>
      <c r="D12" s="3">
        <v>11</v>
      </c>
      <c r="E12" s="3">
        <v>0</v>
      </c>
      <c r="F12" s="3"/>
      <c r="G12" s="3">
        <v>4</v>
      </c>
      <c r="H12" s="3">
        <v>3</v>
      </c>
      <c r="I12" s="6" t="s">
        <v>24</v>
      </c>
      <c r="J12" s="3" t="s">
        <v>26</v>
      </c>
      <c r="K12" s="6"/>
      <c r="L12" s="6"/>
      <c r="M12" s="1"/>
    </row>
    <row r="13" spans="1:13" x14ac:dyDescent="0.15">
      <c r="A13" t="str">
        <f>"防御"&amp;I13</f>
        <v>防御8</v>
      </c>
      <c r="B13" s="1"/>
      <c r="C13" s="1"/>
      <c r="D13" s="3">
        <v>12</v>
      </c>
      <c r="E13" s="3">
        <v>0</v>
      </c>
      <c r="F13" s="3"/>
      <c r="G13" s="3">
        <v>4</v>
      </c>
      <c r="H13" s="3">
        <v>2</v>
      </c>
      <c r="I13" s="3">
        <v>8</v>
      </c>
      <c r="J13" s="3" t="s">
        <v>26</v>
      </c>
      <c r="K13" s="3"/>
      <c r="L13" s="3"/>
      <c r="M13" s="1">
        <v>14</v>
      </c>
    </row>
    <row r="14" spans="1:13" x14ac:dyDescent="0.15">
      <c r="A14" t="str">
        <f>"防御"&amp;I14</f>
        <v>防御11</v>
      </c>
      <c r="B14" s="1"/>
      <c r="C14" s="1"/>
      <c r="D14" s="3">
        <v>13</v>
      </c>
      <c r="E14" s="3">
        <v>0</v>
      </c>
      <c r="F14" s="3"/>
      <c r="G14" s="3">
        <v>4</v>
      </c>
      <c r="H14" s="3">
        <v>2</v>
      </c>
      <c r="I14" s="3">
        <v>11</v>
      </c>
      <c r="J14" s="3" t="s">
        <v>26</v>
      </c>
      <c r="K14" s="3"/>
      <c r="L14" s="3"/>
      <c r="M14" s="1">
        <v>14</v>
      </c>
    </row>
    <row r="15" spans="1:13" x14ac:dyDescent="0.15">
      <c r="A15" t="str">
        <f>"抽"&amp;I15&amp;"张牌"</f>
        <v>抽1张牌</v>
      </c>
      <c r="B15" s="1"/>
      <c r="C15" s="1"/>
      <c r="D15" s="3">
        <v>14</v>
      </c>
      <c r="E15" s="3">
        <v>0</v>
      </c>
      <c r="F15" s="3"/>
      <c r="G15" s="3">
        <v>4</v>
      </c>
      <c r="H15" s="3">
        <v>4</v>
      </c>
      <c r="I15" s="3">
        <v>1</v>
      </c>
      <c r="J15" s="3" t="s">
        <v>26</v>
      </c>
      <c r="K15" s="3"/>
      <c r="L15" s="3"/>
      <c r="M15" s="1"/>
    </row>
    <row r="16" spans="1:13" x14ac:dyDescent="0.15">
      <c r="A16" t="str">
        <f>"攻击"&amp;I16</f>
        <v>攻击6</v>
      </c>
      <c r="B16" s="1"/>
      <c r="C16" s="1"/>
      <c r="D16" s="3">
        <v>15</v>
      </c>
      <c r="E16" s="4">
        <v>0</v>
      </c>
      <c r="F16" s="4"/>
      <c r="G16" s="4">
        <v>1</v>
      </c>
      <c r="H16" s="3">
        <v>1</v>
      </c>
      <c r="I16" s="3">
        <v>6</v>
      </c>
      <c r="J16" s="3" t="s">
        <v>26</v>
      </c>
      <c r="K16" s="3"/>
      <c r="L16" s="3"/>
      <c r="M16" s="1">
        <v>17</v>
      </c>
    </row>
    <row r="17" spans="1:13" x14ac:dyDescent="0.15">
      <c r="A17" t="str">
        <f>"攻击"&amp;I17</f>
        <v>攻击9</v>
      </c>
      <c r="B17" s="1"/>
      <c r="C17" s="1"/>
      <c r="D17" s="3">
        <v>16</v>
      </c>
      <c r="E17" s="3">
        <v>0</v>
      </c>
      <c r="F17" s="3"/>
      <c r="G17" s="3">
        <v>1</v>
      </c>
      <c r="H17" s="3">
        <v>1</v>
      </c>
      <c r="I17" s="3">
        <v>9</v>
      </c>
      <c r="J17" s="3" t="s">
        <v>26</v>
      </c>
      <c r="K17" s="3"/>
      <c r="L17" s="3"/>
      <c r="M17" s="1">
        <v>17</v>
      </c>
    </row>
    <row r="18" spans="1:13" x14ac:dyDescent="0.15">
      <c r="A18" t="str">
        <f>"造成未被格挡的伤害，得"&amp;I18&amp;"费"</f>
        <v>造成未被格挡的伤害，得1费</v>
      </c>
      <c r="B18" s="1"/>
      <c r="C18" s="1"/>
      <c r="D18" s="3">
        <v>17</v>
      </c>
      <c r="E18" s="3">
        <v>25</v>
      </c>
      <c r="F18" s="3"/>
      <c r="G18" s="3">
        <v>4</v>
      </c>
      <c r="H18" s="3">
        <v>5</v>
      </c>
      <c r="I18" s="3">
        <v>1</v>
      </c>
      <c r="J18" s="3" t="s">
        <v>26</v>
      </c>
      <c r="K18" s="3"/>
      <c r="L18" s="3"/>
      <c r="M18" s="1"/>
    </row>
    <row r="19" spans="1:13" x14ac:dyDescent="0.15">
      <c r="A19" t="str">
        <f>"攻击"&amp;I19</f>
        <v>攻击8</v>
      </c>
      <c r="B19" s="1"/>
      <c r="C19" s="1"/>
      <c r="D19" s="3">
        <v>18</v>
      </c>
      <c r="E19" s="3">
        <v>0</v>
      </c>
      <c r="F19" s="3"/>
      <c r="G19" s="4">
        <v>1</v>
      </c>
      <c r="H19" s="3">
        <v>1</v>
      </c>
      <c r="I19" s="3">
        <v>8</v>
      </c>
      <c r="J19" s="3" t="s">
        <v>26</v>
      </c>
      <c r="K19" s="3"/>
      <c r="L19" s="3"/>
      <c r="M19" s="1">
        <v>20</v>
      </c>
    </row>
    <row r="20" spans="1:13" x14ac:dyDescent="0.15">
      <c r="A20" t="str">
        <f>"攻击"&amp;I20</f>
        <v>攻击12</v>
      </c>
      <c r="B20" s="1"/>
      <c r="C20" s="1"/>
      <c r="D20" s="3">
        <v>19</v>
      </c>
      <c r="E20" s="3">
        <v>0</v>
      </c>
      <c r="F20" s="3"/>
      <c r="G20" s="4">
        <v>1</v>
      </c>
      <c r="H20" s="3">
        <v>1</v>
      </c>
      <c r="I20" s="3">
        <v>12</v>
      </c>
      <c r="J20" s="3" t="s">
        <v>26</v>
      </c>
      <c r="K20" s="3"/>
      <c r="L20" s="3"/>
      <c r="M20" s="1">
        <v>21</v>
      </c>
    </row>
    <row r="21" spans="1:13" x14ac:dyDescent="0.15">
      <c r="A21" t="str">
        <f>"获得"&amp;J21&amp;"把幻剑"</f>
        <v>获得1把幻剑</v>
      </c>
      <c r="B21" s="1"/>
      <c r="C21" s="1"/>
      <c r="D21" s="3">
        <v>20</v>
      </c>
      <c r="E21" s="3">
        <v>0</v>
      </c>
      <c r="F21" s="3"/>
      <c r="G21" s="3">
        <v>4</v>
      </c>
      <c r="H21" s="3">
        <v>3</v>
      </c>
      <c r="I21" s="3">
        <v>6</v>
      </c>
      <c r="J21" s="3" t="s">
        <v>26</v>
      </c>
      <c r="K21" s="3"/>
      <c r="L21" s="3"/>
      <c r="M21" s="1"/>
    </row>
    <row r="22" spans="1:13" x14ac:dyDescent="0.15">
      <c r="A22" t="str">
        <f>"获得"&amp;J22&amp;"把幻剑"</f>
        <v>获得2把幻剑</v>
      </c>
      <c r="B22" s="1"/>
      <c r="C22" s="1"/>
      <c r="D22" s="3">
        <v>21</v>
      </c>
      <c r="E22" s="3">
        <v>0</v>
      </c>
      <c r="F22" s="3"/>
      <c r="G22" s="3">
        <v>4</v>
      </c>
      <c r="H22" s="3">
        <v>3</v>
      </c>
      <c r="I22" s="3">
        <v>6</v>
      </c>
      <c r="J22" s="3" t="s">
        <v>27</v>
      </c>
      <c r="K22" s="3"/>
      <c r="L22" s="3"/>
      <c r="M22" s="1"/>
    </row>
    <row r="23" spans="1:13" x14ac:dyDescent="0.15">
      <c r="A23" t="str">
        <f>"攻击"&amp;I23&amp;"*"&amp;J23</f>
        <v>攻击7*2</v>
      </c>
      <c r="B23" s="1"/>
      <c r="C23" s="1"/>
      <c r="D23" s="3">
        <v>22</v>
      </c>
      <c r="E23" s="3">
        <v>0</v>
      </c>
      <c r="F23" s="3"/>
      <c r="G23" s="4">
        <v>1</v>
      </c>
      <c r="H23" s="3">
        <v>1</v>
      </c>
      <c r="I23" s="3">
        <v>7</v>
      </c>
      <c r="J23" s="3">
        <v>2</v>
      </c>
      <c r="K23" s="3"/>
      <c r="L23" s="3"/>
      <c r="M23" s="1" t="s">
        <v>29</v>
      </c>
    </row>
    <row r="24" spans="1:13" x14ac:dyDescent="0.15">
      <c r="A24" t="str">
        <f>"攻击"&amp;I24&amp;"*"&amp;J24</f>
        <v>攻击9*2</v>
      </c>
      <c r="B24" s="1"/>
      <c r="C24" s="1"/>
      <c r="D24" s="3">
        <v>23</v>
      </c>
      <c r="E24" s="3">
        <v>0</v>
      </c>
      <c r="F24" s="3"/>
      <c r="G24" s="4">
        <v>1</v>
      </c>
      <c r="H24" s="3">
        <v>1</v>
      </c>
      <c r="I24" s="3">
        <v>9</v>
      </c>
      <c r="J24" s="3">
        <v>2</v>
      </c>
      <c r="K24" s="3"/>
      <c r="L24" s="3"/>
      <c r="M24" s="1" t="s">
        <v>30</v>
      </c>
    </row>
    <row r="25" spans="1:13" x14ac:dyDescent="0.15">
      <c r="A25" t="str">
        <f>"获得"&amp;J25&amp;"把幻剑"</f>
        <v>获得2把幻剑</v>
      </c>
      <c r="B25" s="1"/>
      <c r="C25" s="1"/>
      <c r="D25" s="3">
        <v>24</v>
      </c>
      <c r="E25" s="3">
        <v>0</v>
      </c>
      <c r="F25" s="3"/>
      <c r="G25" s="3">
        <v>4</v>
      </c>
      <c r="H25" s="3">
        <v>3</v>
      </c>
      <c r="I25" s="3">
        <v>6</v>
      </c>
      <c r="J25" s="3" t="s">
        <v>27</v>
      </c>
      <c r="K25" s="3"/>
      <c r="L25" s="3"/>
      <c r="M25" s="1"/>
    </row>
    <row r="26" spans="1:13" x14ac:dyDescent="0.15">
      <c r="A26" t="str">
        <f>"获得"&amp;J26&amp;"把幻剑"</f>
        <v>获得3把幻剑</v>
      </c>
      <c r="B26" s="1"/>
      <c r="C26" s="1"/>
      <c r="D26" s="3">
        <v>25</v>
      </c>
      <c r="E26" s="3">
        <v>0</v>
      </c>
      <c r="F26" s="3"/>
      <c r="G26" s="3">
        <v>4</v>
      </c>
      <c r="H26" s="3">
        <v>3</v>
      </c>
      <c r="I26" s="3">
        <v>6</v>
      </c>
      <c r="J26" s="3" t="s">
        <v>28</v>
      </c>
      <c r="K26" s="3"/>
      <c r="L26" s="3"/>
      <c r="M26" s="1"/>
    </row>
    <row r="27" spans="1:13" x14ac:dyDescent="0.15">
      <c r="A27" t="str">
        <f>"攻击"&amp;I27&amp;" * ("&amp;K27&amp;"X + "&amp;J27&amp;")"</f>
        <v>攻击8 * (1X + 0)</v>
      </c>
      <c r="B27" s="1"/>
      <c r="C27" s="1"/>
      <c r="D27" s="3">
        <v>26</v>
      </c>
      <c r="E27" s="3">
        <v>0</v>
      </c>
      <c r="F27" s="3"/>
      <c r="G27" s="3">
        <v>1</v>
      </c>
      <c r="H27" s="3">
        <v>1</v>
      </c>
      <c r="I27" s="3">
        <v>8</v>
      </c>
      <c r="J27" s="3">
        <v>0</v>
      </c>
      <c r="K27" s="3">
        <v>1</v>
      </c>
      <c r="L27" s="3"/>
      <c r="M27" s="1">
        <v>28</v>
      </c>
    </row>
    <row r="28" spans="1:13" x14ac:dyDescent="0.15">
      <c r="A28" t="str">
        <f>"攻击"&amp;I28&amp;" * ("&amp;K28&amp;"X + "&amp;J28&amp;")"</f>
        <v>攻击11 * (1X + 0)</v>
      </c>
      <c r="B28" s="1"/>
      <c r="C28" s="1"/>
      <c r="D28" s="3">
        <v>27</v>
      </c>
      <c r="E28" s="3">
        <v>0</v>
      </c>
      <c r="F28" s="3"/>
      <c r="G28" s="3">
        <v>1</v>
      </c>
      <c r="H28" s="3">
        <v>1</v>
      </c>
      <c r="I28" s="3">
        <v>11</v>
      </c>
      <c r="J28" s="3">
        <v>0</v>
      </c>
      <c r="K28" s="3">
        <v>1</v>
      </c>
      <c r="L28" s="3"/>
      <c r="M28" s="1">
        <v>28</v>
      </c>
    </row>
    <row r="29" spans="1:13" x14ac:dyDescent="0.15">
      <c r="A29" t="str">
        <f>"获得("&amp;K28&amp;"X + "&amp;J28&amp;")把幻剑"</f>
        <v>获得(1X + 0)把幻剑</v>
      </c>
      <c r="B29" s="1"/>
      <c r="C29" s="1"/>
      <c r="D29" s="3">
        <v>28</v>
      </c>
      <c r="E29" s="3">
        <v>0</v>
      </c>
      <c r="F29" s="3"/>
      <c r="G29" s="3">
        <v>4</v>
      </c>
      <c r="H29" s="3">
        <v>3</v>
      </c>
      <c r="I29" s="3">
        <v>6</v>
      </c>
      <c r="J29" s="3">
        <v>0</v>
      </c>
      <c r="K29" s="3">
        <v>1</v>
      </c>
      <c r="L29" s="3"/>
      <c r="M29" s="1"/>
    </row>
    <row r="30" spans="1:13" x14ac:dyDescent="0.15">
      <c r="A30" t="s">
        <v>32</v>
      </c>
      <c r="B30" s="1"/>
      <c r="C30" s="1"/>
      <c r="D30" s="3">
        <v>29</v>
      </c>
      <c r="E30" s="3">
        <v>0</v>
      </c>
      <c r="F30" s="3"/>
      <c r="G30" s="3">
        <v>1</v>
      </c>
      <c r="H30" s="3">
        <v>6</v>
      </c>
      <c r="I30" s="3">
        <v>6</v>
      </c>
      <c r="J30" s="3">
        <v>0</v>
      </c>
      <c r="K30" s="3">
        <v>0</v>
      </c>
      <c r="L30" s="3" t="s">
        <v>34</v>
      </c>
      <c r="M30" s="1"/>
    </row>
    <row r="31" spans="1:13" x14ac:dyDescent="0.15">
      <c r="A31" t="str">
        <f>"攻击敌方全体"&amp;I31&amp;" * ("&amp;K31&amp;"X + "&amp;J31&amp;")"</f>
        <v>攻击敌方全体5 * (1X + 0)</v>
      </c>
      <c r="B31" s="1"/>
      <c r="C31" s="1"/>
      <c r="D31" s="3">
        <v>30</v>
      </c>
      <c r="E31" s="3">
        <v>0</v>
      </c>
      <c r="F31" s="3"/>
      <c r="G31" s="3">
        <v>3</v>
      </c>
      <c r="H31" s="3">
        <v>1</v>
      </c>
      <c r="I31" s="3">
        <v>5</v>
      </c>
      <c r="J31" s="3">
        <v>0</v>
      </c>
      <c r="K31" s="3">
        <v>1</v>
      </c>
      <c r="L31" s="3"/>
      <c r="M31" s="1"/>
    </row>
    <row r="32" spans="1:13" x14ac:dyDescent="0.15">
      <c r="A32" t="str">
        <f>"攻击敌方全体"&amp;I32&amp;" * ("&amp;K32&amp;"X + "&amp;J32&amp;")"</f>
        <v>攻击敌方全体8 * (1X + 0)</v>
      </c>
      <c r="B32" s="1"/>
      <c r="C32" s="1"/>
      <c r="D32" s="3">
        <v>31</v>
      </c>
      <c r="E32" s="3">
        <v>0</v>
      </c>
      <c r="F32" s="3"/>
      <c r="G32" s="3">
        <v>3</v>
      </c>
      <c r="H32" s="3">
        <v>1</v>
      </c>
      <c r="I32" s="3">
        <v>8</v>
      </c>
      <c r="J32" s="3">
        <v>0</v>
      </c>
      <c r="K32" s="3">
        <v>1</v>
      </c>
      <c r="L32" s="3"/>
      <c r="M32" s="1"/>
    </row>
    <row r="33" spans="1:13" x14ac:dyDescent="0.15">
      <c r="A33" t="str">
        <f>"攻击"&amp;I33</f>
        <v>攻击27</v>
      </c>
      <c r="B33" s="1"/>
      <c r="C33" s="1"/>
      <c r="D33" s="3">
        <v>32</v>
      </c>
      <c r="E33" s="3">
        <v>0</v>
      </c>
      <c r="F33" s="3"/>
      <c r="G33" s="3">
        <v>1</v>
      </c>
      <c r="H33" s="3">
        <v>1</v>
      </c>
      <c r="I33" s="3">
        <v>27</v>
      </c>
      <c r="J33" s="3">
        <v>1</v>
      </c>
      <c r="K33" s="3"/>
      <c r="L33" s="3"/>
      <c r="M33" s="1"/>
    </row>
    <row r="34" spans="1:13" x14ac:dyDescent="0.15">
      <c r="A34" t="str">
        <f>"攻击"&amp;I34</f>
        <v>攻击38</v>
      </c>
      <c r="B34" s="1"/>
      <c r="C34" s="1"/>
      <c r="D34" s="3">
        <v>33</v>
      </c>
      <c r="E34" s="3">
        <v>0</v>
      </c>
      <c r="F34" s="3"/>
      <c r="G34" s="3">
        <v>1</v>
      </c>
      <c r="H34" s="3">
        <v>1</v>
      </c>
      <c r="I34" s="3">
        <v>38</v>
      </c>
      <c r="J34" s="3">
        <v>1</v>
      </c>
      <c r="K34" s="3"/>
      <c r="L34" s="3"/>
      <c r="M34" s="1"/>
    </row>
    <row r="35" spans="1:13" x14ac:dyDescent="0.15">
      <c r="A35" t="str">
        <f>"攻击"&amp;I35&amp;"无视护甲"</f>
        <v>攻击12无视护甲</v>
      </c>
      <c r="B35" s="1"/>
      <c r="C35" s="1"/>
      <c r="D35" s="3">
        <v>34</v>
      </c>
      <c r="E35" s="3">
        <v>0</v>
      </c>
      <c r="F35" s="3"/>
      <c r="G35" s="3">
        <v>1</v>
      </c>
      <c r="H35" s="3">
        <v>7</v>
      </c>
      <c r="I35" s="3">
        <v>12</v>
      </c>
      <c r="J35" s="3">
        <v>1</v>
      </c>
      <c r="K35" s="3"/>
      <c r="L35" s="3"/>
      <c r="M35" s="1"/>
    </row>
    <row r="36" spans="1:13" x14ac:dyDescent="0.15">
      <c r="A36" t="str">
        <f>"攻击"&amp;I36</f>
        <v>攻击10</v>
      </c>
      <c r="B36" s="1"/>
      <c r="C36" s="1"/>
      <c r="D36" s="3">
        <v>35</v>
      </c>
      <c r="E36" s="3">
        <v>0</v>
      </c>
      <c r="F36" s="3"/>
      <c r="G36" s="3">
        <v>1</v>
      </c>
      <c r="H36" s="3">
        <v>1</v>
      </c>
      <c r="I36" s="3">
        <v>10</v>
      </c>
      <c r="J36" s="3">
        <v>1</v>
      </c>
      <c r="K36" s="3"/>
      <c r="L36" s="3"/>
      <c r="M36" s="1"/>
    </row>
    <row r="37" spans="1:13" x14ac:dyDescent="0.15">
      <c r="A37" t="str">
        <f>"攻击"&amp;I37</f>
        <v>攻击15</v>
      </c>
      <c r="B37" s="1"/>
      <c r="C37" s="1"/>
      <c r="D37" s="3">
        <v>36</v>
      </c>
      <c r="E37" s="3">
        <v>0</v>
      </c>
      <c r="F37" s="3"/>
      <c r="G37" s="3">
        <v>1</v>
      </c>
      <c r="H37" s="3">
        <v>1</v>
      </c>
      <c r="I37" s="3">
        <v>15</v>
      </c>
      <c r="J37" s="3">
        <v>1</v>
      </c>
      <c r="K37" s="3"/>
      <c r="L37" s="3"/>
      <c r="M37" s="1"/>
    </row>
    <row r="38" spans="1:13" x14ac:dyDescent="0.15">
      <c r="A38" t="str">
        <f>"获得"&amp;I38&amp;"费"</f>
        <v>获得1费</v>
      </c>
      <c r="B38" s="1"/>
      <c r="C38" s="1"/>
      <c r="D38" s="3">
        <v>37</v>
      </c>
      <c r="E38" s="3">
        <v>0</v>
      </c>
      <c r="F38" s="3"/>
      <c r="G38" s="3">
        <v>4</v>
      </c>
      <c r="H38" s="3">
        <v>5</v>
      </c>
      <c r="I38" s="3">
        <v>1</v>
      </c>
      <c r="J38" s="3">
        <v>1</v>
      </c>
      <c r="K38" s="3"/>
      <c r="L38" s="3"/>
      <c r="M38" s="1"/>
    </row>
    <row r="39" spans="1:13" x14ac:dyDescent="0.15">
      <c r="A39" t="str">
        <f>"获得"&amp;I39&amp;"费"</f>
        <v>获得2费</v>
      </c>
      <c r="B39" s="1"/>
      <c r="C39" s="1"/>
      <c r="D39" s="3">
        <v>38</v>
      </c>
      <c r="E39" s="3">
        <v>0</v>
      </c>
      <c r="F39" s="3"/>
      <c r="G39" s="3">
        <v>4</v>
      </c>
      <c r="H39" s="3">
        <v>5</v>
      </c>
      <c r="I39" s="3">
        <v>2</v>
      </c>
      <c r="J39" s="3">
        <v>1</v>
      </c>
      <c r="K39" s="3"/>
      <c r="L39" s="3"/>
      <c r="M39" s="1"/>
    </row>
    <row r="40" spans="1:13" x14ac:dyDescent="0.15">
      <c r="A40" t="str">
        <f>"攻击"&amp;I40</f>
        <v>攻击6</v>
      </c>
      <c r="B40" s="1"/>
      <c r="C40" s="1"/>
      <c r="D40" s="3">
        <v>39</v>
      </c>
      <c r="E40" s="3">
        <v>0</v>
      </c>
      <c r="F40" s="3"/>
      <c r="G40" s="3">
        <v>1</v>
      </c>
      <c r="H40" s="3">
        <v>1</v>
      </c>
      <c r="I40" s="3">
        <v>6</v>
      </c>
      <c r="J40" s="3">
        <v>1</v>
      </c>
      <c r="K40" s="3"/>
      <c r="L40" s="3"/>
      <c r="M40" s="1">
        <v>41</v>
      </c>
    </row>
    <row r="41" spans="1:13" x14ac:dyDescent="0.15">
      <c r="A41" t="str">
        <f>"攻击"&amp;I41</f>
        <v>攻击8</v>
      </c>
      <c r="B41" s="1"/>
      <c r="C41" s="1"/>
      <c r="D41" s="3">
        <v>40</v>
      </c>
      <c r="E41" s="3">
        <v>0</v>
      </c>
      <c r="F41" s="3"/>
      <c r="G41" s="3">
        <v>1</v>
      </c>
      <c r="H41" s="3">
        <v>1</v>
      </c>
      <c r="I41" s="3">
        <v>8</v>
      </c>
      <c r="J41" s="3">
        <v>1</v>
      </c>
      <c r="K41" s="3"/>
      <c r="L41" s="3"/>
      <c r="M41" s="1">
        <v>42</v>
      </c>
    </row>
    <row r="42" spans="1:13" x14ac:dyDescent="0.15">
      <c r="A42" t="str">
        <f>"获得"&amp;J42&amp;"回合易伤"</f>
        <v>获得1回合易伤</v>
      </c>
      <c r="B42" s="1"/>
      <c r="C42" s="1"/>
      <c r="D42" s="3">
        <v>41</v>
      </c>
      <c r="E42" s="3">
        <v>0</v>
      </c>
      <c r="F42" s="3"/>
      <c r="G42" s="3">
        <v>1</v>
      </c>
      <c r="H42" s="3">
        <v>3</v>
      </c>
      <c r="I42" s="3">
        <v>9</v>
      </c>
      <c r="J42" s="3">
        <v>1</v>
      </c>
      <c r="K42" s="3"/>
      <c r="L42" s="3"/>
      <c r="M42" s="1"/>
    </row>
    <row r="43" spans="1:13" x14ac:dyDescent="0.15">
      <c r="A43" t="str">
        <f>"获得"&amp;J43&amp;"回合易伤"</f>
        <v>获得2回合易伤</v>
      </c>
      <c r="B43" s="1"/>
      <c r="C43" s="1"/>
      <c r="D43" s="3">
        <v>42</v>
      </c>
      <c r="E43" s="3">
        <v>0</v>
      </c>
      <c r="F43" s="3"/>
      <c r="G43" s="3">
        <v>1</v>
      </c>
      <c r="H43" s="3">
        <v>3</v>
      </c>
      <c r="I43" s="3">
        <v>9</v>
      </c>
      <c r="J43" s="3">
        <v>2</v>
      </c>
      <c r="K43" s="3"/>
      <c r="L43" s="3"/>
      <c r="M43" s="1"/>
    </row>
    <row r="44" spans="1:13" x14ac:dyDescent="0.15">
      <c r="A44" t="str">
        <f>"攻击"&amp;I44</f>
        <v>攻击35</v>
      </c>
      <c r="B44" s="1"/>
      <c r="C44" s="1"/>
      <c r="D44" s="3">
        <v>43</v>
      </c>
      <c r="E44" s="3">
        <v>0</v>
      </c>
      <c r="F44" s="3"/>
      <c r="G44" s="3">
        <v>1</v>
      </c>
      <c r="H44" s="3">
        <v>1</v>
      </c>
      <c r="I44" s="3">
        <v>35</v>
      </c>
      <c r="J44" s="3">
        <v>1</v>
      </c>
      <c r="K44" s="3"/>
      <c r="L44" s="3"/>
      <c r="M44" s="1">
        <v>44</v>
      </c>
    </row>
    <row r="45" spans="1:13" x14ac:dyDescent="0.15">
      <c r="A45" t="s">
        <v>35</v>
      </c>
      <c r="B45" s="1"/>
      <c r="C45" s="1"/>
      <c r="D45" s="3">
        <v>44</v>
      </c>
      <c r="E45" s="3">
        <v>0</v>
      </c>
      <c r="F45" s="3"/>
      <c r="G45" s="3">
        <v>4</v>
      </c>
      <c r="H45" s="3">
        <v>3</v>
      </c>
      <c r="I45" s="3">
        <v>8</v>
      </c>
      <c r="J45" s="3">
        <v>1</v>
      </c>
      <c r="K45" s="3"/>
      <c r="L45" s="3"/>
      <c r="M45" s="1">
        <v>45</v>
      </c>
    </row>
    <row r="46" spans="1:13" x14ac:dyDescent="0.15">
      <c r="A46" t="s">
        <v>37</v>
      </c>
      <c r="B46" s="1"/>
      <c r="C46" s="1"/>
      <c r="D46" s="3">
        <v>45</v>
      </c>
      <c r="E46" s="3">
        <v>0</v>
      </c>
      <c r="F46" s="3"/>
      <c r="G46" s="3">
        <v>4</v>
      </c>
      <c r="H46" s="3">
        <v>3</v>
      </c>
      <c r="I46" s="3">
        <v>10</v>
      </c>
      <c r="J46" s="3">
        <v>1</v>
      </c>
      <c r="K46" s="3"/>
      <c r="L46" s="3"/>
      <c r="M46" s="1"/>
    </row>
    <row r="47" spans="1:13" x14ac:dyDescent="0.15">
      <c r="A47" t="str">
        <f>"攻击"&amp;I47</f>
        <v>攻击45</v>
      </c>
      <c r="B47" s="1"/>
      <c r="C47" s="1"/>
      <c r="D47" s="3">
        <v>46</v>
      </c>
      <c r="E47" s="3">
        <v>0</v>
      </c>
      <c r="F47" s="3"/>
      <c r="G47" s="3">
        <v>1</v>
      </c>
      <c r="H47" s="3">
        <v>1</v>
      </c>
      <c r="I47" s="3">
        <v>45</v>
      </c>
      <c r="J47" s="3">
        <v>1</v>
      </c>
      <c r="K47" s="3"/>
      <c r="L47" s="3"/>
      <c r="M47" s="1">
        <v>47</v>
      </c>
    </row>
    <row r="48" spans="1:13" x14ac:dyDescent="0.15">
      <c r="A48" t="s">
        <v>36</v>
      </c>
      <c r="B48" s="1"/>
      <c r="C48" s="1"/>
      <c r="D48" s="3">
        <v>47</v>
      </c>
      <c r="E48" s="3">
        <v>0</v>
      </c>
      <c r="F48" s="3"/>
      <c r="G48" s="3">
        <v>4</v>
      </c>
      <c r="H48" s="3">
        <v>3</v>
      </c>
      <c r="I48" s="3">
        <v>8</v>
      </c>
      <c r="J48" s="3">
        <v>2</v>
      </c>
      <c r="K48" s="3"/>
      <c r="L48" s="3"/>
      <c r="M48" s="1">
        <v>48</v>
      </c>
    </row>
    <row r="49" spans="1:13" x14ac:dyDescent="0.15">
      <c r="A49" t="s">
        <v>37</v>
      </c>
      <c r="B49" s="1"/>
      <c r="C49" s="1"/>
      <c r="D49" s="3">
        <v>48</v>
      </c>
      <c r="E49" s="3">
        <v>0</v>
      </c>
      <c r="F49" s="3"/>
      <c r="G49" s="3">
        <v>4</v>
      </c>
      <c r="H49" s="3">
        <v>3</v>
      </c>
      <c r="I49" s="3">
        <v>10</v>
      </c>
      <c r="J49" s="3">
        <v>1</v>
      </c>
      <c r="K49" s="3"/>
      <c r="L49" s="3"/>
      <c r="M49" s="1"/>
    </row>
    <row r="50" spans="1:13" x14ac:dyDescent="0.15">
      <c r="A50" t="str">
        <f>"自身减少"&amp;I50&amp;"血"</f>
        <v>自身减少4血</v>
      </c>
      <c r="B50" s="1"/>
      <c r="C50" s="1"/>
      <c r="D50" s="3">
        <v>49</v>
      </c>
      <c r="E50" s="3">
        <v>0</v>
      </c>
      <c r="F50" s="3"/>
      <c r="G50" s="3">
        <v>4</v>
      </c>
      <c r="H50" s="3">
        <v>8</v>
      </c>
      <c r="I50" s="3">
        <v>4</v>
      </c>
      <c r="J50" s="3"/>
      <c r="K50" s="3"/>
      <c r="L50" s="3"/>
      <c r="M50" s="1">
        <v>50</v>
      </c>
    </row>
    <row r="51" spans="1:13" x14ac:dyDescent="0.15">
      <c r="A51" t="str">
        <f>"抽"&amp;I51&amp;"张牌"</f>
        <v>抽2张牌</v>
      </c>
      <c r="B51" s="1"/>
      <c r="C51" s="1"/>
      <c r="D51" s="3">
        <v>50</v>
      </c>
      <c r="E51" s="3">
        <v>0</v>
      </c>
      <c r="F51" s="3"/>
      <c r="G51" s="3">
        <v>4</v>
      </c>
      <c r="H51" s="3">
        <v>4</v>
      </c>
      <c r="I51" s="3">
        <v>2</v>
      </c>
      <c r="J51" s="3"/>
      <c r="K51" s="3"/>
      <c r="L51" s="3"/>
      <c r="M51" s="1">
        <v>51</v>
      </c>
    </row>
    <row r="52" spans="1:13" x14ac:dyDescent="0.15">
      <c r="A52" t="str">
        <f>"防御"&amp;I52</f>
        <v>防御4</v>
      </c>
      <c r="B52" s="1"/>
      <c r="C52" s="1"/>
      <c r="D52" s="3">
        <v>51</v>
      </c>
      <c r="E52" s="3">
        <v>0</v>
      </c>
      <c r="F52" s="3"/>
      <c r="G52" s="3">
        <v>4</v>
      </c>
      <c r="H52" s="3">
        <v>2</v>
      </c>
      <c r="I52" s="3">
        <v>4</v>
      </c>
      <c r="J52" s="3"/>
      <c r="K52" s="3"/>
      <c r="L52" s="3"/>
      <c r="M52" s="1">
        <v>52</v>
      </c>
    </row>
    <row r="53" spans="1:13" x14ac:dyDescent="0.15">
      <c r="A53" t="str">
        <f>"获得"&amp;I53&amp;"费"</f>
        <v>获得2费</v>
      </c>
      <c r="B53" s="1"/>
      <c r="C53" s="1"/>
      <c r="D53" s="3">
        <v>52</v>
      </c>
      <c r="E53" s="3">
        <v>0</v>
      </c>
      <c r="F53" s="3"/>
      <c r="G53" s="3">
        <v>4</v>
      </c>
      <c r="H53" s="3">
        <v>5</v>
      </c>
      <c r="I53" s="3">
        <v>2</v>
      </c>
      <c r="J53" s="3"/>
      <c r="K53" s="3"/>
      <c r="L53" s="3"/>
      <c r="M53" s="1"/>
    </row>
    <row r="54" spans="1:13" x14ac:dyDescent="0.15">
      <c r="A54" t="str">
        <f>"自身减少"&amp;I54&amp;"血"</f>
        <v>自身减少4血</v>
      </c>
      <c r="B54" s="1"/>
      <c r="C54" s="1"/>
      <c r="D54" s="3">
        <v>53</v>
      </c>
      <c r="E54" s="3">
        <v>0</v>
      </c>
      <c r="F54" s="3"/>
      <c r="G54" s="3">
        <v>4</v>
      </c>
      <c r="H54" s="3">
        <v>8</v>
      </c>
      <c r="I54" s="3">
        <v>4</v>
      </c>
      <c r="J54" s="3"/>
      <c r="K54" s="3"/>
      <c r="L54" s="3"/>
      <c r="M54" s="1">
        <v>54</v>
      </c>
    </row>
    <row r="55" spans="1:13" x14ac:dyDescent="0.15">
      <c r="A55" t="str">
        <f>"抽"&amp;I55&amp;"张牌"</f>
        <v>抽3张牌</v>
      </c>
      <c r="B55" s="1"/>
      <c r="C55" s="1"/>
      <c r="D55" s="3">
        <v>54</v>
      </c>
      <c r="E55" s="3">
        <v>0</v>
      </c>
      <c r="F55" s="3"/>
      <c r="G55" s="3">
        <v>4</v>
      </c>
      <c r="H55" s="3">
        <v>4</v>
      </c>
      <c r="I55" s="3">
        <v>3</v>
      </c>
      <c r="J55" s="3"/>
      <c r="K55" s="3"/>
      <c r="L55" s="3"/>
      <c r="M55" s="1">
        <v>55</v>
      </c>
    </row>
    <row r="56" spans="1:13" x14ac:dyDescent="0.15">
      <c r="A56" t="str">
        <f>"防御"&amp;I56</f>
        <v>防御6</v>
      </c>
      <c r="B56" s="1"/>
      <c r="C56" s="1"/>
      <c r="D56" s="3">
        <v>55</v>
      </c>
      <c r="E56" s="3">
        <v>0</v>
      </c>
      <c r="F56" s="3"/>
      <c r="G56" s="3">
        <v>4</v>
      </c>
      <c r="H56" s="3">
        <v>2</v>
      </c>
      <c r="I56" s="3">
        <v>6</v>
      </c>
      <c r="J56" s="3"/>
      <c r="K56" s="3"/>
      <c r="L56" s="3"/>
      <c r="M56" s="1">
        <v>56</v>
      </c>
    </row>
    <row r="57" spans="1:13" x14ac:dyDescent="0.15">
      <c r="A57" t="str">
        <f>"获得"&amp;I57&amp;"费"</f>
        <v>获得2费</v>
      </c>
      <c r="B57" s="1"/>
      <c r="C57" s="1"/>
      <c r="D57" s="3">
        <v>56</v>
      </c>
      <c r="E57" s="3">
        <v>0</v>
      </c>
      <c r="F57" s="3"/>
      <c r="G57" s="3">
        <v>4</v>
      </c>
      <c r="H57" s="3">
        <v>5</v>
      </c>
      <c r="I57" s="3">
        <v>2</v>
      </c>
      <c r="J57" s="3"/>
      <c r="K57" s="3"/>
      <c r="L57" s="3"/>
      <c r="M57" s="1"/>
    </row>
    <row r="58" spans="1:13" x14ac:dyDescent="0.15">
      <c r="A58" t="s">
        <v>38</v>
      </c>
      <c r="B58" s="1"/>
      <c r="C58" s="1"/>
      <c r="D58" s="3">
        <v>57</v>
      </c>
      <c r="E58" s="3">
        <v>0</v>
      </c>
      <c r="F58" s="3"/>
      <c r="G58" s="3">
        <v>0</v>
      </c>
      <c r="H58" s="3">
        <v>0</v>
      </c>
      <c r="I58" s="3">
        <v>0</v>
      </c>
      <c r="J58" s="3"/>
      <c r="K58" s="3"/>
      <c r="L58" s="3"/>
      <c r="M58" s="1"/>
    </row>
    <row r="59" spans="1:13" x14ac:dyDescent="0.15">
      <c r="A59" t="str">
        <f>"后续"&amp;J59&amp;"回合，每回合额外获得1费"</f>
        <v>后续3回合，每回合额外获得1费</v>
      </c>
      <c r="B59" s="1"/>
      <c r="C59" s="1"/>
      <c r="D59" s="3">
        <v>58</v>
      </c>
      <c r="E59" s="3">
        <v>0</v>
      </c>
      <c r="F59" s="3"/>
      <c r="G59" s="3">
        <v>4</v>
      </c>
      <c r="H59" s="3">
        <v>3</v>
      </c>
      <c r="I59" s="3">
        <v>11</v>
      </c>
      <c r="J59" s="3">
        <v>3</v>
      </c>
      <c r="K59" s="3"/>
      <c r="L59" s="3"/>
      <c r="M59" s="1"/>
    </row>
    <row r="60" spans="1:13" x14ac:dyDescent="0.15">
      <c r="A60" t="str">
        <f>"后续"&amp;J60&amp;"回合，每回合额外获得1费"</f>
        <v>后续5回合，每回合额外获得1费</v>
      </c>
      <c r="B60" s="1"/>
      <c r="C60" s="1"/>
      <c r="D60" s="3">
        <v>59</v>
      </c>
      <c r="E60" s="3">
        <v>0</v>
      </c>
      <c r="F60" s="3"/>
      <c r="G60" s="3">
        <v>4</v>
      </c>
      <c r="H60" s="3">
        <v>3</v>
      </c>
      <c r="I60" s="3">
        <v>11</v>
      </c>
      <c r="J60" s="3">
        <v>5</v>
      </c>
      <c r="K60" s="3"/>
      <c r="L60" s="3"/>
      <c r="M60" s="1"/>
    </row>
    <row r="61" spans="1:13" x14ac:dyDescent="0.15">
      <c r="A61" t="str">
        <f>"攻击"&amp;I61</f>
        <v>攻击8</v>
      </c>
      <c r="B61" s="1"/>
      <c r="C61" s="1"/>
      <c r="D61" s="3">
        <v>60</v>
      </c>
      <c r="E61" s="3">
        <v>0</v>
      </c>
      <c r="F61" s="3"/>
      <c r="G61" s="3">
        <v>1</v>
      </c>
      <c r="H61" s="3">
        <v>1</v>
      </c>
      <c r="I61" s="3">
        <v>8</v>
      </c>
      <c r="J61" s="3">
        <v>1</v>
      </c>
      <c r="K61" s="3"/>
      <c r="L61" s="3"/>
      <c r="M61" s="1">
        <v>61</v>
      </c>
    </row>
    <row r="62" spans="1:13" x14ac:dyDescent="0.15">
      <c r="A62" t="str">
        <f>"如果有幻剑，抽"&amp;I62&amp;"张牌"</f>
        <v>如果有幻剑，抽1张牌</v>
      </c>
      <c r="B62" s="1"/>
      <c r="C62" s="1"/>
      <c r="D62" s="3">
        <v>61</v>
      </c>
      <c r="E62" s="3">
        <v>17</v>
      </c>
      <c r="F62" s="3" t="s">
        <v>40</v>
      </c>
      <c r="G62" s="3">
        <v>4</v>
      </c>
      <c r="H62" s="3">
        <v>4</v>
      </c>
      <c r="I62" s="3">
        <v>1</v>
      </c>
      <c r="J62" s="3"/>
      <c r="K62" s="3"/>
      <c r="L62" s="3"/>
      <c r="M62" s="1"/>
    </row>
    <row r="63" spans="1:13" x14ac:dyDescent="0.15">
      <c r="A63" t="str">
        <f>"攻击"&amp;I63</f>
        <v>攻击10</v>
      </c>
      <c r="B63" s="1"/>
      <c r="C63" s="1"/>
      <c r="D63" s="3">
        <v>62</v>
      </c>
      <c r="E63" s="3">
        <v>0</v>
      </c>
      <c r="F63" s="3"/>
      <c r="G63" s="3">
        <v>1</v>
      </c>
      <c r="H63" s="3">
        <v>1</v>
      </c>
      <c r="I63" s="3">
        <v>10</v>
      </c>
      <c r="J63" s="3">
        <v>1</v>
      </c>
      <c r="K63" s="3"/>
      <c r="L63" s="3"/>
      <c r="M63" s="1">
        <v>63</v>
      </c>
    </row>
    <row r="64" spans="1:13" x14ac:dyDescent="0.15">
      <c r="A64" t="str">
        <f>"如果有幻剑，抽"&amp;I64&amp;"张牌"</f>
        <v>如果有幻剑，抽1张牌</v>
      </c>
      <c r="B64" s="1"/>
      <c r="C64" s="1"/>
      <c r="D64" s="3">
        <v>63</v>
      </c>
      <c r="E64" s="3">
        <v>17</v>
      </c>
      <c r="F64" s="3" t="s">
        <v>40</v>
      </c>
      <c r="G64" s="3">
        <v>4</v>
      </c>
      <c r="H64" s="3">
        <v>4</v>
      </c>
      <c r="I64" s="3">
        <v>1</v>
      </c>
      <c r="J64" s="3"/>
      <c r="K64" s="3"/>
      <c r="L64" s="3"/>
      <c r="M64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C12" sqref="C12"/>
    </sheetView>
  </sheetViews>
  <sheetFormatPr defaultRowHeight="13.5" x14ac:dyDescent="0.15"/>
  <cols>
    <col min="3" max="3" width="18.375" bestFit="1" customWidth="1"/>
  </cols>
  <sheetData>
    <row r="2" spans="2:4" x14ac:dyDescent="0.15">
      <c r="B2" t="s">
        <v>1</v>
      </c>
      <c r="C2" t="s">
        <v>4</v>
      </c>
      <c r="D2" t="s">
        <v>2</v>
      </c>
    </row>
    <row r="3" spans="2:4" x14ac:dyDescent="0.15">
      <c r="B3">
        <v>1</v>
      </c>
      <c r="C3" t="s">
        <v>6</v>
      </c>
      <c r="D3" t="s">
        <v>5</v>
      </c>
    </row>
    <row r="4" spans="2:4" x14ac:dyDescent="0.15">
      <c r="B4">
        <v>2</v>
      </c>
      <c r="C4" t="s">
        <v>7</v>
      </c>
      <c r="D4" t="s">
        <v>8</v>
      </c>
    </row>
    <row r="5" spans="2:4" x14ac:dyDescent="0.15">
      <c r="B5">
        <v>3</v>
      </c>
      <c r="C5" t="s">
        <v>13</v>
      </c>
      <c r="D5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2018-02-26T14:19:07Z</dcterms:created>
  <dcterms:modified xsi:type="dcterms:W3CDTF">2018-04-23T15:21:42Z</dcterms:modified>
</cp:coreProperties>
</file>