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rdDoc\excel\"/>
    </mc:Choice>
  </mc:AlternateContent>
  <bookViews>
    <workbookView xWindow="480" yWindow="30" windowWidth="20475" windowHeight="3105"/>
  </bookViews>
  <sheets>
    <sheet name="Sheet1" sheetId="1" r:id="rId1"/>
    <sheet name="备注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39" i="1" l="1"/>
  <c r="A38" i="1"/>
  <c r="A37" i="1"/>
  <c r="A36" i="1"/>
  <c r="A35" i="1"/>
  <c r="A34" i="1"/>
  <c r="A33" i="1"/>
  <c r="A32" i="1"/>
  <c r="A31" i="1"/>
  <c r="A29" i="1" l="1"/>
  <c r="A28" i="1"/>
  <c r="A27" i="1"/>
  <c r="A26" i="1" l="1"/>
  <c r="A25" i="1"/>
  <c r="A15" i="1"/>
  <c r="A11" i="1"/>
  <c r="A10" i="1"/>
  <c r="A14" i="1"/>
  <c r="A13" i="1"/>
  <c r="A5" i="1"/>
  <c r="A4" i="1"/>
  <c r="A18" i="1"/>
  <c r="A22" i="1"/>
  <c r="A21" i="1"/>
  <c r="A24" i="1"/>
  <c r="A23" i="1"/>
  <c r="A17" i="1"/>
  <c r="A16" i="1"/>
  <c r="A3" i="1"/>
  <c r="A2" i="1"/>
  <c r="A20" i="1"/>
  <c r="A19" i="1"/>
</calcChain>
</file>

<file path=xl/connections.xml><?xml version="1.0" encoding="utf-8"?>
<connections xmlns="http://schemas.openxmlformats.org/spreadsheetml/2006/main">
  <connection id="1" name="CardEffectTemplate" type="4" refreshedVersion="0" background="1">
    <webPr xml="1" sourceData="1" url="D:\XianCard\CardDoc\define\template\CardEffectTemplate.xml" htmlTables="1" htmlFormat="all"/>
  </connection>
  <connection id="2" name="CardEffectTemplate_table" type="4" refreshedVersion="0" background="1">
    <webPr xml="1" sourceData="1" url="E:\陈夏凌\doc\xianCardData\define\template\excel\CardEffectTemplate_table.xml" htmlTables="1" htmlFormat="all"/>
  </connection>
  <connection id="3" name="CardEffectTemplate_table1" type="4" refreshedVersion="0" background="1">
    <webPr xml="1" sourceData="1" url="D:\CardDoc\define\template\excel\CardEffectTemplate_table.xml" htmlTables="1" htmlFormat="all"/>
  </connection>
  <connection id="4" name="CardEffectTemplate_table2" type="4" refreshedVersion="0" background="1">
    <webPr xml="1" sourceData="1" url="D:\CardDoc\define\template\excel\CardEffectTemplate_table.xml" htmlTables="1" htmlFormat="all"/>
  </connection>
  <connection id="5" name="CardEffectTemplate_table3" type="4" refreshedVersion="0" background="1">
    <webPr xml="1" sourceData="1" url="D:\XianCard\CardDoc\define\template\excel\CardEffectTemplate_table.xml" htmlTables="1" htmlFormat="all"/>
  </connection>
  <connection id="6" name="CardEffectTemplate_table4" type="4" refreshedVersion="0" background="1">
    <webPr xml="1" sourceData="1" url="D:\CardDoc\define\template\excel\CardEffectTemplate_table.xml" htmlTables="1" htmlFormat="all"/>
  </connection>
</connections>
</file>

<file path=xl/sharedStrings.xml><?xml version="1.0" encoding="utf-8"?>
<sst xmlns="http://schemas.openxmlformats.org/spreadsheetml/2006/main" count="57" uniqueCount="35">
  <si>
    <t>效果ID</t>
    <phoneticPr fontId="1" type="noConversion"/>
  </si>
  <si>
    <t>效果类型</t>
    <phoneticPr fontId="1" type="noConversion"/>
  </si>
  <si>
    <t>效果值</t>
    <phoneticPr fontId="1" type="noConversion"/>
  </si>
  <si>
    <t>备注</t>
    <phoneticPr fontId="1" type="noConversion"/>
  </si>
  <si>
    <t>描述</t>
    <phoneticPr fontId="1" type="noConversion"/>
  </si>
  <si>
    <t>伤害值</t>
    <phoneticPr fontId="1" type="noConversion"/>
  </si>
  <si>
    <t>对敌人造成1次伤害</t>
    <phoneticPr fontId="1" type="noConversion"/>
  </si>
  <si>
    <t>自己获得护甲</t>
    <phoneticPr fontId="1" type="noConversion"/>
  </si>
  <si>
    <t>护甲值</t>
    <phoneticPr fontId="1" type="noConversion"/>
  </si>
  <si>
    <t>关联效果ID</t>
    <phoneticPr fontId="1" type="noConversion"/>
  </si>
  <si>
    <t>nDataExcept</t>
    <phoneticPr fontId="1" type="noConversion"/>
  </si>
  <si>
    <t>nDataDiff</t>
    <phoneticPr fontId="1" type="noConversion"/>
  </si>
  <si>
    <t>BuffId</t>
    <phoneticPr fontId="1" type="noConversion"/>
  </si>
  <si>
    <t>释放者获得buff</t>
    <phoneticPr fontId="1" type="noConversion"/>
  </si>
  <si>
    <t>回合结束获得3护甲</t>
    <phoneticPr fontId="1" type="noConversion"/>
  </si>
  <si>
    <t>回合结束获得4护甲</t>
    <phoneticPr fontId="1" type="noConversion"/>
  </si>
  <si>
    <t>护甲反伤50%</t>
    <phoneticPr fontId="1" type="noConversion"/>
  </si>
  <si>
    <t>回合结束保留护甲</t>
    <phoneticPr fontId="1" type="noConversion"/>
  </si>
  <si>
    <t>效果触发条件</t>
    <phoneticPr fontId="1" type="noConversion"/>
  </si>
  <si>
    <t>效果目标</t>
    <phoneticPr fontId="1" type="noConversion"/>
  </si>
  <si>
    <t>0</t>
    <phoneticPr fontId="1" type="noConversion"/>
  </si>
  <si>
    <t>回合内无法再抽牌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</si>
  <si>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</si>
  <si>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</si>
  <si>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</si>
  <si>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效果次数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</si>
  <si>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</si>
  <si>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</si>
  <si>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</si>
  <si>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24</t>
    <phoneticPr fontId="1" type="noConversion"/>
  </si>
  <si>
    <t>25</t>
    <phoneticPr fontId="1" type="noConversion"/>
  </si>
  <si>
    <t>费用效果倍数</t>
    <phoneticPr fontId="1" type="noConversion"/>
  </si>
  <si>
    <t>把幻剑替换成多重护甲</t>
    <phoneticPr fontId="1" type="noConversion"/>
  </si>
  <si>
    <t>2级效果值</t>
    <phoneticPr fontId="1" type="noConversion"/>
  </si>
  <si>
    <t>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</si>
</sst>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Border="1">
      <alignment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8"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LocalDatas">
        <xsd:complexType>
          <xsd:sequence minOccurs="0">
            <xsd:element minOccurs="0" nillable="true" name="LocalData" form="unqualified">
              <xsd:complexType>
                <xsd:sequence minOccurs="0">
                  <xsd:element minOccurs="0" nillable="true" name="g_CardEffectTemplate" form="unqualified">
                    <xsd:complexType>
                      <xsd:sequence minOccurs="0">
                        <xsd:element minOccurs="0" maxOccurs="unbounded" nillable="true" name="entry" form="unqualified">
                          <xsd:complexType>
                            <xsd:sequence minOccurs="0">
                              <xsd:element minOccurs="0" nillable="true" type="xsd:string" name="nDataExcept" form="unqualified"/>
                              <xsd:element minOccurs="0" nillable="true" type="xsd:string" name="nDataDiff" form="unqualified"/>
                              <xsd:element minOccurs="0" nillable="true" type="xsd:string" name="nId" form="unqualified"/>
                              <xsd:element minOccurs="0" nillable="true" type="xsd:string" name="iEffectTrigType" form="unqualified"/>
                              <xsd:element minOccurs="0" nillable="true" type="xsd:string" name="nTarget" form="unqualified"/>
                              <xsd:element minOccurs="0" nillable="true" type="xsd:string" name="nType" form="unqualified"/>
                              <xsd:element minOccurs="0" nillable="true" type="xsd:string" name="iEffectValue" form="unqualified"/>
                              <xsd:element minOccurs="0" nillable="true" type="xsd:string" name="iEffectCount" form="unqualified"/>
                              <xsd:element minOccurs="0" nillable="true" type="xsd:string" name="iCostEffectTimes" form="unqualified"/>
                              <xsd:element minOccurs="0" nillable="true" type="xsd:string" name="iEffectValue_2" form="unqualified"/>
                              <xsd:element minOccurs="0" nillable="true" type="xsd:string" name="nLinkId" form="unqualified"/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6" Name="LocalDatas_映射" RootElement="LocalDatas" SchemaID="Schema2" ShowImportExportValidationErrors="false" AutoFit="true" Append="false" PreserveSortAFLayout="true" PreserveFormat="true">
    <DataBinding FileBinding="true" ConnectionID="6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表1" displayName="表1" ref="B1:L39" tableType="xml" totalsRowShown="0" connectionId="6">
  <autoFilter ref="B1:L39"/>
  <tableColumns count="11">
    <tableColumn id="1" uniqueName="nDataExcept" name="nDataExcept">
      <xmlColumnPr mapId="6" xpath="/LocalDatas/LocalData/g_CardEffectTemplate/entry/nDataExcept" xmlDataType="string"/>
    </tableColumn>
    <tableColumn id="2" uniqueName="nDataDiff" name="nDataDiff">
      <xmlColumnPr mapId="6" xpath="/LocalDatas/LocalData/g_CardEffectTemplate/entry/nDataDiff" xmlDataType="string"/>
    </tableColumn>
    <tableColumn id="3" uniqueName="nId" name="效果ID" dataDxfId="7">
      <xmlColumnPr mapId="6" xpath="/LocalDatas/LocalData/g_CardEffectTemplate/entry/nId" xmlDataType="string"/>
    </tableColumn>
    <tableColumn id="7" uniqueName="iEffectTrigType" name="效果触发条件" dataDxfId="6">
      <xmlColumnPr mapId="6" xpath="/LocalDatas/LocalData/g_CardEffectTemplate/entry/iEffectTrigType" xmlDataType="string"/>
    </tableColumn>
    <tableColumn id="8" uniqueName="nTarget" name="效果目标" dataDxfId="5">
      <xmlColumnPr mapId="6" xpath="/LocalDatas/LocalData/g_CardEffectTemplate/entry/nTarget" xmlDataType="string"/>
    </tableColumn>
    <tableColumn id="4" uniqueName="nType" name="效果类型" dataDxfId="4">
      <xmlColumnPr mapId="6" xpath="/LocalDatas/LocalData/g_CardEffectTemplate/entry/nType" xmlDataType="string"/>
    </tableColumn>
    <tableColumn id="5" uniqueName="iEffectValue" name="效果值" dataDxfId="3">
      <xmlColumnPr mapId="6" xpath="/LocalDatas/LocalData/g_CardEffectTemplate/entry/iEffectValue" xmlDataType="string"/>
    </tableColumn>
    <tableColumn id="9" uniqueName="iEffectCount" name="效果次数" dataDxfId="2">
      <xmlColumnPr mapId="6" xpath="/LocalDatas/LocalData/g_CardEffectTemplate/entry/iEffectCount" xmlDataType="string"/>
    </tableColumn>
    <tableColumn id="10" uniqueName="iCostEffectTimes" name="费用效果倍数" dataDxfId="1">
      <xmlColumnPr mapId="6" xpath="/LocalDatas/LocalData/g_CardEffectTemplate/entry/iCostEffectTimes" xmlDataType="string"/>
    </tableColumn>
    <tableColumn id="11" uniqueName="iEffectValue_2" name="2级效果值" dataDxfId="0">
      <xmlColumnPr mapId="6" xpath="/LocalDatas/LocalData/g_CardEffectTemplate/entry/iEffectValue_2" xmlDataType="string"/>
    </tableColumn>
    <tableColumn id="6" uniqueName="nLinkId" name="关联效果ID">
      <xmlColumnPr mapId="6" xpath="/LocalDatas/LocalData/g_CardEffectTemplate/entry/nLinkId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workbookViewId="0">
      <selection activeCell="H28" sqref="H28"/>
    </sheetView>
  </sheetViews>
  <sheetFormatPr defaultRowHeight="13.5" x14ac:dyDescent="0.15"/>
  <cols>
    <col min="1" max="1" width="18.375" bestFit="1" customWidth="1"/>
    <col min="2" max="2" width="16.5" bestFit="1" customWidth="1"/>
    <col min="3" max="3" width="14" bestFit="1" customWidth="1"/>
    <col min="4" max="4" width="12" style="2" bestFit="1" customWidth="1"/>
    <col min="5" max="5" width="13.375" style="2" customWidth="1"/>
    <col min="6" max="6" width="10" style="2" customWidth="1"/>
    <col min="7" max="7" width="10.25" style="2" customWidth="1"/>
    <col min="8" max="8" width="11.75" style="2" bestFit="1" customWidth="1"/>
    <col min="9" max="9" width="13" style="2" customWidth="1"/>
    <col min="10" max="11" width="15.875" style="2" customWidth="1"/>
    <col min="12" max="12" width="12.25" customWidth="1"/>
  </cols>
  <sheetData>
    <row r="1" spans="1:12" x14ac:dyDescent="0.15">
      <c r="A1" t="s">
        <v>3</v>
      </c>
      <c r="B1" t="s">
        <v>10</v>
      </c>
      <c r="C1" t="s">
        <v>11</v>
      </c>
      <c r="D1" s="2" t="s">
        <v>0</v>
      </c>
      <c r="E1" s="2" t="s">
        <v>18</v>
      </c>
      <c r="F1" s="2" t="s">
        <v>19</v>
      </c>
      <c r="G1" s="2" t="s">
        <v>1</v>
      </c>
      <c r="H1" s="2" t="s">
        <v>2</v>
      </c>
      <c r="I1" s="2" t="s">
        <v>25</v>
      </c>
      <c r="J1" s="2" t="s">
        <v>31</v>
      </c>
      <c r="K1" s="2" t="s">
        <v>33</v>
      </c>
      <c r="L1" t="s">
        <v>9</v>
      </c>
    </row>
    <row r="2" spans="1:12" x14ac:dyDescent="0.15">
      <c r="A2" t="str">
        <f>"攻击"&amp;H2</f>
        <v>攻击6</v>
      </c>
      <c r="B2" s="1"/>
      <c r="C2" s="1"/>
      <c r="D2" s="3">
        <v>1</v>
      </c>
      <c r="E2" s="4">
        <v>0</v>
      </c>
      <c r="F2" s="4">
        <v>1</v>
      </c>
      <c r="G2" s="3">
        <v>1</v>
      </c>
      <c r="H2" s="3">
        <v>6</v>
      </c>
      <c r="I2" s="3" t="s">
        <v>26</v>
      </c>
      <c r="J2" s="3"/>
      <c r="K2" s="3"/>
      <c r="L2" s="1"/>
    </row>
    <row r="3" spans="1:12" x14ac:dyDescent="0.15">
      <c r="A3" t="str">
        <f>"攻击"&amp;H3</f>
        <v>攻击9</v>
      </c>
      <c r="B3" s="1"/>
      <c r="C3" s="1"/>
      <c r="D3" s="3">
        <v>2</v>
      </c>
      <c r="E3" s="3">
        <v>0</v>
      </c>
      <c r="F3" s="3">
        <v>1</v>
      </c>
      <c r="G3" s="3">
        <v>1</v>
      </c>
      <c r="H3" s="3">
        <v>9</v>
      </c>
      <c r="I3" s="3" t="s">
        <v>26</v>
      </c>
      <c r="J3" s="3"/>
      <c r="K3" s="3"/>
      <c r="L3" s="1"/>
    </row>
    <row r="4" spans="1:12" x14ac:dyDescent="0.15">
      <c r="A4" t="str">
        <f>"防御"&amp;H4</f>
        <v>防御5</v>
      </c>
      <c r="B4" s="1"/>
      <c r="C4" s="1"/>
      <c r="D4" s="3">
        <v>3</v>
      </c>
      <c r="E4" s="3">
        <v>0</v>
      </c>
      <c r="F4" s="3">
        <v>4</v>
      </c>
      <c r="G4" s="3">
        <v>2</v>
      </c>
      <c r="H4" s="3">
        <v>5</v>
      </c>
      <c r="I4" s="3" t="s">
        <v>26</v>
      </c>
      <c r="J4" s="3"/>
      <c r="K4" s="3"/>
      <c r="L4" s="1"/>
    </row>
    <row r="5" spans="1:12" x14ac:dyDescent="0.15">
      <c r="A5" t="str">
        <f>"防御"&amp;H5</f>
        <v>防御8</v>
      </c>
      <c r="B5" s="1"/>
      <c r="C5" s="1"/>
      <c r="D5" s="3">
        <v>4</v>
      </c>
      <c r="E5" s="3">
        <v>0</v>
      </c>
      <c r="F5" s="3">
        <v>4</v>
      </c>
      <c r="G5" s="3">
        <v>2</v>
      </c>
      <c r="H5" s="3">
        <v>8</v>
      </c>
      <c r="I5" s="3" t="s">
        <v>26</v>
      </c>
      <c r="J5" s="3"/>
      <c r="K5" s="3"/>
      <c r="L5" s="1"/>
    </row>
    <row r="6" spans="1:12" x14ac:dyDescent="0.15">
      <c r="A6" t="s">
        <v>16</v>
      </c>
      <c r="B6" s="5"/>
      <c r="C6" s="5"/>
      <c r="D6" s="6">
        <v>5</v>
      </c>
      <c r="E6" s="3">
        <v>0</v>
      </c>
      <c r="F6" s="3">
        <v>4</v>
      </c>
      <c r="G6" s="6">
        <v>3</v>
      </c>
      <c r="H6" s="6">
        <v>1</v>
      </c>
      <c r="I6" s="3" t="s">
        <v>26</v>
      </c>
      <c r="J6" s="6"/>
      <c r="K6" s="6"/>
      <c r="L6" s="5"/>
    </row>
    <row r="7" spans="1:12" x14ac:dyDescent="0.15">
      <c r="A7" t="s">
        <v>14</v>
      </c>
      <c r="B7" s="5"/>
      <c r="C7" s="5"/>
      <c r="D7" s="6">
        <v>6</v>
      </c>
      <c r="E7" s="3">
        <v>0</v>
      </c>
      <c r="F7" s="3">
        <v>4</v>
      </c>
      <c r="G7" s="6">
        <v>3</v>
      </c>
      <c r="H7" s="6">
        <v>2</v>
      </c>
      <c r="I7" s="3" t="s">
        <v>26</v>
      </c>
      <c r="J7" s="6"/>
      <c r="K7" s="6"/>
      <c r="L7" s="5"/>
    </row>
    <row r="8" spans="1:12" x14ac:dyDescent="0.15">
      <c r="A8" t="s">
        <v>15</v>
      </c>
      <c r="B8" s="5"/>
      <c r="C8" s="5"/>
      <c r="D8" s="6">
        <v>7</v>
      </c>
      <c r="E8" s="3">
        <v>0</v>
      </c>
      <c r="F8" s="3">
        <v>4</v>
      </c>
      <c r="G8" s="6">
        <v>3</v>
      </c>
      <c r="H8" s="6">
        <v>3</v>
      </c>
      <c r="I8" s="3" t="s">
        <v>26</v>
      </c>
      <c r="J8" s="6"/>
      <c r="K8" s="6"/>
      <c r="L8" s="5"/>
    </row>
    <row r="9" spans="1:12" x14ac:dyDescent="0.15">
      <c r="A9" t="s">
        <v>17</v>
      </c>
      <c r="B9" s="5"/>
      <c r="C9" s="5"/>
      <c r="D9" s="6">
        <v>8</v>
      </c>
      <c r="E9" s="3" t="s">
        <v>20</v>
      </c>
      <c r="F9" s="3">
        <v>4</v>
      </c>
      <c r="G9" s="6">
        <v>3</v>
      </c>
      <c r="H9" s="6">
        <v>4</v>
      </c>
      <c r="I9" s="3" t="s">
        <v>26</v>
      </c>
      <c r="J9" s="6"/>
      <c r="K9" s="6"/>
      <c r="L9" s="5"/>
    </row>
    <row r="10" spans="1:12" x14ac:dyDescent="0.15">
      <c r="A10" t="str">
        <f>"抽"&amp;H10&amp;"张牌"</f>
        <v>抽3张牌</v>
      </c>
      <c r="B10" s="1"/>
      <c r="C10" s="1"/>
      <c r="D10" s="3">
        <v>9</v>
      </c>
      <c r="E10" s="3">
        <v>0</v>
      </c>
      <c r="F10" s="3">
        <v>4</v>
      </c>
      <c r="G10" s="3">
        <v>4</v>
      </c>
      <c r="H10" s="6" t="s">
        <v>22</v>
      </c>
      <c r="I10" s="3" t="s">
        <v>26</v>
      </c>
      <c r="J10" s="6"/>
      <c r="K10" s="6"/>
      <c r="L10" s="1">
        <v>11</v>
      </c>
    </row>
    <row r="11" spans="1:12" x14ac:dyDescent="0.15">
      <c r="A11" t="str">
        <f>"抽"&amp;H11&amp;"张牌"</f>
        <v>抽4张牌</v>
      </c>
      <c r="B11" s="1"/>
      <c r="C11" s="1"/>
      <c r="D11" s="3">
        <v>10</v>
      </c>
      <c r="E11" s="3">
        <v>0</v>
      </c>
      <c r="F11" s="3">
        <v>4</v>
      </c>
      <c r="G11" s="3">
        <v>4</v>
      </c>
      <c r="H11" s="6" t="s">
        <v>23</v>
      </c>
      <c r="I11" s="3" t="s">
        <v>26</v>
      </c>
      <c r="J11" s="6"/>
      <c r="K11" s="6"/>
      <c r="L11" s="1">
        <v>11</v>
      </c>
    </row>
    <row r="12" spans="1:12" x14ac:dyDescent="0.15">
      <c r="A12" t="s">
        <v>21</v>
      </c>
      <c r="B12" s="1"/>
      <c r="C12" s="1"/>
      <c r="D12" s="3">
        <v>11</v>
      </c>
      <c r="E12" s="3">
        <v>0</v>
      </c>
      <c r="F12" s="3">
        <v>4</v>
      </c>
      <c r="G12" s="3">
        <v>3</v>
      </c>
      <c r="H12" s="6" t="s">
        <v>24</v>
      </c>
      <c r="I12" s="3" t="s">
        <v>26</v>
      </c>
      <c r="J12" s="6"/>
      <c r="K12" s="6"/>
      <c r="L12" s="1"/>
    </row>
    <row r="13" spans="1:12" x14ac:dyDescent="0.15">
      <c r="A13" t="str">
        <f>"防御"&amp;H13</f>
        <v>防御8</v>
      </c>
      <c r="B13" s="1"/>
      <c r="C13" s="1"/>
      <c r="D13" s="3">
        <v>12</v>
      </c>
      <c r="E13" s="3">
        <v>0</v>
      </c>
      <c r="F13" s="3">
        <v>4</v>
      </c>
      <c r="G13" s="3">
        <v>2</v>
      </c>
      <c r="H13" s="3">
        <v>8</v>
      </c>
      <c r="I13" s="3" t="s">
        <v>26</v>
      </c>
      <c r="J13" s="3"/>
      <c r="K13" s="3"/>
      <c r="L13" s="1">
        <v>14</v>
      </c>
    </row>
    <row r="14" spans="1:12" x14ac:dyDescent="0.15">
      <c r="A14" t="str">
        <f>"防御"&amp;H14</f>
        <v>防御11</v>
      </c>
      <c r="B14" s="1"/>
      <c r="C14" s="1"/>
      <c r="D14" s="3">
        <v>13</v>
      </c>
      <c r="E14" s="3">
        <v>0</v>
      </c>
      <c r="F14" s="3">
        <v>4</v>
      </c>
      <c r="G14" s="3">
        <v>2</v>
      </c>
      <c r="H14" s="3">
        <v>11</v>
      </c>
      <c r="I14" s="3" t="s">
        <v>26</v>
      </c>
      <c r="J14" s="3"/>
      <c r="K14" s="3"/>
      <c r="L14" s="1">
        <v>14</v>
      </c>
    </row>
    <row r="15" spans="1:12" x14ac:dyDescent="0.15">
      <c r="A15" t="str">
        <f>"抽"&amp;H15&amp;"张牌"</f>
        <v>抽1张牌</v>
      </c>
      <c r="B15" s="1"/>
      <c r="C15" s="1"/>
      <c r="D15" s="3">
        <v>14</v>
      </c>
      <c r="E15" s="3">
        <v>0</v>
      </c>
      <c r="F15" s="3">
        <v>4</v>
      </c>
      <c r="G15" s="3">
        <v>4</v>
      </c>
      <c r="H15" s="3">
        <v>1</v>
      </c>
      <c r="I15" s="3" t="s">
        <v>26</v>
      </c>
      <c r="J15" s="3"/>
      <c r="K15" s="3"/>
      <c r="L15" s="1"/>
    </row>
    <row r="16" spans="1:12" x14ac:dyDescent="0.15">
      <c r="A16" t="str">
        <f>"攻击"&amp;H16</f>
        <v>攻击6</v>
      </c>
      <c r="B16" s="1"/>
      <c r="C16" s="1"/>
      <c r="D16" s="3">
        <v>15</v>
      </c>
      <c r="E16" s="4">
        <v>0</v>
      </c>
      <c r="F16" s="4">
        <v>1</v>
      </c>
      <c r="G16" s="3">
        <v>1</v>
      </c>
      <c r="H16" s="3">
        <v>6</v>
      </c>
      <c r="I16" s="3" t="s">
        <v>26</v>
      </c>
      <c r="J16" s="3"/>
      <c r="K16" s="3"/>
      <c r="L16" s="1">
        <v>17</v>
      </c>
    </row>
    <row r="17" spans="1:12" x14ac:dyDescent="0.15">
      <c r="A17" t="str">
        <f>"攻击"&amp;H17</f>
        <v>攻击9</v>
      </c>
      <c r="B17" s="1"/>
      <c r="C17" s="1"/>
      <c r="D17" s="3">
        <v>16</v>
      </c>
      <c r="E17" s="3">
        <v>0</v>
      </c>
      <c r="F17" s="3">
        <v>1</v>
      </c>
      <c r="G17" s="3">
        <v>1</v>
      </c>
      <c r="H17" s="3">
        <v>9</v>
      </c>
      <c r="I17" s="3" t="s">
        <v>26</v>
      </c>
      <c r="J17" s="3"/>
      <c r="K17" s="3"/>
      <c r="L17" s="1">
        <v>17</v>
      </c>
    </row>
    <row r="18" spans="1:12" x14ac:dyDescent="0.15">
      <c r="A18" t="str">
        <f>"造成未被格挡的伤害，得"&amp;H18&amp;"费"</f>
        <v>造成未被格挡的伤害，得1费</v>
      </c>
      <c r="B18" s="1"/>
      <c r="C18" s="1"/>
      <c r="D18" s="3">
        <v>17</v>
      </c>
      <c r="E18" s="3">
        <v>25</v>
      </c>
      <c r="F18" s="3">
        <v>4</v>
      </c>
      <c r="G18" s="3">
        <v>5</v>
      </c>
      <c r="H18" s="3">
        <v>1</v>
      </c>
      <c r="I18" s="3" t="s">
        <v>26</v>
      </c>
      <c r="J18" s="3"/>
      <c r="K18" s="3"/>
      <c r="L18" s="1"/>
    </row>
    <row r="19" spans="1:12" x14ac:dyDescent="0.15">
      <c r="A19" t="str">
        <f>"攻击"&amp;H19</f>
        <v>攻击8</v>
      </c>
      <c r="B19" s="1"/>
      <c r="C19" s="1"/>
      <c r="D19" s="3">
        <v>18</v>
      </c>
      <c r="E19" s="3">
        <v>0</v>
      </c>
      <c r="F19" s="4">
        <v>1</v>
      </c>
      <c r="G19" s="3">
        <v>1</v>
      </c>
      <c r="H19" s="3">
        <v>8</v>
      </c>
      <c r="I19" s="3" t="s">
        <v>26</v>
      </c>
      <c r="J19" s="3"/>
      <c r="K19" s="3"/>
      <c r="L19" s="1">
        <v>20</v>
      </c>
    </row>
    <row r="20" spans="1:12" x14ac:dyDescent="0.15">
      <c r="A20" t="str">
        <f>"攻击"&amp;H20</f>
        <v>攻击12</v>
      </c>
      <c r="B20" s="1"/>
      <c r="C20" s="1"/>
      <c r="D20" s="3">
        <v>19</v>
      </c>
      <c r="E20" s="3">
        <v>0</v>
      </c>
      <c r="F20" s="4">
        <v>1</v>
      </c>
      <c r="G20" s="3">
        <v>1</v>
      </c>
      <c r="H20" s="3">
        <v>12</v>
      </c>
      <c r="I20" s="3" t="s">
        <v>26</v>
      </c>
      <c r="J20" s="3"/>
      <c r="K20" s="3"/>
      <c r="L20" s="1">
        <v>21</v>
      </c>
    </row>
    <row r="21" spans="1:12" x14ac:dyDescent="0.15">
      <c r="A21" t="str">
        <f>"获得"&amp;I21&amp;"把幻剑"</f>
        <v>获得1把幻剑</v>
      </c>
      <c r="B21" s="1"/>
      <c r="C21" s="1"/>
      <c r="D21" s="3">
        <v>20</v>
      </c>
      <c r="E21" s="3">
        <v>0</v>
      </c>
      <c r="F21" s="3">
        <v>4</v>
      </c>
      <c r="G21" s="3">
        <v>3</v>
      </c>
      <c r="H21" s="3">
        <v>6</v>
      </c>
      <c r="I21" s="3" t="s">
        <v>26</v>
      </c>
      <c r="J21" s="3"/>
      <c r="K21" s="3"/>
      <c r="L21" s="1"/>
    </row>
    <row r="22" spans="1:12" x14ac:dyDescent="0.15">
      <c r="A22" t="str">
        <f>"获得"&amp;I22&amp;"把幻剑"</f>
        <v>获得2把幻剑</v>
      </c>
      <c r="B22" s="1"/>
      <c r="C22" s="1"/>
      <c r="D22" s="3">
        <v>21</v>
      </c>
      <c r="E22" s="3">
        <v>0</v>
      </c>
      <c r="F22" s="3">
        <v>4</v>
      </c>
      <c r="G22" s="3">
        <v>3</v>
      </c>
      <c r="H22" s="3">
        <v>6</v>
      </c>
      <c r="I22" s="3" t="s">
        <v>27</v>
      </c>
      <c r="J22" s="3"/>
      <c r="K22" s="3"/>
      <c r="L22" s="1"/>
    </row>
    <row r="23" spans="1:12" x14ac:dyDescent="0.15">
      <c r="A23" t="str">
        <f>"攻击"&amp;H23&amp;"*"&amp;I23</f>
        <v>攻击7*2</v>
      </c>
      <c r="B23" s="1"/>
      <c r="C23" s="1"/>
      <c r="D23" s="3">
        <v>22</v>
      </c>
      <c r="E23" s="3">
        <v>0</v>
      </c>
      <c r="F23" s="4">
        <v>1</v>
      </c>
      <c r="G23" s="3">
        <v>1</v>
      </c>
      <c r="H23" s="3">
        <v>7</v>
      </c>
      <c r="I23" s="3">
        <v>2</v>
      </c>
      <c r="J23" s="3"/>
      <c r="K23" s="3"/>
      <c r="L23" s="1" t="s">
        <v>29</v>
      </c>
    </row>
    <row r="24" spans="1:12" x14ac:dyDescent="0.15">
      <c r="A24" t="str">
        <f>"攻击"&amp;H24&amp;"*"&amp;I24</f>
        <v>攻击9*2</v>
      </c>
      <c r="B24" s="1"/>
      <c r="C24" s="1"/>
      <c r="D24" s="3">
        <v>23</v>
      </c>
      <c r="E24" s="3">
        <v>0</v>
      </c>
      <c r="F24" s="4">
        <v>1</v>
      </c>
      <c r="G24" s="3">
        <v>1</v>
      </c>
      <c r="H24" s="3">
        <v>9</v>
      </c>
      <c r="I24" s="3">
        <v>2</v>
      </c>
      <c r="J24" s="3"/>
      <c r="K24" s="3"/>
      <c r="L24" s="1" t="s">
        <v>30</v>
      </c>
    </row>
    <row r="25" spans="1:12" x14ac:dyDescent="0.15">
      <c r="A25" t="str">
        <f>"获得"&amp;I25&amp;"把幻剑"</f>
        <v>获得2把幻剑</v>
      </c>
      <c r="B25" s="1"/>
      <c r="C25" s="1"/>
      <c r="D25" s="3">
        <v>24</v>
      </c>
      <c r="E25" s="3">
        <v>0</v>
      </c>
      <c r="F25" s="3">
        <v>4</v>
      </c>
      <c r="G25" s="3">
        <v>3</v>
      </c>
      <c r="H25" s="3">
        <v>6</v>
      </c>
      <c r="I25" s="3" t="s">
        <v>27</v>
      </c>
      <c r="J25" s="3"/>
      <c r="K25" s="3"/>
      <c r="L25" s="1"/>
    </row>
    <row r="26" spans="1:12" x14ac:dyDescent="0.15">
      <c r="A26" t="str">
        <f>"获得"&amp;I26&amp;"把幻剑"</f>
        <v>获得3把幻剑</v>
      </c>
      <c r="B26" s="1"/>
      <c r="C26" s="1"/>
      <c r="D26" s="3">
        <v>25</v>
      </c>
      <c r="E26" s="3">
        <v>0</v>
      </c>
      <c r="F26" s="3">
        <v>4</v>
      </c>
      <c r="G26" s="3">
        <v>3</v>
      </c>
      <c r="H26" s="3">
        <v>6</v>
      </c>
      <c r="I26" s="3" t="s">
        <v>28</v>
      </c>
      <c r="J26" s="3"/>
      <c r="K26" s="3"/>
      <c r="L26" s="1"/>
    </row>
    <row r="27" spans="1:12" x14ac:dyDescent="0.15">
      <c r="A27" t="str">
        <f>"攻击"&amp;H27&amp;" * ("&amp;J27&amp;"X + "&amp;I27&amp;")"</f>
        <v>攻击8 * (1X + 0)</v>
      </c>
      <c r="B27" s="1"/>
      <c r="C27" s="1"/>
      <c r="D27" s="3">
        <v>26</v>
      </c>
      <c r="E27" s="3">
        <v>0</v>
      </c>
      <c r="F27" s="3">
        <v>1</v>
      </c>
      <c r="G27" s="3">
        <v>1</v>
      </c>
      <c r="H27" s="3">
        <v>8</v>
      </c>
      <c r="I27" s="3">
        <v>0</v>
      </c>
      <c r="J27" s="3">
        <v>1</v>
      </c>
      <c r="K27" s="3"/>
      <c r="L27" s="1">
        <v>28</v>
      </c>
    </row>
    <row r="28" spans="1:12" x14ac:dyDescent="0.15">
      <c r="A28" t="str">
        <f>"攻击"&amp;H28&amp;" * ("&amp;J28&amp;"X + "&amp;I28&amp;")"</f>
        <v>攻击11 * (1X + 0)</v>
      </c>
      <c r="B28" s="1"/>
      <c r="C28" s="1"/>
      <c r="D28" s="3">
        <v>27</v>
      </c>
      <c r="E28" s="3">
        <v>0</v>
      </c>
      <c r="F28" s="3">
        <v>1</v>
      </c>
      <c r="G28" s="3">
        <v>1</v>
      </c>
      <c r="H28" s="3">
        <v>11</v>
      </c>
      <c r="I28" s="3">
        <v>0</v>
      </c>
      <c r="J28" s="3">
        <v>1</v>
      </c>
      <c r="K28" s="3"/>
      <c r="L28" s="1">
        <v>28</v>
      </c>
    </row>
    <row r="29" spans="1:12" x14ac:dyDescent="0.15">
      <c r="A29" t="str">
        <f>"获得("&amp;J28&amp;"X + "&amp;I28&amp;")把幻剑"</f>
        <v>获得(1X + 0)把幻剑</v>
      </c>
      <c r="B29" s="1"/>
      <c r="C29" s="1"/>
      <c r="D29" s="3">
        <v>28</v>
      </c>
      <c r="E29" s="3">
        <v>0</v>
      </c>
      <c r="F29" s="3">
        <v>4</v>
      </c>
      <c r="G29" s="3">
        <v>3</v>
      </c>
      <c r="H29" s="3">
        <v>6</v>
      </c>
      <c r="I29" s="3">
        <v>0</v>
      </c>
      <c r="J29" s="3">
        <v>1</v>
      </c>
      <c r="K29" s="3"/>
      <c r="L29" s="1"/>
    </row>
    <row r="30" spans="1:12" x14ac:dyDescent="0.15">
      <c r="A30" t="s">
        <v>32</v>
      </c>
      <c r="B30" s="1"/>
      <c r="C30" s="1"/>
      <c r="D30" s="3">
        <v>29</v>
      </c>
      <c r="E30" s="3">
        <v>0</v>
      </c>
      <c r="F30" s="3">
        <v>1</v>
      </c>
      <c r="G30" s="3">
        <v>6</v>
      </c>
      <c r="H30" s="3">
        <v>6</v>
      </c>
      <c r="I30" s="3">
        <v>0</v>
      </c>
      <c r="J30" s="3">
        <v>0</v>
      </c>
      <c r="K30" s="3" t="s">
        <v>34</v>
      </c>
      <c r="L30" s="1"/>
    </row>
    <row r="31" spans="1:12" x14ac:dyDescent="0.15">
      <c r="A31" t="str">
        <f>"攻击敌方全体"&amp;H31&amp;" * ("&amp;J31&amp;"X + "&amp;I31&amp;")"</f>
        <v>攻击敌方全体5 * (1X + 0)</v>
      </c>
      <c r="D31" s="3">
        <v>30</v>
      </c>
      <c r="E31" s="3">
        <v>0</v>
      </c>
      <c r="F31" s="7">
        <v>3</v>
      </c>
      <c r="G31" s="2">
        <v>1</v>
      </c>
      <c r="H31" s="2">
        <v>5</v>
      </c>
      <c r="I31" s="2">
        <v>0</v>
      </c>
      <c r="J31" s="2">
        <v>1</v>
      </c>
      <c r="K31" s="3"/>
    </row>
    <row r="32" spans="1:12" x14ac:dyDescent="0.15">
      <c r="A32" t="str">
        <f>"攻击敌方全体"&amp;H32&amp;" * ("&amp;J32&amp;"X + "&amp;I32&amp;")"</f>
        <v>攻击敌方全体8 * (1X + 0)</v>
      </c>
      <c r="D32" s="3">
        <v>31</v>
      </c>
      <c r="E32" s="3">
        <v>0</v>
      </c>
      <c r="F32" s="7">
        <v>3</v>
      </c>
      <c r="G32" s="2">
        <v>1</v>
      </c>
      <c r="H32" s="2">
        <v>8</v>
      </c>
      <c r="I32" s="2">
        <v>0</v>
      </c>
      <c r="J32" s="2">
        <v>1</v>
      </c>
      <c r="K32" s="3"/>
    </row>
    <row r="33" spans="1:11" x14ac:dyDescent="0.15">
      <c r="A33" t="str">
        <f>"攻击"&amp;H33</f>
        <v>攻击27</v>
      </c>
      <c r="D33" s="3">
        <v>32</v>
      </c>
      <c r="E33" s="3">
        <v>0</v>
      </c>
      <c r="F33" s="7">
        <v>1</v>
      </c>
      <c r="G33" s="2">
        <v>1</v>
      </c>
      <c r="H33" s="2">
        <v>27</v>
      </c>
      <c r="I33" s="2">
        <v>1</v>
      </c>
      <c r="K33" s="3"/>
    </row>
    <row r="34" spans="1:11" x14ac:dyDescent="0.15">
      <c r="A34" t="str">
        <f>"攻击"&amp;H34</f>
        <v>攻击38</v>
      </c>
      <c r="D34" s="3">
        <v>33</v>
      </c>
      <c r="E34" s="3">
        <v>0</v>
      </c>
      <c r="F34" s="7">
        <v>1</v>
      </c>
      <c r="G34" s="2">
        <v>1</v>
      </c>
      <c r="H34" s="2">
        <v>38</v>
      </c>
      <c r="I34" s="2">
        <v>1</v>
      </c>
      <c r="K34" s="3"/>
    </row>
    <row r="35" spans="1:11" x14ac:dyDescent="0.15">
      <c r="A35" t="str">
        <f>"攻击"&amp;H35&amp;"无视护甲"</f>
        <v>攻击12无视护甲</v>
      </c>
      <c r="D35" s="3">
        <v>34</v>
      </c>
      <c r="E35" s="3">
        <v>0</v>
      </c>
      <c r="F35" s="7">
        <v>1</v>
      </c>
      <c r="G35" s="2">
        <v>7</v>
      </c>
      <c r="H35" s="2">
        <v>12</v>
      </c>
      <c r="I35" s="2">
        <v>1</v>
      </c>
      <c r="K35" s="3"/>
    </row>
    <row r="36" spans="1:11" x14ac:dyDescent="0.15">
      <c r="A36" t="str">
        <f>"攻击"&amp;H36</f>
        <v>攻击10</v>
      </c>
      <c r="D36" s="3">
        <v>35</v>
      </c>
      <c r="E36" s="3">
        <v>0</v>
      </c>
      <c r="F36" s="7">
        <v>1</v>
      </c>
      <c r="G36" s="2">
        <v>1</v>
      </c>
      <c r="H36" s="2">
        <v>10</v>
      </c>
      <c r="I36" s="2">
        <v>1</v>
      </c>
      <c r="J36" s="3"/>
      <c r="K36" s="3"/>
    </row>
    <row r="37" spans="1:11" x14ac:dyDescent="0.15">
      <c r="A37" t="str">
        <f>"攻击"&amp;H37</f>
        <v>攻击15</v>
      </c>
      <c r="D37" s="3">
        <v>36</v>
      </c>
      <c r="E37" s="3">
        <v>0</v>
      </c>
      <c r="F37" s="7">
        <v>1</v>
      </c>
      <c r="G37" s="2">
        <v>1</v>
      </c>
      <c r="H37" s="2">
        <v>15</v>
      </c>
      <c r="I37" s="2">
        <v>1</v>
      </c>
      <c r="K37" s="3"/>
    </row>
    <row r="38" spans="1:11" x14ac:dyDescent="0.15">
      <c r="A38" t="str">
        <f>"获得"&amp;H38&amp;"费"</f>
        <v>获得1费</v>
      </c>
      <c r="D38" s="3">
        <v>37</v>
      </c>
      <c r="E38" s="3">
        <v>0</v>
      </c>
      <c r="F38" s="7">
        <v>4</v>
      </c>
      <c r="G38" s="2">
        <v>5</v>
      </c>
      <c r="H38" s="2">
        <v>1</v>
      </c>
      <c r="K38" s="3"/>
    </row>
    <row r="39" spans="1:11" x14ac:dyDescent="0.15">
      <c r="A39" t="str">
        <f>"获得"&amp;H39&amp;"费"</f>
        <v>获得2费</v>
      </c>
      <c r="D39" s="3">
        <v>38</v>
      </c>
      <c r="E39" s="3">
        <v>0</v>
      </c>
      <c r="F39" s="7">
        <v>4</v>
      </c>
      <c r="G39" s="2">
        <v>5</v>
      </c>
      <c r="H39" s="2">
        <v>2</v>
      </c>
      <c r="K39" s="3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workbookViewId="0">
      <selection activeCell="C12" sqref="C12"/>
    </sheetView>
  </sheetViews>
  <sheetFormatPr defaultRowHeight="13.5" x14ac:dyDescent="0.15"/>
  <cols>
    <col min="3" max="3" width="18.375" bestFit="1" customWidth="1"/>
  </cols>
  <sheetData>
    <row r="2" spans="2:4" x14ac:dyDescent="0.15">
      <c r="B2" t="s">
        <v>1</v>
      </c>
      <c r="C2" t="s">
        <v>4</v>
      </c>
      <c r="D2" t="s">
        <v>2</v>
      </c>
    </row>
    <row r="3" spans="2:4" x14ac:dyDescent="0.15">
      <c r="B3">
        <v>1</v>
      </c>
      <c r="C3" t="s">
        <v>6</v>
      </c>
      <c r="D3" t="s">
        <v>5</v>
      </c>
    </row>
    <row r="4" spans="2:4" x14ac:dyDescent="0.15">
      <c r="B4">
        <v>2</v>
      </c>
      <c r="C4" t="s">
        <v>7</v>
      </c>
      <c r="D4" t="s">
        <v>8</v>
      </c>
    </row>
    <row r="5" spans="2:4" x14ac:dyDescent="0.15">
      <c r="B5">
        <v>3</v>
      </c>
      <c r="C5" t="s">
        <v>13</v>
      </c>
      <c r="D5" t="s">
        <v>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备注</vt:lpstr>
      <vt:lpstr>Sheet3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Windows 用户</cp:lastModifiedBy>
  <dcterms:created xsi:type="dcterms:W3CDTF">2018-02-26T14:19:07Z</dcterms:created>
  <dcterms:modified xsi:type="dcterms:W3CDTF">2018-03-28T15:32:52Z</dcterms:modified>
</cp:coreProperties>
</file>