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  <sheet name="BM2017 Model" sheetId="2" r:id="rId2"/>
    <sheet name="BULLOCK Model" sheetId="5" r:id="rId3"/>
    <sheet name="CAVDP - CAV HAZARD" sheetId="6" r:id="rId4"/>
    <sheet name="Settle BrayMacedo" sheetId="8" r:id="rId5"/>
    <sheet name="Settle Bullock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6" i="1"/>
  <c r="X7" i="1"/>
  <c r="X6" i="1"/>
  <c r="O5" i="7" l="1"/>
  <c r="P5" i="7"/>
  <c r="Q5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O67" i="7"/>
  <c r="P67" i="7"/>
  <c r="Q67" i="7"/>
  <c r="O68" i="7"/>
  <c r="P68" i="7"/>
  <c r="Q68" i="7"/>
  <c r="O69" i="7"/>
  <c r="P69" i="7"/>
  <c r="Q69" i="7"/>
  <c r="O70" i="7"/>
  <c r="P70" i="7"/>
  <c r="Q70" i="7"/>
  <c r="O71" i="7"/>
  <c r="P71" i="7"/>
  <c r="Q71" i="7"/>
  <c r="O72" i="7"/>
  <c r="P72" i="7"/>
  <c r="Q72" i="7"/>
  <c r="O73" i="7"/>
  <c r="P73" i="7"/>
  <c r="Q73" i="7"/>
  <c r="O74" i="7"/>
  <c r="P74" i="7"/>
  <c r="Q74" i="7"/>
  <c r="O75" i="7"/>
  <c r="P75" i="7"/>
  <c r="Q75" i="7"/>
  <c r="O76" i="7"/>
  <c r="P76" i="7"/>
  <c r="Q76" i="7"/>
  <c r="O77" i="7"/>
  <c r="P77" i="7"/>
  <c r="Q77" i="7"/>
  <c r="O78" i="7"/>
  <c r="P78" i="7"/>
  <c r="Q78" i="7"/>
  <c r="O79" i="7"/>
  <c r="P79" i="7"/>
  <c r="Q79" i="7"/>
  <c r="O80" i="7"/>
  <c r="P80" i="7"/>
  <c r="Q80" i="7"/>
  <c r="O81" i="7"/>
  <c r="P81" i="7"/>
  <c r="Q81" i="7"/>
  <c r="O82" i="7"/>
  <c r="P82" i="7"/>
  <c r="Q82" i="7"/>
  <c r="O83" i="7"/>
  <c r="P83" i="7"/>
  <c r="Q83" i="7"/>
  <c r="O84" i="7"/>
  <c r="P84" i="7"/>
  <c r="Q84" i="7"/>
  <c r="O85" i="7"/>
  <c r="P85" i="7"/>
  <c r="Q85" i="7"/>
  <c r="O86" i="7"/>
  <c r="P86" i="7"/>
  <c r="Q86" i="7"/>
  <c r="O87" i="7"/>
  <c r="P87" i="7"/>
  <c r="Q87" i="7"/>
  <c r="O88" i="7"/>
  <c r="P88" i="7"/>
  <c r="Q88" i="7"/>
  <c r="O89" i="7"/>
  <c r="P89" i="7"/>
  <c r="Q89" i="7"/>
  <c r="O90" i="7"/>
  <c r="P90" i="7"/>
  <c r="Q90" i="7"/>
  <c r="O91" i="7"/>
  <c r="P91" i="7"/>
  <c r="Q91" i="7"/>
  <c r="O92" i="7"/>
  <c r="P92" i="7"/>
  <c r="Q92" i="7"/>
  <c r="O93" i="7"/>
  <c r="P93" i="7"/>
  <c r="Q93" i="7"/>
  <c r="O94" i="7"/>
  <c r="P94" i="7"/>
  <c r="Q94" i="7"/>
  <c r="O95" i="7"/>
  <c r="P95" i="7"/>
  <c r="Q95" i="7"/>
  <c r="O96" i="7"/>
  <c r="P96" i="7"/>
  <c r="Q96" i="7"/>
  <c r="O97" i="7"/>
  <c r="P97" i="7"/>
  <c r="Q97" i="7"/>
  <c r="O98" i="7"/>
  <c r="P98" i="7"/>
  <c r="Q98" i="7"/>
  <c r="O99" i="7"/>
  <c r="P99" i="7"/>
  <c r="Q99" i="7"/>
  <c r="O100" i="7"/>
  <c r="P100" i="7"/>
  <c r="Q100" i="7"/>
  <c r="O101" i="7"/>
  <c r="P101" i="7"/>
  <c r="Q101" i="7"/>
  <c r="O102" i="7"/>
  <c r="P102" i="7"/>
  <c r="Q102" i="7"/>
  <c r="O103" i="7"/>
  <c r="P103" i="7"/>
  <c r="Q103" i="7"/>
  <c r="Q4" i="7"/>
  <c r="P4" i="7"/>
  <c r="O4" i="7"/>
  <c r="O5" i="8" l="1"/>
  <c r="P5" i="8"/>
  <c r="Q5" i="8"/>
  <c r="O6" i="8"/>
  <c r="P6" i="8"/>
  <c r="Q6" i="8"/>
  <c r="O7" i="8"/>
  <c r="P7" i="8"/>
  <c r="Q7" i="8"/>
  <c r="O8" i="8"/>
  <c r="P8" i="8"/>
  <c r="Q8" i="8"/>
  <c r="O9" i="8"/>
  <c r="P9" i="8"/>
  <c r="Q9" i="8"/>
  <c r="O10" i="8"/>
  <c r="P10" i="8"/>
  <c r="Q10" i="8"/>
  <c r="O11" i="8"/>
  <c r="P11" i="8"/>
  <c r="Q11" i="8"/>
  <c r="O12" i="8"/>
  <c r="P12" i="8"/>
  <c r="Q12" i="8"/>
  <c r="O13" i="8"/>
  <c r="P13" i="8"/>
  <c r="Q13" i="8"/>
  <c r="O14" i="8"/>
  <c r="P14" i="8"/>
  <c r="Q14" i="8"/>
  <c r="O15" i="8"/>
  <c r="P15" i="8"/>
  <c r="Q15" i="8"/>
  <c r="O16" i="8"/>
  <c r="P16" i="8"/>
  <c r="Q16" i="8"/>
  <c r="O17" i="8"/>
  <c r="P17" i="8"/>
  <c r="Q17" i="8"/>
  <c r="O18" i="8"/>
  <c r="P18" i="8"/>
  <c r="Q18" i="8"/>
  <c r="O19" i="8"/>
  <c r="P19" i="8"/>
  <c r="Q19" i="8"/>
  <c r="O20" i="8"/>
  <c r="P20" i="8"/>
  <c r="Q20" i="8"/>
  <c r="O21" i="8"/>
  <c r="P21" i="8"/>
  <c r="Q21" i="8"/>
  <c r="O22" i="8"/>
  <c r="P22" i="8"/>
  <c r="Q22" i="8"/>
  <c r="O23" i="8"/>
  <c r="P23" i="8"/>
  <c r="Q23" i="8"/>
  <c r="O24" i="8"/>
  <c r="P24" i="8"/>
  <c r="Q24" i="8"/>
  <c r="O25" i="8"/>
  <c r="P25" i="8"/>
  <c r="Q25" i="8"/>
  <c r="O26" i="8"/>
  <c r="P26" i="8"/>
  <c r="Q26" i="8"/>
  <c r="O27" i="8"/>
  <c r="P27" i="8"/>
  <c r="Q27" i="8"/>
  <c r="O28" i="8"/>
  <c r="P28" i="8"/>
  <c r="Q28" i="8"/>
  <c r="O29" i="8"/>
  <c r="P29" i="8"/>
  <c r="Q29" i="8"/>
  <c r="O30" i="8"/>
  <c r="P30" i="8"/>
  <c r="Q30" i="8"/>
  <c r="O31" i="8"/>
  <c r="P31" i="8"/>
  <c r="Q31" i="8"/>
  <c r="O32" i="8"/>
  <c r="P32" i="8"/>
  <c r="Q32" i="8"/>
  <c r="O33" i="8"/>
  <c r="P33" i="8"/>
  <c r="Q33" i="8"/>
  <c r="O34" i="8"/>
  <c r="P34" i="8"/>
  <c r="Q34" i="8"/>
  <c r="O35" i="8"/>
  <c r="P35" i="8"/>
  <c r="Q35" i="8"/>
  <c r="O36" i="8"/>
  <c r="P36" i="8"/>
  <c r="Q36" i="8"/>
  <c r="O37" i="8"/>
  <c r="P37" i="8"/>
  <c r="Q37" i="8"/>
  <c r="O38" i="8"/>
  <c r="P38" i="8"/>
  <c r="Q38" i="8"/>
  <c r="O39" i="8"/>
  <c r="P39" i="8"/>
  <c r="Q39" i="8"/>
  <c r="O40" i="8"/>
  <c r="P40" i="8"/>
  <c r="Q40" i="8"/>
  <c r="O41" i="8"/>
  <c r="P41" i="8"/>
  <c r="Q41" i="8"/>
  <c r="O42" i="8"/>
  <c r="P42" i="8"/>
  <c r="Q42" i="8"/>
  <c r="O43" i="8"/>
  <c r="P43" i="8"/>
  <c r="Q43" i="8"/>
  <c r="O44" i="8"/>
  <c r="P44" i="8"/>
  <c r="Q44" i="8"/>
  <c r="O45" i="8"/>
  <c r="P45" i="8"/>
  <c r="Q45" i="8"/>
  <c r="O46" i="8"/>
  <c r="P46" i="8"/>
  <c r="Q46" i="8"/>
  <c r="O47" i="8"/>
  <c r="P47" i="8"/>
  <c r="Q47" i="8"/>
  <c r="O48" i="8"/>
  <c r="P48" i="8"/>
  <c r="Q48" i="8"/>
  <c r="O49" i="8"/>
  <c r="P49" i="8"/>
  <c r="Q49" i="8"/>
  <c r="O50" i="8"/>
  <c r="P50" i="8"/>
  <c r="Q50" i="8"/>
  <c r="O51" i="8"/>
  <c r="P51" i="8"/>
  <c r="Q51" i="8"/>
  <c r="O52" i="8"/>
  <c r="P52" i="8"/>
  <c r="Q52" i="8"/>
  <c r="O53" i="8"/>
  <c r="P53" i="8"/>
  <c r="Q53" i="8"/>
  <c r="O54" i="8"/>
  <c r="P54" i="8"/>
  <c r="Q54" i="8"/>
  <c r="O55" i="8"/>
  <c r="P55" i="8"/>
  <c r="Q55" i="8"/>
  <c r="O56" i="8"/>
  <c r="P56" i="8"/>
  <c r="Q56" i="8"/>
  <c r="O57" i="8"/>
  <c r="P57" i="8"/>
  <c r="Q57" i="8"/>
  <c r="O58" i="8"/>
  <c r="P58" i="8"/>
  <c r="Q58" i="8"/>
  <c r="O59" i="8"/>
  <c r="P59" i="8"/>
  <c r="Q59" i="8"/>
  <c r="O60" i="8"/>
  <c r="P60" i="8"/>
  <c r="Q60" i="8"/>
  <c r="O61" i="8"/>
  <c r="P61" i="8"/>
  <c r="Q61" i="8"/>
  <c r="O62" i="8"/>
  <c r="P62" i="8"/>
  <c r="Q62" i="8"/>
  <c r="O63" i="8"/>
  <c r="P63" i="8"/>
  <c r="Q63" i="8"/>
  <c r="O64" i="8"/>
  <c r="P64" i="8"/>
  <c r="Q64" i="8"/>
  <c r="O65" i="8"/>
  <c r="P65" i="8"/>
  <c r="Q65" i="8"/>
  <c r="O66" i="8"/>
  <c r="P66" i="8"/>
  <c r="Q66" i="8"/>
  <c r="O67" i="8"/>
  <c r="P67" i="8"/>
  <c r="Q67" i="8"/>
  <c r="O68" i="8"/>
  <c r="P68" i="8"/>
  <c r="Q68" i="8"/>
  <c r="O69" i="8"/>
  <c r="P69" i="8"/>
  <c r="Q69" i="8"/>
  <c r="O70" i="8"/>
  <c r="P70" i="8"/>
  <c r="Q70" i="8"/>
  <c r="O71" i="8"/>
  <c r="P71" i="8"/>
  <c r="Q71" i="8"/>
  <c r="O72" i="8"/>
  <c r="P72" i="8"/>
  <c r="Q72" i="8"/>
  <c r="O73" i="8"/>
  <c r="P73" i="8"/>
  <c r="Q73" i="8"/>
  <c r="O74" i="8"/>
  <c r="P74" i="8"/>
  <c r="Q74" i="8"/>
  <c r="O75" i="8"/>
  <c r="P75" i="8"/>
  <c r="Q75" i="8"/>
  <c r="O76" i="8"/>
  <c r="P76" i="8"/>
  <c r="Q76" i="8"/>
  <c r="O77" i="8"/>
  <c r="P77" i="8"/>
  <c r="Q77" i="8"/>
  <c r="O78" i="8"/>
  <c r="P78" i="8"/>
  <c r="Q78" i="8"/>
  <c r="O79" i="8"/>
  <c r="P79" i="8"/>
  <c r="Q79" i="8"/>
  <c r="O80" i="8"/>
  <c r="P80" i="8"/>
  <c r="Q80" i="8"/>
  <c r="O81" i="8"/>
  <c r="P81" i="8"/>
  <c r="Q81" i="8"/>
  <c r="O82" i="8"/>
  <c r="P82" i="8"/>
  <c r="Q82" i="8"/>
  <c r="O83" i="8"/>
  <c r="P83" i="8"/>
  <c r="Q83" i="8"/>
  <c r="O84" i="8"/>
  <c r="P84" i="8"/>
  <c r="Q84" i="8"/>
  <c r="O85" i="8"/>
  <c r="P85" i="8"/>
  <c r="Q85" i="8"/>
  <c r="O86" i="8"/>
  <c r="P86" i="8"/>
  <c r="Q86" i="8"/>
  <c r="O87" i="8"/>
  <c r="P87" i="8"/>
  <c r="Q87" i="8"/>
  <c r="O88" i="8"/>
  <c r="P88" i="8"/>
  <c r="Q88" i="8"/>
  <c r="O89" i="8"/>
  <c r="P89" i="8"/>
  <c r="Q89" i="8"/>
  <c r="O90" i="8"/>
  <c r="P90" i="8"/>
  <c r="Q90" i="8"/>
  <c r="O91" i="8"/>
  <c r="P91" i="8"/>
  <c r="Q91" i="8"/>
  <c r="O92" i="8"/>
  <c r="P92" i="8"/>
  <c r="Q92" i="8"/>
  <c r="O93" i="8"/>
  <c r="P93" i="8"/>
  <c r="Q93" i="8"/>
  <c r="O94" i="8"/>
  <c r="P94" i="8"/>
  <c r="Q94" i="8"/>
  <c r="O95" i="8"/>
  <c r="P95" i="8"/>
  <c r="Q95" i="8"/>
  <c r="O96" i="8"/>
  <c r="P96" i="8"/>
  <c r="Q96" i="8"/>
  <c r="O97" i="8"/>
  <c r="P97" i="8"/>
  <c r="Q97" i="8"/>
  <c r="O98" i="8"/>
  <c r="P98" i="8"/>
  <c r="Q98" i="8"/>
  <c r="O99" i="8"/>
  <c r="P99" i="8"/>
  <c r="Q99" i="8"/>
  <c r="O100" i="8"/>
  <c r="P100" i="8"/>
  <c r="Q100" i="8"/>
  <c r="O101" i="8"/>
  <c r="P101" i="8"/>
  <c r="Q101" i="8"/>
  <c r="O102" i="8"/>
  <c r="P102" i="8"/>
  <c r="Q102" i="8"/>
  <c r="O103" i="8"/>
  <c r="P103" i="8"/>
  <c r="Q103" i="8"/>
  <c r="Q4" i="8"/>
  <c r="P4" i="8"/>
  <c r="O4" i="8"/>
  <c r="F7" i="1" l="1"/>
  <c r="F6" i="1"/>
  <c r="G7" i="1" l="1"/>
  <c r="G6" i="1"/>
  <c r="I7" i="1" l="1"/>
  <c r="I6" i="1"/>
  <c r="H7" i="1"/>
  <c r="H6" i="1"/>
  <c r="E7" i="1"/>
  <c r="E6" i="1"/>
  <c r="D7" i="1"/>
  <c r="D6" i="1"/>
</calcChain>
</file>

<file path=xl/sharedStrings.xml><?xml version="1.0" encoding="utf-8"?>
<sst xmlns="http://schemas.openxmlformats.org/spreadsheetml/2006/main" count="182" uniqueCount="40">
  <si>
    <t>CAV</t>
  </si>
  <si>
    <t>Mw</t>
  </si>
  <si>
    <t>R</t>
  </si>
  <si>
    <t>CAVdp</t>
  </si>
  <si>
    <t>PGA</t>
  </si>
  <si>
    <t>SA1</t>
  </si>
  <si>
    <t>km</t>
  </si>
  <si>
    <t>g</t>
  </si>
  <si>
    <t>-</t>
  </si>
  <si>
    <t>T(s)</t>
  </si>
  <si>
    <t>CMS</t>
  </si>
  <si>
    <t>CMS+SIG</t>
  </si>
  <si>
    <t>CMS-SIG</t>
  </si>
  <si>
    <t>M</t>
  </si>
  <si>
    <t>Tr</t>
  </si>
  <si>
    <t>Return Period (yr)</t>
  </si>
  <si>
    <t>Ds</t>
  </si>
  <si>
    <t>Dv</t>
  </si>
  <si>
    <t>De</t>
  </si>
  <si>
    <t>LIBS</t>
  </si>
  <si>
    <t>Dv+De</t>
  </si>
  <si>
    <t>Pseudo-Prob.
Settlement (mm)</t>
  </si>
  <si>
    <t>Performance Based
Settlement (mm)</t>
  </si>
  <si>
    <t>Error</t>
  </si>
  <si>
    <t>Mean</t>
  </si>
  <si>
    <t>CAV Hazard</t>
  </si>
  <si>
    <t>CAVdp Hazard</t>
  </si>
  <si>
    <t>BM
2017</t>
  </si>
  <si>
    <r>
      <t>g</t>
    </r>
    <r>
      <rPr>
        <b/>
        <sz val="8"/>
        <color theme="1"/>
        <rFont val="Calibri"/>
        <family val="2"/>
      </rPr>
      <t>∙</t>
    </r>
    <r>
      <rPr>
        <b/>
        <sz val="8"/>
        <color theme="1"/>
        <rFont val="Arial"/>
        <family val="2"/>
      </rPr>
      <t>s</t>
    </r>
  </si>
  <si>
    <t>SA(T=1)</t>
  </si>
  <si>
    <t>Bray Macedo, VS30 = 270</t>
  </si>
  <si>
    <t>Bullock VS30 = 270</t>
  </si>
  <si>
    <t>Settle</t>
  </si>
  <si>
    <t>Sum</t>
  </si>
  <si>
    <t>NaN</t>
  </si>
  <si>
    <t>Montalva</t>
  </si>
  <si>
    <t>BCHydro</t>
  </si>
  <si>
    <t>B2018</t>
  </si>
  <si>
    <t>BM2017</t>
  </si>
  <si>
    <t>B
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</si>
</sst>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/>
    <xf numFmtId="0" fontId="0" fillId="5" borderId="0" xfId="0" applyFill="1" applyAlignment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0" fillId="4" borderId="0" xfId="0" applyFill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1" fillId="0" borderId="0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"/>
  <sheetViews>
    <sheetView showGridLines="0" tabSelected="1" zoomScale="115" zoomScaleNormal="115" workbookViewId="0">
      <selection activeCell="O12" sqref="O12"/>
    </sheetView>
  </sheetViews>
  <sheetFormatPr baseColWidth="10" defaultColWidth="9.140625" defaultRowHeight="15.75" customHeight="1" x14ac:dyDescent="0.25"/>
  <cols>
    <col min="1" max="1" width="11.28515625" style="3" customWidth="1"/>
    <col min="2" max="2" width="6.7109375" style="3" customWidth="1"/>
    <col min="3" max="3" width="11.5703125" style="3" hidden="1" customWidth="1"/>
    <col min="4" max="4" width="4.5703125" style="3" customWidth="1"/>
    <col min="5" max="5" width="4.140625" style="3" customWidth="1"/>
    <col min="6" max="6" width="4.7109375" style="3" customWidth="1"/>
    <col min="7" max="7" width="5.28515625" style="3" customWidth="1"/>
    <col min="8" max="8" width="4.42578125" style="3" customWidth="1"/>
    <col min="9" max="9" width="4.5703125" style="3" customWidth="1"/>
    <col min="10" max="14" width="4.140625" style="3" customWidth="1"/>
    <col min="15" max="15" width="4.85546875" style="3" customWidth="1"/>
    <col min="16" max="16" width="4.28515625" style="3" customWidth="1"/>
    <col min="17" max="20" width="4.28515625" style="3" hidden="1" customWidth="1"/>
    <col min="21" max="21" width="4.140625" style="3" hidden="1" customWidth="1"/>
    <col min="22" max="23" width="4.85546875" style="3" hidden="1" customWidth="1"/>
    <col min="24" max="25" width="6" style="3" customWidth="1"/>
    <col min="26" max="16384" width="9.140625" style="3"/>
  </cols>
  <sheetData>
    <row r="1" spans="2:25" ht="15.75" customHeight="1" x14ac:dyDescent="0.25"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9</v>
      </c>
      <c r="S1" s="3">
        <v>10</v>
      </c>
      <c r="T1" s="3">
        <v>11</v>
      </c>
      <c r="U1" s="3">
        <v>12</v>
      </c>
      <c r="V1" s="3">
        <v>13</v>
      </c>
      <c r="W1" s="3">
        <v>14</v>
      </c>
    </row>
    <row r="2" spans="2:25" ht="15.75" customHeight="1" x14ac:dyDescent="0.25">
      <c r="B2" s="41"/>
      <c r="C2" s="41"/>
      <c r="D2" s="41"/>
      <c r="E2" s="41"/>
      <c r="F2" s="41"/>
      <c r="G2" s="41"/>
      <c r="H2" s="41"/>
      <c r="I2" s="41"/>
    </row>
    <row r="3" spans="2:25" ht="33" customHeight="1" x14ac:dyDescent="0.25">
      <c r="J3" s="49" t="s">
        <v>21</v>
      </c>
      <c r="K3" s="50"/>
      <c r="L3" s="50"/>
      <c r="M3" s="50"/>
      <c r="N3" s="50"/>
      <c r="O3" s="50"/>
      <c r="P3" s="51"/>
      <c r="Q3" s="49" t="s">
        <v>22</v>
      </c>
      <c r="R3" s="50"/>
      <c r="S3" s="50"/>
      <c r="T3" s="50"/>
      <c r="U3" s="50"/>
      <c r="V3" s="50"/>
      <c r="W3" s="51"/>
      <c r="X3" s="42" t="s">
        <v>23</v>
      </c>
      <c r="Y3" s="43"/>
    </row>
    <row r="4" spans="2:25" ht="15.75" customHeight="1" x14ac:dyDescent="0.25">
      <c r="B4" s="37" t="s">
        <v>15</v>
      </c>
      <c r="C4" s="5"/>
      <c r="D4" s="5" t="s">
        <v>1</v>
      </c>
      <c r="E4" s="5" t="s">
        <v>2</v>
      </c>
      <c r="F4" s="5" t="s">
        <v>0</v>
      </c>
      <c r="G4" s="5" t="s">
        <v>3</v>
      </c>
      <c r="H4" s="5" t="s">
        <v>4</v>
      </c>
      <c r="I4" s="5" t="s">
        <v>5</v>
      </c>
      <c r="J4" s="39" t="s">
        <v>38</v>
      </c>
      <c r="K4" s="40"/>
      <c r="L4" s="40"/>
      <c r="M4" s="40"/>
      <c r="N4" s="39" t="s">
        <v>37</v>
      </c>
      <c r="O4" s="40"/>
      <c r="P4" s="48"/>
      <c r="Q4" s="39" t="s">
        <v>38</v>
      </c>
      <c r="R4" s="40"/>
      <c r="S4" s="40"/>
      <c r="T4" s="40"/>
      <c r="U4" s="39" t="s">
        <v>37</v>
      </c>
      <c r="V4" s="40"/>
      <c r="W4" s="48"/>
      <c r="X4" s="44" t="s">
        <v>27</v>
      </c>
      <c r="Y4" s="46" t="s">
        <v>39</v>
      </c>
    </row>
    <row r="5" spans="2:25" ht="24" customHeight="1" x14ac:dyDescent="0.25">
      <c r="B5" s="38"/>
      <c r="C5" s="6"/>
      <c r="D5" s="6" t="s">
        <v>8</v>
      </c>
      <c r="E5" s="6" t="s">
        <v>6</v>
      </c>
      <c r="F5" s="6" t="s">
        <v>28</v>
      </c>
      <c r="G5" s="6" t="s">
        <v>28</v>
      </c>
      <c r="H5" s="6" t="s">
        <v>7</v>
      </c>
      <c r="I5" s="6" t="s">
        <v>7</v>
      </c>
      <c r="J5" s="7" t="s">
        <v>16</v>
      </c>
      <c r="K5" s="8" t="s">
        <v>17</v>
      </c>
      <c r="L5" s="8" t="s">
        <v>18</v>
      </c>
      <c r="M5" s="8" t="s">
        <v>19</v>
      </c>
      <c r="N5" s="7" t="s">
        <v>16</v>
      </c>
      <c r="O5" s="8" t="s">
        <v>20</v>
      </c>
      <c r="P5" s="9" t="s">
        <v>19</v>
      </c>
      <c r="Q5" s="7" t="s">
        <v>16</v>
      </c>
      <c r="R5" s="8" t="s">
        <v>17</v>
      </c>
      <c r="S5" s="8" t="s">
        <v>18</v>
      </c>
      <c r="T5" s="9" t="s">
        <v>19</v>
      </c>
      <c r="U5" s="8" t="s">
        <v>16</v>
      </c>
      <c r="V5" s="8" t="s">
        <v>20</v>
      </c>
      <c r="W5" s="9" t="s">
        <v>19</v>
      </c>
      <c r="X5" s="45"/>
      <c r="Y5" s="47"/>
    </row>
    <row r="6" spans="2:25" ht="15.75" customHeight="1" x14ac:dyDescent="0.25">
      <c r="B6" s="10">
        <v>475</v>
      </c>
      <c r="C6" s="11"/>
      <c r="D6" s="53">
        <f>'BM2017 Model'!$C$3</f>
        <v>7.15</v>
      </c>
      <c r="E6" s="55">
        <f>'BM2017 Model'!$C$4</f>
        <v>97.1</v>
      </c>
      <c r="F6" s="12">
        <f>'BULLOCK Model'!B8/980.66</f>
        <v>3.0759998432632307</v>
      </c>
      <c r="G6" s="12">
        <f>'BM2017 Model'!C37/980.66</f>
        <v>4.5282506144211547</v>
      </c>
      <c r="H6" s="12">
        <f>'BM2017 Model'!$C$8</f>
        <v>0.85398009791372997</v>
      </c>
      <c r="I6" s="12">
        <f>'BM2017 Model'!$C$22</f>
        <v>0.283901849010672</v>
      </c>
      <c r="J6" s="13">
        <v>507.693563335737</v>
      </c>
      <c r="K6" s="14">
        <v>242.081505028203</v>
      </c>
      <c r="L6" s="14">
        <v>59.229064315032197</v>
      </c>
      <c r="M6" s="15">
        <v>833.82033426306998</v>
      </c>
      <c r="N6" s="13">
        <v>529.73206686334902</v>
      </c>
      <c r="O6" s="14">
        <v>340.56270239271697</v>
      </c>
      <c r="P6" s="15">
        <v>870.29476925606605</v>
      </c>
      <c r="Q6" s="13">
        <v>522.13668519436601</v>
      </c>
      <c r="R6" s="14">
        <v>352.26375869175803</v>
      </c>
      <c r="S6" s="14">
        <v>59.229064315032197</v>
      </c>
      <c r="T6" s="15">
        <v>842.72555681134804</v>
      </c>
      <c r="U6" s="13">
        <v>595.91129295814699</v>
      </c>
      <c r="V6" s="14">
        <v>16.1874789377738</v>
      </c>
      <c r="W6" s="15">
        <v>1356.7956352431099</v>
      </c>
      <c r="X6" s="16">
        <f>LN(T6/M6)</f>
        <v>1.0623397005234025E-2</v>
      </c>
      <c r="Y6" s="17">
        <f>LN(W6/P6)</f>
        <v>0.44404907858253934</v>
      </c>
    </row>
    <row r="7" spans="2:25" ht="15.75" customHeight="1" x14ac:dyDescent="0.25">
      <c r="B7" s="18">
        <v>2475</v>
      </c>
      <c r="C7" s="19"/>
      <c r="D7" s="54">
        <f>'BM2017 Model'!$H$3</f>
        <v>7.35</v>
      </c>
      <c r="E7" s="22">
        <f>'BM2017 Model'!$H$4</f>
        <v>68.099999999999994</v>
      </c>
      <c r="F7" s="20">
        <f>'BULLOCK Model'!B10/980.66</f>
        <v>5.4516061560692393</v>
      </c>
      <c r="G7" s="20">
        <f>'BM2017 Model'!C39/980.66</f>
        <v>8.6553753624947998</v>
      </c>
      <c r="H7" s="20">
        <f>'BM2017 Model'!$H$8</f>
        <v>1.4224098230154201</v>
      </c>
      <c r="I7" s="20">
        <f>'BM2017 Model'!$H$22</f>
        <v>0.42203600195699098</v>
      </c>
      <c r="J7" s="21">
        <v>1029.4766808280599</v>
      </c>
      <c r="K7" s="22">
        <v>242.14826348623299</v>
      </c>
      <c r="L7" s="22">
        <v>59.229064315032197</v>
      </c>
      <c r="M7" s="23">
        <v>1358.9283010500801</v>
      </c>
      <c r="N7" s="21">
        <v>994.21389039540998</v>
      </c>
      <c r="O7" s="22">
        <v>639.17627504468396</v>
      </c>
      <c r="P7" s="23">
        <v>1633.39016544009</v>
      </c>
      <c r="Q7" s="21">
        <v>1051.66034043846</v>
      </c>
      <c r="R7" s="22">
        <v>447.714427874828</v>
      </c>
      <c r="S7" s="22">
        <v>59.229064315032197</v>
      </c>
      <c r="T7" s="23">
        <v>1373.18447490207</v>
      </c>
      <c r="U7" s="21">
        <v>1072.51791712208</v>
      </c>
      <c r="V7" s="22">
        <v>20.2901797255969</v>
      </c>
      <c r="W7" s="23">
        <v>2699.86448930186</v>
      </c>
      <c r="X7" s="35">
        <f>LN(T7/M7)</f>
        <v>1.0436101588872143E-2</v>
      </c>
      <c r="Y7" s="36">
        <f>LN(W7/P7)</f>
        <v>0.50254387159277125</v>
      </c>
    </row>
    <row r="8" spans="2:25" ht="15.75" customHeight="1" x14ac:dyDescent="0.25">
      <c r="B8" s="11"/>
      <c r="C8" s="11"/>
      <c r="D8" s="11"/>
      <c r="E8" s="11"/>
      <c r="F8" s="11"/>
      <c r="G8" s="11"/>
      <c r="H8" s="11"/>
      <c r="I8" s="11"/>
    </row>
    <row r="9" spans="2:25" ht="15.75" customHeight="1" x14ac:dyDescent="0.25">
      <c r="B9" s="11"/>
      <c r="C9" s="11"/>
      <c r="D9" s="11"/>
      <c r="E9" s="11"/>
      <c r="F9" s="11"/>
      <c r="G9" s="11"/>
      <c r="H9" s="11"/>
      <c r="I9" s="11"/>
    </row>
    <row r="10" spans="2:25" ht="15.75" customHeight="1" x14ac:dyDescent="0.25">
      <c r="B10" s="11"/>
      <c r="C10" s="11"/>
      <c r="D10" s="11"/>
      <c r="E10" s="11"/>
      <c r="F10" s="11"/>
      <c r="G10" s="11"/>
      <c r="H10" s="11"/>
      <c r="I10" s="11"/>
    </row>
    <row r="11" spans="2:25" ht="15.75" customHeight="1" x14ac:dyDescent="0.25">
      <c r="B11" s="11"/>
      <c r="C11" s="11"/>
      <c r="D11" s="11"/>
      <c r="E11" s="11"/>
      <c r="F11" s="11"/>
      <c r="G11" s="11"/>
      <c r="H11" s="11"/>
      <c r="I11" s="11"/>
    </row>
    <row r="12" spans="2:25" ht="15.75" customHeight="1" x14ac:dyDescent="0.25">
      <c r="B12" s="11"/>
      <c r="C12" s="11"/>
      <c r="D12" s="11"/>
      <c r="E12" s="11"/>
      <c r="F12" s="11"/>
      <c r="G12" s="11"/>
      <c r="H12" s="11"/>
      <c r="I12" s="11"/>
    </row>
    <row r="13" spans="2:25" ht="15.75" customHeight="1" x14ac:dyDescent="0.25">
      <c r="B13" s="11"/>
      <c r="C13" s="11"/>
      <c r="D13" s="11"/>
      <c r="E13" s="11"/>
      <c r="F13" s="11"/>
      <c r="G13" s="11"/>
      <c r="H13" s="11"/>
      <c r="I13" s="11"/>
    </row>
    <row r="14" spans="2:25" ht="15.75" customHeight="1" x14ac:dyDescent="0.25">
      <c r="B14" s="11"/>
      <c r="C14" s="11"/>
      <c r="D14" s="11"/>
      <c r="E14" s="11"/>
      <c r="F14" s="11"/>
      <c r="G14" s="11"/>
      <c r="H14" s="11"/>
      <c r="I14" s="11"/>
    </row>
    <row r="15" spans="2:25" ht="15.75" customHeight="1" x14ac:dyDescent="0.25">
      <c r="B15" s="11"/>
      <c r="C15" s="11"/>
      <c r="D15" s="11"/>
      <c r="E15" s="11"/>
      <c r="F15" s="11"/>
      <c r="G15" s="11"/>
      <c r="H15" s="11"/>
      <c r="I15" s="11"/>
    </row>
  </sheetData>
  <mergeCells count="11">
    <mergeCell ref="B4:B5"/>
    <mergeCell ref="J4:M4"/>
    <mergeCell ref="B2:I2"/>
    <mergeCell ref="X3:Y3"/>
    <mergeCell ref="X4:X5"/>
    <mergeCell ref="Y4:Y5"/>
    <mergeCell ref="N4:P4"/>
    <mergeCell ref="Q4:T4"/>
    <mergeCell ref="U4:W4"/>
    <mergeCell ref="J3:P3"/>
    <mergeCell ref="Q3:W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2"/>
  <sheetViews>
    <sheetView topLeftCell="A19" zoomScale="85" zoomScaleNormal="85" workbookViewId="0">
      <selection activeCell="B33" sqref="B33:C42"/>
    </sheetView>
  </sheetViews>
  <sheetFormatPr baseColWidth="10" defaultColWidth="11.5703125" defaultRowHeight="15" x14ac:dyDescent="0.25"/>
  <cols>
    <col min="2" max="10" width="11.42578125" style="1"/>
    <col min="12" max="35" width="11.42578125" style="2"/>
  </cols>
  <sheetData>
    <row r="2" spans="2:10" x14ac:dyDescent="0.25">
      <c r="B2" s="1" t="s">
        <v>14</v>
      </c>
      <c r="C2" s="1">
        <v>475</v>
      </c>
      <c r="G2" s="1" t="s">
        <v>14</v>
      </c>
      <c r="H2" s="1">
        <v>2475</v>
      </c>
    </row>
    <row r="3" spans="2:10" x14ac:dyDescent="0.25">
      <c r="B3" s="1" t="s">
        <v>13</v>
      </c>
      <c r="C3" s="1">
        <v>7.15</v>
      </c>
      <c r="G3" s="1" t="s">
        <v>13</v>
      </c>
      <c r="H3" s="1">
        <v>7.35</v>
      </c>
    </row>
    <row r="4" spans="2:10" x14ac:dyDescent="0.25">
      <c r="B4" s="1" t="s">
        <v>2</v>
      </c>
      <c r="C4" s="1">
        <v>97.1</v>
      </c>
      <c r="G4" s="1" t="s">
        <v>2</v>
      </c>
      <c r="H4" s="1">
        <v>68.099999999999994</v>
      </c>
    </row>
    <row r="6" spans="2:10" x14ac:dyDescent="0.25">
      <c r="B6" s="1" t="s">
        <v>9</v>
      </c>
      <c r="C6" s="1" t="s">
        <v>10</v>
      </c>
      <c r="D6" s="1" t="s">
        <v>11</v>
      </c>
      <c r="E6" s="1" t="s">
        <v>12</v>
      </c>
      <c r="G6" s="1" t="s">
        <v>9</v>
      </c>
      <c r="H6" s="1" t="s">
        <v>10</v>
      </c>
      <c r="I6" s="1" t="s">
        <v>11</v>
      </c>
      <c r="J6" s="1" t="s">
        <v>12</v>
      </c>
    </row>
    <row r="7" spans="2:10" x14ac:dyDescent="0.25">
      <c r="B7" s="1">
        <v>-4</v>
      </c>
      <c r="C7" s="1">
        <v>2475.07336783863</v>
      </c>
      <c r="D7" s="1">
        <v>4021.7543761294701</v>
      </c>
      <c r="E7" s="1">
        <v>1523.2129074177001</v>
      </c>
      <c r="G7" s="1">
        <v>-4</v>
      </c>
      <c r="H7" s="1">
        <v>4680.8534799078398</v>
      </c>
      <c r="I7" s="1">
        <v>7605.9333074556398</v>
      </c>
      <c r="J7" s="1">
        <v>2880.69700517725</v>
      </c>
    </row>
    <row r="8" spans="2:10" x14ac:dyDescent="0.25">
      <c r="B8" s="1">
        <v>0</v>
      </c>
      <c r="C8" s="1">
        <v>0.85398009791372997</v>
      </c>
      <c r="D8" s="1">
        <v>0.85398009791372997</v>
      </c>
      <c r="E8" s="1">
        <v>0.85398009791372997</v>
      </c>
      <c r="G8" s="1">
        <v>0</v>
      </c>
      <c r="H8" s="1">
        <v>1.4224098230154201</v>
      </c>
      <c r="I8" s="1">
        <v>1.4224098230154201</v>
      </c>
      <c r="J8" s="1">
        <v>1.4224098230154201</v>
      </c>
    </row>
    <row r="9" spans="2:10" x14ac:dyDescent="0.25">
      <c r="B9" s="1">
        <v>0.01</v>
      </c>
      <c r="C9" s="1">
        <v>0.85398009791372997</v>
      </c>
      <c r="D9" s="1">
        <v>0.85398009791372997</v>
      </c>
      <c r="E9" s="1">
        <v>0.85398009791372997</v>
      </c>
      <c r="G9" s="1">
        <v>0.01</v>
      </c>
      <c r="H9" s="1">
        <v>1.4224098230154201</v>
      </c>
      <c r="I9" s="1">
        <v>1.4224098230154201</v>
      </c>
      <c r="J9" s="1">
        <v>1.4224098230154201</v>
      </c>
    </row>
    <row r="10" spans="2:10" x14ac:dyDescent="0.25">
      <c r="B10" s="1">
        <v>1.4384498882876601E-2</v>
      </c>
      <c r="C10" s="1">
        <v>0.85976055222798997</v>
      </c>
      <c r="D10" s="1">
        <v>0.89062979036151302</v>
      </c>
      <c r="E10" s="1">
        <v>0.82996124222089696</v>
      </c>
      <c r="G10" s="1">
        <v>1.4384498882876601E-2</v>
      </c>
      <c r="H10" s="1">
        <v>1.4344786566863099</v>
      </c>
      <c r="I10" s="1">
        <v>1.4859828378632101</v>
      </c>
      <c r="J10" s="1">
        <v>1.38475961098413</v>
      </c>
    </row>
    <row r="11" spans="2:10" x14ac:dyDescent="0.25">
      <c r="B11" s="1">
        <v>2.0691380811147901E-2</v>
      </c>
      <c r="C11" s="1">
        <v>0.871244394153883</v>
      </c>
      <c r="D11" s="1">
        <v>0.92783844320419495</v>
      </c>
      <c r="E11" s="1">
        <v>0.81810233225862805</v>
      </c>
      <c r="G11" s="1">
        <v>2.0691380811147901E-2</v>
      </c>
      <c r="H11" s="1">
        <v>1.45618388507102</v>
      </c>
      <c r="I11" s="1">
        <v>1.5507742695497799</v>
      </c>
      <c r="J11" s="1">
        <v>1.3673630964718899</v>
      </c>
    </row>
    <row r="12" spans="2:10" x14ac:dyDescent="0.25">
      <c r="B12" s="1">
        <v>2.9763514416313201E-2</v>
      </c>
      <c r="C12" s="1">
        <v>0.94354989140258405</v>
      </c>
      <c r="D12" s="1">
        <v>1.0823671907841499</v>
      </c>
      <c r="E12" s="1">
        <v>0.82253638612312197</v>
      </c>
      <c r="G12" s="1">
        <v>2.9763514416313201E-2</v>
      </c>
      <c r="H12" s="1">
        <v>1.5801382990111901</v>
      </c>
      <c r="I12" s="1">
        <v>1.81261199575663</v>
      </c>
      <c r="J12" s="1">
        <v>1.37748015010777</v>
      </c>
    </row>
    <row r="13" spans="2:10" x14ac:dyDescent="0.25">
      <c r="B13" s="1">
        <v>4.2813323987193903E-2</v>
      </c>
      <c r="C13" s="1">
        <v>0.98554465192691998</v>
      </c>
      <c r="D13" s="1">
        <v>1.25730617809437</v>
      </c>
      <c r="E13" s="1">
        <v>0.77252325476829997</v>
      </c>
      <c r="G13" s="1">
        <v>4.2813323987193903E-2</v>
      </c>
      <c r="H13" s="1">
        <v>1.65803116383647</v>
      </c>
      <c r="I13" s="1">
        <v>2.1152292001064699</v>
      </c>
      <c r="J13" s="1">
        <v>1.2996545906772401</v>
      </c>
    </row>
    <row r="14" spans="2:10" x14ac:dyDescent="0.25">
      <c r="B14" s="1">
        <v>6.15848211066026E-2</v>
      </c>
      <c r="C14" s="1">
        <v>1.07623058207863</v>
      </c>
      <c r="D14" s="1">
        <v>1.5187562773921499</v>
      </c>
      <c r="E14" s="1">
        <v>0.76264525325299704</v>
      </c>
      <c r="G14" s="1">
        <v>6.15848211066026E-2</v>
      </c>
      <c r="H14" s="1">
        <v>1.81470846311291</v>
      </c>
      <c r="I14" s="1">
        <v>2.5608823200937598</v>
      </c>
      <c r="J14" s="1">
        <v>1.2859500728534301</v>
      </c>
    </row>
    <row r="15" spans="2:10" x14ac:dyDescent="0.25">
      <c r="B15" s="1">
        <v>8.8586679041008198E-2</v>
      </c>
      <c r="C15" s="1">
        <v>1.2394681822226801</v>
      </c>
      <c r="D15" s="1">
        <v>1.87813848660183</v>
      </c>
      <c r="E15" s="1">
        <v>0.81798088144289904</v>
      </c>
      <c r="G15" s="1">
        <v>8.8586679041008198E-2</v>
      </c>
      <c r="H15" s="1">
        <v>2.07185998852554</v>
      </c>
      <c r="I15" s="1">
        <v>3.1394432217874799</v>
      </c>
      <c r="J15" s="1">
        <v>1.3673137269254401</v>
      </c>
    </row>
    <row r="16" spans="2:10" x14ac:dyDescent="0.25">
      <c r="B16" s="1">
        <v>0.12742749857031299</v>
      </c>
      <c r="C16" s="1">
        <v>1.49147382985287</v>
      </c>
      <c r="D16" s="1">
        <v>2.2634863867757198</v>
      </c>
      <c r="E16" s="1">
        <v>0.98277338804972003</v>
      </c>
      <c r="G16" s="1">
        <v>0.12742749857031299</v>
      </c>
      <c r="H16" s="1">
        <v>2.4035736251881699</v>
      </c>
      <c r="I16" s="1">
        <v>3.6477047544060901</v>
      </c>
      <c r="J16" s="1">
        <v>1.5837811886288</v>
      </c>
    </row>
    <row r="17" spans="2:10" x14ac:dyDescent="0.25">
      <c r="B17" s="1">
        <v>0.183298071083244</v>
      </c>
      <c r="C17" s="1">
        <v>1.6236256617756</v>
      </c>
      <c r="D17" s="1">
        <v>2.44690059283251</v>
      </c>
      <c r="E17" s="1">
        <v>1.0773467043565701</v>
      </c>
      <c r="G17" s="1">
        <v>0.183298071083244</v>
      </c>
      <c r="H17" s="1">
        <v>2.5113776373507202</v>
      </c>
      <c r="I17" s="1">
        <v>3.7847957040414699</v>
      </c>
      <c r="J17" s="1">
        <v>1.6664090034372301</v>
      </c>
    </row>
    <row r="18" spans="2:10" x14ac:dyDescent="0.25">
      <c r="B18" s="1">
        <v>0.263665089873036</v>
      </c>
      <c r="C18" s="1">
        <v>1.6416034357282201</v>
      </c>
      <c r="D18" s="1">
        <v>2.56684563172097</v>
      </c>
      <c r="E18" s="1">
        <v>1.0498729673852301</v>
      </c>
      <c r="G18" s="1">
        <v>0.263665089873036</v>
      </c>
      <c r="H18" s="1">
        <v>2.5672623443442801</v>
      </c>
      <c r="I18" s="1">
        <v>4.0142253546993896</v>
      </c>
      <c r="J18" s="1">
        <v>1.64186994060319</v>
      </c>
    </row>
    <row r="19" spans="2:10" x14ac:dyDescent="0.25">
      <c r="B19" s="1">
        <v>0.37926901907322502</v>
      </c>
      <c r="C19" s="1">
        <v>1.3189352685696001</v>
      </c>
      <c r="D19" s="1">
        <v>2.2728864291871398</v>
      </c>
      <c r="E19" s="1">
        <v>0.76536610907518898</v>
      </c>
      <c r="G19" s="1">
        <v>0.37926901907322502</v>
      </c>
      <c r="H19" s="1">
        <v>2.10057487684427</v>
      </c>
      <c r="I19" s="1">
        <v>3.6198653905499398</v>
      </c>
      <c r="J19" s="1">
        <v>1.2189444460416701</v>
      </c>
    </row>
    <row r="20" spans="2:10" x14ac:dyDescent="0.25">
      <c r="B20" s="1">
        <v>0.54555947811685201</v>
      </c>
      <c r="C20" s="1">
        <v>0.81118237649547598</v>
      </c>
      <c r="D20" s="1">
        <v>1.50342401659745</v>
      </c>
      <c r="E20" s="1">
        <v>0.43767881893098498</v>
      </c>
      <c r="G20" s="1">
        <v>0.54555947811685201</v>
      </c>
      <c r="H20" s="1">
        <v>1.2972583220806999</v>
      </c>
      <c r="I20" s="1">
        <v>2.4043043508575401</v>
      </c>
      <c r="J20" s="1">
        <v>0.69994431179538896</v>
      </c>
    </row>
    <row r="21" spans="2:10" x14ac:dyDescent="0.25">
      <c r="B21" s="1">
        <v>0.78475997035146094</v>
      </c>
      <c r="C21" s="1">
        <v>0.47196250236575699</v>
      </c>
      <c r="D21" s="1">
        <v>0.94640763895174396</v>
      </c>
      <c r="E21" s="1">
        <v>0.23536222075095101</v>
      </c>
      <c r="G21" s="1">
        <v>0.78475997035146094</v>
      </c>
      <c r="H21" s="1">
        <v>0.728522838197046</v>
      </c>
      <c r="I21" s="1">
        <v>1.4608778785696099</v>
      </c>
      <c r="J21" s="1">
        <v>0.36330588173075101</v>
      </c>
    </row>
    <row r="22" spans="2:10" x14ac:dyDescent="0.25">
      <c r="B22" s="1">
        <v>1</v>
      </c>
      <c r="C22" s="1">
        <v>0.283901849010672</v>
      </c>
      <c r="D22" s="1">
        <v>0.58758866897751905</v>
      </c>
      <c r="E22" s="1">
        <v>0.137171229002651</v>
      </c>
      <c r="G22" s="1">
        <v>1</v>
      </c>
      <c r="H22" s="1">
        <v>0.42203600195699098</v>
      </c>
      <c r="I22" s="1">
        <v>0.87348347154012596</v>
      </c>
      <c r="J22" s="1">
        <v>0.20391271586832699</v>
      </c>
    </row>
    <row r="23" spans="2:10" x14ac:dyDescent="0.25">
      <c r="B23" s="1">
        <v>1.12883789168469</v>
      </c>
      <c r="C23" s="1">
        <v>0.23227716535448101</v>
      </c>
      <c r="D23" s="1">
        <v>0.48216579024770601</v>
      </c>
      <c r="E23" s="1">
        <v>0.111896535665452</v>
      </c>
      <c r="G23" s="1">
        <v>1.12883789168469</v>
      </c>
      <c r="H23" s="1">
        <v>0.33858410377026998</v>
      </c>
      <c r="I23" s="1">
        <v>0.70283995290953305</v>
      </c>
      <c r="J23" s="1">
        <v>0.16310853538042</v>
      </c>
    </row>
    <row r="24" spans="2:10" x14ac:dyDescent="0.25">
      <c r="B24" s="1">
        <v>1.6237767391887199</v>
      </c>
      <c r="C24" s="1">
        <v>0.120139354655855</v>
      </c>
      <c r="D24" s="1">
        <v>0.25034398847397299</v>
      </c>
      <c r="E24" s="1">
        <v>5.7654528175841498E-2</v>
      </c>
      <c r="G24" s="1">
        <v>1.6237767391887199</v>
      </c>
      <c r="H24" s="1">
        <v>0.16958473802264801</v>
      </c>
      <c r="I24" s="1">
        <v>0.35337729108431398</v>
      </c>
      <c r="J24" s="1">
        <v>8.13832243774502E-2</v>
      </c>
    </row>
    <row r="25" spans="2:10" x14ac:dyDescent="0.25">
      <c r="B25" s="1">
        <v>2.33572146909012</v>
      </c>
      <c r="C25" s="1">
        <v>5.2840123714020103E-2</v>
      </c>
      <c r="D25" s="1">
        <v>0.10862200301933</v>
      </c>
      <c r="E25" s="1">
        <v>2.5704540484454901E-2</v>
      </c>
      <c r="G25" s="1">
        <v>2.33572146909012</v>
      </c>
      <c r="H25" s="1">
        <v>7.8669941778725994E-2</v>
      </c>
      <c r="I25" s="1">
        <v>0.161719656442666</v>
      </c>
      <c r="J25" s="1">
        <v>3.8269681469811301E-2</v>
      </c>
    </row>
    <row r="26" spans="2:10" x14ac:dyDescent="0.25">
      <c r="B26" s="1">
        <v>3.35981828628378</v>
      </c>
      <c r="C26" s="1">
        <v>2.5337862492922299E-2</v>
      </c>
      <c r="D26" s="1">
        <v>5.02940961682556E-2</v>
      </c>
      <c r="E26" s="1">
        <v>1.27650623954439E-2</v>
      </c>
      <c r="G26" s="1">
        <v>3.35981828628378</v>
      </c>
      <c r="H26" s="1">
        <v>3.8393474647579001E-2</v>
      </c>
      <c r="I26" s="1">
        <v>7.6208682034571706E-2</v>
      </c>
      <c r="J26" s="1">
        <v>1.9342401103926599E-2</v>
      </c>
    </row>
    <row r="27" spans="2:10" x14ac:dyDescent="0.25">
      <c r="B27" s="1">
        <v>4.8329302385717501</v>
      </c>
      <c r="C27" s="1">
        <v>1.1965348337151399E-2</v>
      </c>
      <c r="D27" s="1">
        <v>2.3049710944757301E-2</v>
      </c>
      <c r="E27" s="1">
        <v>6.2113386659165704E-3</v>
      </c>
      <c r="G27" s="1">
        <v>4.8329302385717501</v>
      </c>
      <c r="H27" s="1">
        <v>1.8501274527529601E-2</v>
      </c>
      <c r="I27" s="1">
        <v>3.5640335571766803E-2</v>
      </c>
      <c r="J27" s="1">
        <v>9.6042069652725603E-3</v>
      </c>
    </row>
    <row r="28" spans="2:10" x14ac:dyDescent="0.25">
      <c r="B28" s="1">
        <v>6.9519279617756098</v>
      </c>
      <c r="C28" s="1">
        <v>5.0263045125832698E-3</v>
      </c>
      <c r="D28" s="1">
        <v>9.3464789012162892E-3</v>
      </c>
      <c r="E28" s="1">
        <v>2.7030218888021299E-3</v>
      </c>
      <c r="G28" s="1">
        <v>6.9519279617756098</v>
      </c>
      <c r="H28" s="1">
        <v>8.3180778845467207E-3</v>
      </c>
      <c r="I28" s="1">
        <v>1.54675744877687E-2</v>
      </c>
      <c r="J28" s="1">
        <v>4.4732559554246099E-3</v>
      </c>
    </row>
    <row r="29" spans="2:10" x14ac:dyDescent="0.25">
      <c r="B29" s="1">
        <v>10</v>
      </c>
      <c r="C29" s="1">
        <v>2.1952366728828802E-3</v>
      </c>
      <c r="D29" s="1">
        <v>3.9968744339757296E-3</v>
      </c>
      <c r="E29" s="1">
        <v>1.20570814259389E-3</v>
      </c>
      <c r="G29" s="1">
        <v>10</v>
      </c>
      <c r="H29" s="1">
        <v>3.8212413549365302E-3</v>
      </c>
      <c r="I29" s="1">
        <v>6.9573463609914196E-3</v>
      </c>
      <c r="J29" s="1">
        <v>2.09877225238452E-3</v>
      </c>
    </row>
    <row r="32" spans="2:10" x14ac:dyDescent="0.25">
      <c r="B32" s="1" t="s">
        <v>26</v>
      </c>
    </row>
    <row r="33" spans="2:3" x14ac:dyDescent="0.25">
      <c r="B33" s="1" t="s">
        <v>14</v>
      </c>
      <c r="C33" s="1" t="s">
        <v>24</v>
      </c>
    </row>
    <row r="34" spans="2:3" x14ac:dyDescent="0.25">
      <c r="B34" s="1">
        <v>50</v>
      </c>
      <c r="C34" s="1">
        <v>1108.63681415272</v>
      </c>
    </row>
    <row r="35" spans="2:3" x14ac:dyDescent="0.25">
      <c r="B35" s="1">
        <v>100</v>
      </c>
      <c r="C35" s="1">
        <v>1797.58099825049</v>
      </c>
    </row>
    <row r="36" spans="2:3" x14ac:dyDescent="0.25">
      <c r="B36" s="1">
        <v>250</v>
      </c>
      <c r="C36" s="1">
        <v>3167.51571553143</v>
      </c>
    </row>
    <row r="37" spans="2:3" x14ac:dyDescent="0.25">
      <c r="B37" s="1">
        <v>475</v>
      </c>
      <c r="C37" s="1">
        <v>4440.6742475382498</v>
      </c>
    </row>
    <row r="38" spans="2:3" x14ac:dyDescent="0.25">
      <c r="B38" s="1">
        <v>949</v>
      </c>
      <c r="C38" s="1">
        <v>6090.1156107131601</v>
      </c>
    </row>
    <row r="39" spans="2:3" x14ac:dyDescent="0.25">
      <c r="B39" s="1">
        <v>2475</v>
      </c>
      <c r="C39" s="1">
        <v>8487.9804029841507</v>
      </c>
    </row>
    <row r="40" spans="2:3" x14ac:dyDescent="0.25">
      <c r="B40" s="1">
        <v>5000</v>
      </c>
      <c r="C40" s="1">
        <v>9792.3666414043291</v>
      </c>
    </row>
    <row r="41" spans="2:3" x14ac:dyDescent="0.25">
      <c r="B41" s="1">
        <v>10000</v>
      </c>
      <c r="C41" s="1">
        <v>10179.917472917199</v>
      </c>
    </row>
    <row r="42" spans="2:3" x14ac:dyDescent="0.25">
      <c r="B42" s="1">
        <v>20000</v>
      </c>
      <c r="C42" s="1">
        <v>9405.7569693494897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E13" sqref="E13"/>
    </sheetView>
  </sheetViews>
  <sheetFormatPr baseColWidth="10" defaultColWidth="11.5703125" defaultRowHeight="15" x14ac:dyDescent="0.25"/>
  <sheetData>
    <row r="3" spans="1:2" x14ac:dyDescent="0.25">
      <c r="A3" t="s">
        <v>25</v>
      </c>
    </row>
    <row r="4" spans="1:2" x14ac:dyDescent="0.25">
      <c r="A4" t="s">
        <v>14</v>
      </c>
      <c r="B4" t="s">
        <v>24</v>
      </c>
    </row>
    <row r="5" spans="1:2" x14ac:dyDescent="0.25">
      <c r="A5">
        <v>50</v>
      </c>
      <c r="B5">
        <v>970.29999505412604</v>
      </c>
    </row>
    <row r="6" spans="1:2" x14ac:dyDescent="0.25">
      <c r="A6">
        <v>100</v>
      </c>
      <c r="B6">
        <v>1441.2447056773799</v>
      </c>
    </row>
    <row r="7" spans="1:2" x14ac:dyDescent="0.25">
      <c r="A7">
        <v>250</v>
      </c>
      <c r="B7">
        <v>2286.6860384869301</v>
      </c>
    </row>
    <row r="8" spans="1:2" x14ac:dyDescent="0.25">
      <c r="A8">
        <v>475</v>
      </c>
      <c r="B8">
        <v>3016.5100062945198</v>
      </c>
    </row>
    <row r="9" spans="1:2" x14ac:dyDescent="0.25">
      <c r="A9">
        <v>949</v>
      </c>
      <c r="B9">
        <v>3918.1199883169702</v>
      </c>
    </row>
    <row r="10" spans="1:2" x14ac:dyDescent="0.25">
      <c r="A10">
        <v>2475</v>
      </c>
      <c r="B10">
        <v>5346.1720930108604</v>
      </c>
    </row>
    <row r="11" spans="1:2" x14ac:dyDescent="0.25">
      <c r="A11">
        <v>5000</v>
      </c>
      <c r="B11">
        <v>6449.3236341830898</v>
      </c>
    </row>
    <row r="12" spans="1:2" x14ac:dyDescent="0.25">
      <c r="A12">
        <v>10000</v>
      </c>
      <c r="B12">
        <v>7428.7221874232901</v>
      </c>
    </row>
    <row r="13" spans="1:2" x14ac:dyDescent="0.25">
      <c r="A13">
        <v>20000</v>
      </c>
      <c r="B13">
        <v>8122.3712581363898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zoomScale="70" zoomScaleNormal="70" workbookViewId="0">
      <selection activeCell="C6" sqref="C6:D35"/>
    </sheetView>
  </sheetViews>
  <sheetFormatPr baseColWidth="10" defaultColWidth="11.5703125" defaultRowHeight="15" x14ac:dyDescent="0.25"/>
  <cols>
    <col min="2" max="6" width="11.42578125" style="4"/>
  </cols>
  <sheetData>
    <row r="1" spans="3:15" x14ac:dyDescent="0.25">
      <c r="H1" s="52" t="s">
        <v>30</v>
      </c>
      <c r="I1" s="52"/>
      <c r="J1" s="52"/>
      <c r="K1" s="52"/>
      <c r="L1" s="52"/>
      <c r="M1" s="52"/>
      <c r="N1" s="52"/>
      <c r="O1" s="52"/>
    </row>
    <row r="2" spans="3:15" x14ac:dyDescent="0.25">
      <c r="C2" s="28" t="s">
        <v>31</v>
      </c>
      <c r="D2" s="28"/>
      <c r="E2" s="28"/>
      <c r="F2" s="28"/>
      <c r="H2" s="52"/>
      <c r="I2" s="52"/>
      <c r="J2" s="52"/>
      <c r="K2" s="52"/>
      <c r="L2" s="52"/>
      <c r="M2" s="52"/>
      <c r="N2" s="52"/>
      <c r="O2" s="52"/>
    </row>
    <row r="3" spans="3:15" x14ac:dyDescent="0.25">
      <c r="C3" s="28"/>
      <c r="D3" s="28"/>
      <c r="E3" s="28"/>
      <c r="F3" s="28"/>
    </row>
    <row r="5" spans="3:15" x14ac:dyDescent="0.25">
      <c r="C5" s="26" t="s">
        <v>0</v>
      </c>
      <c r="D5" s="26" t="s">
        <v>24</v>
      </c>
      <c r="F5" s="25"/>
      <c r="H5" t="s">
        <v>0</v>
      </c>
      <c r="I5" t="s">
        <v>24</v>
      </c>
      <c r="K5" t="s">
        <v>4</v>
      </c>
      <c r="L5" t="s">
        <v>24</v>
      </c>
      <c r="N5" t="s">
        <v>29</v>
      </c>
      <c r="O5" t="s">
        <v>24</v>
      </c>
    </row>
    <row r="6" spans="3:15" x14ac:dyDescent="0.25">
      <c r="C6">
        <v>0.01</v>
      </c>
      <c r="D6" s="26">
        <v>41.7065568928492</v>
      </c>
      <c r="F6" s="27"/>
      <c r="H6">
        <v>0.01</v>
      </c>
      <c r="I6">
        <v>25.216464467973999</v>
      </c>
      <c r="K6" s="24">
        <v>1.0000000000000001E-5</v>
      </c>
      <c r="L6">
        <v>37.515611349382397</v>
      </c>
      <c r="N6" s="24">
        <v>1.0000000000000001E-5</v>
      </c>
      <c r="O6">
        <v>28.8797504516624</v>
      </c>
    </row>
    <row r="7" spans="3:15" x14ac:dyDescent="0.25">
      <c r="C7">
        <v>1.58214613571711E-2</v>
      </c>
      <c r="D7" s="26">
        <v>41.5415152882073</v>
      </c>
      <c r="F7" s="27"/>
      <c r="H7">
        <v>1.58214613571711E-2</v>
      </c>
      <c r="I7">
        <v>23.860717991976198</v>
      </c>
      <c r="K7" s="24">
        <v>1.5447786202121299E-5</v>
      </c>
      <c r="L7">
        <v>35.496065828701397</v>
      </c>
      <c r="N7" s="24">
        <v>1.5447786202121299E-5</v>
      </c>
      <c r="O7">
        <v>27.499354525688599</v>
      </c>
    </row>
    <row r="8" spans="3:15" x14ac:dyDescent="0.25">
      <c r="C8">
        <v>2.50318639476458E-2</v>
      </c>
      <c r="D8" s="26">
        <v>41.156685974048202</v>
      </c>
      <c r="F8" s="27"/>
      <c r="H8">
        <v>2.50318639476458E-2</v>
      </c>
      <c r="I8">
        <v>22.4889573214023</v>
      </c>
      <c r="K8" s="24">
        <v>2.3863409854644701E-5</v>
      </c>
      <c r="L8">
        <v>33.158856650053899</v>
      </c>
      <c r="N8" s="24">
        <v>2.3863409854644701E-5</v>
      </c>
      <c r="O8">
        <v>25.9610826477196</v>
      </c>
    </row>
    <row r="9" spans="3:15" x14ac:dyDescent="0.25">
      <c r="C9">
        <v>3.9604066814564097E-2</v>
      </c>
      <c r="D9" s="26">
        <v>40.446627953381302</v>
      </c>
      <c r="F9" s="27"/>
      <c r="H9">
        <v>3.9604066814564097E-2</v>
      </c>
      <c r="I9">
        <v>21.100529956391998</v>
      </c>
      <c r="K9" s="24">
        <v>3.68636853488145E-5</v>
      </c>
      <c r="L9">
        <v>30.598692739886001</v>
      </c>
      <c r="N9" s="24">
        <v>3.68636853488145E-5</v>
      </c>
      <c r="O9">
        <v>24.246844373302899</v>
      </c>
    </row>
    <row r="10" spans="3:15" x14ac:dyDescent="0.25">
      <c r="C10">
        <v>6.2659421269344803E-2</v>
      </c>
      <c r="D10" s="26">
        <v>39.326285127273302</v>
      </c>
      <c r="F10" s="27"/>
      <c r="H10">
        <v>6.2659421269344803E-2</v>
      </c>
      <c r="I10">
        <v>19.684806916395999</v>
      </c>
      <c r="K10" s="24">
        <v>5.6946232989075502E-5</v>
      </c>
      <c r="L10">
        <v>27.908094593825499</v>
      </c>
      <c r="N10" s="24">
        <v>5.6946232989075502E-5</v>
      </c>
      <c r="O10">
        <v>22.3274730539929</v>
      </c>
    </row>
    <row r="11" spans="3:15" x14ac:dyDescent="0.25">
      <c r="C11">
        <v>9.9136361227564196E-2</v>
      </c>
      <c r="D11" s="26">
        <v>37.726321430545397</v>
      </c>
      <c r="F11" s="27"/>
      <c r="H11">
        <v>9.9136361227564196E-2</v>
      </c>
      <c r="I11">
        <v>18.224255579378099</v>
      </c>
      <c r="K11" s="24">
        <v>8.7969323223142205E-5</v>
      </c>
      <c r="L11">
        <v>25.166475169708502</v>
      </c>
      <c r="N11" s="24">
        <v>8.7969323223142205E-5</v>
      </c>
      <c r="O11">
        <v>20.193721907253199</v>
      </c>
    </row>
    <row r="12" spans="3:15" x14ac:dyDescent="0.25">
      <c r="C12">
        <v>0.156848210825246</v>
      </c>
      <c r="D12" s="26">
        <v>35.6072669993994</v>
      </c>
      <c r="F12" s="25"/>
      <c r="H12">
        <v>0.156848210825246</v>
      </c>
      <c r="I12">
        <v>16.705765998142699</v>
      </c>
      <c r="K12">
        <v>1.3589312974964001E-4</v>
      </c>
      <c r="L12">
        <v>22.432577985503102</v>
      </c>
      <c r="N12">
        <v>1.3589312974964001E-4</v>
      </c>
      <c r="O12">
        <v>17.8828405094483</v>
      </c>
    </row>
    <row r="13" spans="3:15" x14ac:dyDescent="0.25">
      <c r="C13">
        <v>0.248156790651305</v>
      </c>
      <c r="D13" s="26">
        <v>32.992870635488501</v>
      </c>
      <c r="F13" s="25"/>
      <c r="H13">
        <v>0.248156790651305</v>
      </c>
      <c r="I13">
        <v>15.1337130624793</v>
      </c>
      <c r="K13">
        <v>2.0992480147095601E-4</v>
      </c>
      <c r="L13">
        <v>19.743799702098698</v>
      </c>
      <c r="N13">
        <v>2.0992480147095601E-4</v>
      </c>
      <c r="O13">
        <v>15.4765774018258</v>
      </c>
    </row>
    <row r="14" spans="3:15" x14ac:dyDescent="0.25">
      <c r="C14">
        <v>0.39262030738092202</v>
      </c>
      <c r="D14" s="26">
        <v>29.974029492845101</v>
      </c>
      <c r="F14" s="25"/>
      <c r="H14">
        <v>0.39262030738092202</v>
      </c>
      <c r="I14">
        <v>13.5332433355742</v>
      </c>
      <c r="K14">
        <v>3.24287345164607E-4</v>
      </c>
      <c r="L14">
        <v>17.123624616990298</v>
      </c>
      <c r="N14">
        <v>3.24287345164607E-4</v>
      </c>
      <c r="O14">
        <v>13.075317463223501</v>
      </c>
    </row>
    <row r="15" spans="3:15" x14ac:dyDescent="0.25">
      <c r="C15">
        <v>0.62118270212678905</v>
      </c>
      <c r="D15" s="26">
        <v>26.675701053572901</v>
      </c>
      <c r="F15" s="25"/>
      <c r="H15">
        <v>0.62118270212678905</v>
      </c>
      <c r="I15">
        <v>11.9395803617487</v>
      </c>
      <c r="K15">
        <v>5.0095215761563499E-4</v>
      </c>
      <c r="L15">
        <v>14.5977064809213</v>
      </c>
      <c r="N15">
        <v>5.0095215761563499E-4</v>
      </c>
      <c r="O15">
        <v>10.768514351803599</v>
      </c>
    </row>
    <row r="16" spans="3:15" x14ac:dyDescent="0.25">
      <c r="C16">
        <v>0.98280181174421</v>
      </c>
      <c r="D16" s="26">
        <v>23.220007887061499</v>
      </c>
      <c r="F16" s="25"/>
      <c r="H16">
        <v>0.98280181174421</v>
      </c>
      <c r="I16">
        <v>10.380503331558501</v>
      </c>
      <c r="K16">
        <v>7.7386018283376605E-4</v>
      </c>
      <c r="L16">
        <v>12.2023811667366</v>
      </c>
      <c r="N16">
        <v>7.7386018283376605E-4</v>
      </c>
      <c r="O16">
        <v>8.6247982250905793</v>
      </c>
    </row>
    <row r="17" spans="3:15" x14ac:dyDescent="0.25">
      <c r="C17">
        <v>1.5549360886268699</v>
      </c>
      <c r="D17" s="26">
        <v>19.7073925753058</v>
      </c>
      <c r="F17" s="25"/>
      <c r="H17">
        <v>1.5549360886268699</v>
      </c>
      <c r="I17">
        <v>8.8679780460321993</v>
      </c>
      <c r="K17">
        <v>1.19544266547505E-3</v>
      </c>
      <c r="L17">
        <v>9.9786447087777308</v>
      </c>
      <c r="N17">
        <v>1.19544266547505E-3</v>
      </c>
      <c r="O17">
        <v>6.6955954847054402</v>
      </c>
    </row>
    <row r="18" spans="3:15" x14ac:dyDescent="0.25">
      <c r="C18">
        <v>2.4601361239080801</v>
      </c>
      <c r="D18" s="26">
        <v>16.237669525337999</v>
      </c>
      <c r="F18" s="25"/>
      <c r="H18">
        <v>2.4601361239080801</v>
      </c>
      <c r="I18">
        <v>7.4068492604154503</v>
      </c>
      <c r="K18">
        <v>1.8466942713152501E-3</v>
      </c>
      <c r="L18">
        <v>7.9595333663847203</v>
      </c>
      <c r="N18">
        <v>1.8466942713152501E-3</v>
      </c>
      <c r="O18">
        <v>5.0198014483679296</v>
      </c>
    </row>
    <row r="19" spans="3:15" x14ac:dyDescent="0.25">
      <c r="C19">
        <v>3.8922948617792401</v>
      </c>
      <c r="D19" s="26">
        <v>12.9310019168773</v>
      </c>
      <c r="F19" s="25"/>
      <c r="H19">
        <v>3.8922948617792401</v>
      </c>
      <c r="I19">
        <v>6.0125688695818003</v>
      </c>
      <c r="K19">
        <v>2.8527338283959999E-3</v>
      </c>
      <c r="L19">
        <v>6.1667689626303499</v>
      </c>
      <c r="N19">
        <v>2.8527338283959999E-3</v>
      </c>
      <c r="O19">
        <v>3.62177339569562</v>
      </c>
    </row>
    <row r="20" spans="3:15" x14ac:dyDescent="0.25">
      <c r="C20">
        <v>6.1581792746355797</v>
      </c>
      <c r="D20" s="26">
        <v>9.9051903412343094</v>
      </c>
      <c r="F20" s="25"/>
      <c r="H20">
        <v>6.1581792746355797</v>
      </c>
      <c r="I20">
        <v>4.7178467929952301</v>
      </c>
      <c r="K20">
        <v>4.4068422272620202E-3</v>
      </c>
      <c r="L20">
        <v>4.6165066276935098</v>
      </c>
      <c r="N20">
        <v>4.4068422272620202E-3</v>
      </c>
      <c r="O20">
        <v>2.50626172448447</v>
      </c>
    </row>
    <row r="21" spans="3:15" x14ac:dyDescent="0.25">
      <c r="C21">
        <v>9.7431395424178593</v>
      </c>
      <c r="D21" s="26">
        <v>7.24772834974174</v>
      </c>
      <c r="F21" s="25"/>
      <c r="H21">
        <v>9.7431395424178593</v>
      </c>
      <c r="I21">
        <v>3.5636824771687401</v>
      </c>
      <c r="K21">
        <v>6.8075956553223498E-3</v>
      </c>
      <c r="L21">
        <v>3.3219555250167598</v>
      </c>
      <c r="N21">
        <v>6.8075956553223498E-3</v>
      </c>
      <c r="O21">
        <v>1.65902370381447</v>
      </c>
    </row>
    <row r="22" spans="3:15" x14ac:dyDescent="0.25">
      <c r="C22">
        <v>15.415070576789001</v>
      </c>
      <c r="D22" s="26">
        <v>5.0263028989942899</v>
      </c>
      <c r="F22" s="25"/>
      <c r="H22">
        <v>15.415070576789001</v>
      </c>
      <c r="I22">
        <v>2.5835430559439101</v>
      </c>
      <c r="K22">
        <v>1.05162282233909E-2</v>
      </c>
      <c r="L22">
        <v>2.2875422571173498</v>
      </c>
      <c r="N22">
        <v>1.05162282233909E-2</v>
      </c>
      <c r="O22">
        <v>1.04934781370843</v>
      </c>
    </row>
    <row r="23" spans="3:15" x14ac:dyDescent="0.25">
      <c r="C23">
        <v>24.388894344873201</v>
      </c>
      <c r="D23" s="26">
        <v>3.2852277697822898</v>
      </c>
      <c r="F23" s="25"/>
      <c r="H23">
        <v>24.388894344873201</v>
      </c>
      <c r="I23">
        <v>1.7931594217797699</v>
      </c>
      <c r="K23">
        <v>1.6245244524765601E-2</v>
      </c>
      <c r="L23">
        <v>1.50162325195624</v>
      </c>
      <c r="N23">
        <v>1.6245244524765601E-2</v>
      </c>
      <c r="O23">
        <v>0.635356255641363</v>
      </c>
    </row>
    <row r="24" spans="3:15" x14ac:dyDescent="0.25">
      <c r="C24">
        <v>38.586794942153901</v>
      </c>
      <c r="D24" s="26">
        <v>2.02058120204835</v>
      </c>
      <c r="F24" s="25"/>
      <c r="H24">
        <v>38.586794942153901</v>
      </c>
      <c r="I24">
        <v>1.18853881702919</v>
      </c>
      <c r="K24">
        <v>2.5095306421976001E-2</v>
      </c>
      <c r="L24">
        <v>0.93588495409842998</v>
      </c>
      <c r="N24">
        <v>2.5095306421976001E-2</v>
      </c>
      <c r="O24">
        <v>0.37013539412601998</v>
      </c>
    </row>
    <row r="25" spans="3:15" x14ac:dyDescent="0.25">
      <c r="C25">
        <v>61.0499485074372</v>
      </c>
      <c r="D25" s="26">
        <v>1.17250723569044</v>
      </c>
      <c r="F25" s="25"/>
      <c r="H25">
        <v>61.0499485074372</v>
      </c>
      <c r="I25">
        <v>0.75126128314578899</v>
      </c>
      <c r="K25">
        <v>3.8766692828340499E-2</v>
      </c>
      <c r="L25">
        <v>0.55145665589409298</v>
      </c>
      <c r="N25">
        <v>3.8766692828340499E-2</v>
      </c>
      <c r="O25">
        <v>0.20879717263766201</v>
      </c>
    </row>
    <row r="26" spans="3:15" x14ac:dyDescent="0.25">
      <c r="C26">
        <v>96.589940116770194</v>
      </c>
      <c r="D26" s="26">
        <v>0.64661001732658496</v>
      </c>
      <c r="F26" s="25"/>
      <c r="H26">
        <v>96.589940116770194</v>
      </c>
      <c r="I26">
        <v>0.45380367297194002</v>
      </c>
      <c r="K26">
        <v>5.9885958257550997E-2</v>
      </c>
      <c r="L26">
        <v>0.30615759956494598</v>
      </c>
      <c r="N26">
        <v>5.9885958257550997E-2</v>
      </c>
      <c r="O26">
        <v>0.114729763879104</v>
      </c>
    </row>
    <row r="27" spans="3:15" x14ac:dyDescent="0.25">
      <c r="C27">
        <v>152.81940050489499</v>
      </c>
      <c r="D27" s="26">
        <v>0.34267011555430699</v>
      </c>
      <c r="F27" s="25"/>
      <c r="H27">
        <v>152.81940050489499</v>
      </c>
      <c r="I27">
        <v>0.263956145321879</v>
      </c>
      <c r="K27">
        <v>9.2510547967180501E-2</v>
      </c>
      <c r="L27">
        <v>0.15979288469652</v>
      </c>
      <c r="N27">
        <v>9.2510547967180501E-2</v>
      </c>
      <c r="O27">
        <v>6.1452691739298501E-2</v>
      </c>
    </row>
    <row r="28" spans="3:15" x14ac:dyDescent="0.25">
      <c r="C28">
        <v>241.78262397142399</v>
      </c>
      <c r="D28" s="26">
        <v>0.176240784620524</v>
      </c>
      <c r="F28" s="25"/>
      <c r="H28">
        <v>241.78262397142399</v>
      </c>
      <c r="I28">
        <v>0.14930100615560399</v>
      </c>
      <c r="K28">
        <v>0.14290831664380901</v>
      </c>
      <c r="L28">
        <v>7.8157968906215097E-2</v>
      </c>
      <c r="N28">
        <v>0.14290831664380901</v>
      </c>
      <c r="O28">
        <v>3.1938166333732698E-2</v>
      </c>
    </row>
    <row r="29" spans="3:15" x14ac:dyDescent="0.25">
      <c r="C29">
        <v>382.53544419993199</v>
      </c>
      <c r="D29" s="26">
        <v>8.8489327697125003E-2</v>
      </c>
      <c r="F29" s="25"/>
      <c r="H29">
        <v>382.53544419993199</v>
      </c>
      <c r="I29">
        <v>8.2852696683703098E-2</v>
      </c>
      <c r="K29">
        <v>0.22076171220186</v>
      </c>
      <c r="L29">
        <v>3.5530390870791802E-2</v>
      </c>
      <c r="N29">
        <v>0.22076171220186</v>
      </c>
      <c r="O29">
        <v>1.5864389527501601E-2</v>
      </c>
    </row>
    <row r="30" spans="3:15" x14ac:dyDescent="0.25">
      <c r="C30">
        <v>605.22697481574903</v>
      </c>
      <c r="D30" s="26">
        <v>4.3278236611806298E-2</v>
      </c>
      <c r="F30" s="25"/>
      <c r="H30">
        <v>605.22697481574903</v>
      </c>
      <c r="I30">
        <v>4.5355864141524802E-2</v>
      </c>
      <c r="K30">
        <v>0.34102797317085498</v>
      </c>
      <c r="L30">
        <v>1.4686481493752001E-2</v>
      </c>
      <c r="N30">
        <v>0.34102797317085498</v>
      </c>
      <c r="O30">
        <v>7.3352983478462601E-3</v>
      </c>
    </row>
    <row r="31" spans="3:15" x14ac:dyDescent="0.25">
      <c r="C31">
        <v>957.55751943649295</v>
      </c>
      <c r="D31" s="26">
        <v>2.0454078613505702E-2</v>
      </c>
      <c r="F31" s="25"/>
      <c r="H31">
        <v>957.55751943649295</v>
      </c>
      <c r="I31">
        <v>2.4468371416379298E-2</v>
      </c>
      <c r="K31">
        <v>0.52681272184861105</v>
      </c>
      <c r="L31">
        <v>5.3421932944229004E-3</v>
      </c>
      <c r="N31">
        <v>0.52681272184861105</v>
      </c>
      <c r="O31">
        <v>3.03728348666739E-3</v>
      </c>
    </row>
    <row r="32" spans="3:15" x14ac:dyDescent="0.25">
      <c r="C32">
        <v>1514.9959291033099</v>
      </c>
      <c r="D32" s="26">
        <v>9.1104463345821306E-3</v>
      </c>
      <c r="F32" s="25"/>
      <c r="H32">
        <v>1514.9959291033099</v>
      </c>
      <c r="I32">
        <v>1.28632034512134E-2</v>
      </c>
      <c r="K32">
        <v>0.81380902956748902</v>
      </c>
      <c r="L32">
        <v>1.64154431046818E-3</v>
      </c>
      <c r="N32">
        <v>0.81380902956748902</v>
      </c>
      <c r="O32">
        <v>1.0712755851182401E-3</v>
      </c>
    </row>
    <row r="33" spans="3:15" x14ac:dyDescent="0.25">
      <c r="C33">
        <v>2396.9449548579501</v>
      </c>
      <c r="D33" s="26">
        <v>3.6047819873953899E-3</v>
      </c>
      <c r="F33" s="25"/>
      <c r="H33">
        <v>2396.9449548579501</v>
      </c>
      <c r="I33">
        <v>6.4046730367752804E-3</v>
      </c>
      <c r="K33">
        <v>1.2571547898114399</v>
      </c>
      <c r="L33">
        <v>3.9643963103302998E-4</v>
      </c>
      <c r="N33">
        <v>1.2571547898114399</v>
      </c>
      <c r="O33">
        <v>3.0323135097410698E-4</v>
      </c>
    </row>
    <row r="34" spans="3:15" x14ac:dyDescent="0.25">
      <c r="C34">
        <v>3792.31719785512</v>
      </c>
      <c r="D34" s="26">
        <v>1.1555329776884501E-3</v>
      </c>
      <c r="F34" s="25"/>
      <c r="H34">
        <v>3792.31719785512</v>
      </c>
      <c r="I34">
        <v>2.8742773055530201E-3</v>
      </c>
      <c r="K34">
        <v>1.9420258415979701</v>
      </c>
      <c r="L34" s="24">
        <v>6.4654954201057505E-5</v>
      </c>
      <c r="N34">
        <v>1.9420258415979701</v>
      </c>
      <c r="O34" s="24">
        <v>6.1593192730446597E-5</v>
      </c>
    </row>
    <row r="35" spans="3:15" x14ac:dyDescent="0.25">
      <c r="C35">
        <v>6000</v>
      </c>
      <c r="D35" s="27">
        <v>2.6674131085563602E-4</v>
      </c>
      <c r="F35" s="25"/>
      <c r="H35">
        <v>6000</v>
      </c>
      <c r="I35">
        <v>1.0924087202441599E-3</v>
      </c>
      <c r="K35">
        <v>3</v>
      </c>
      <c r="L35" s="24">
        <v>2.9454153565645199E-6</v>
      </c>
      <c r="N35">
        <v>3</v>
      </c>
      <c r="O35" s="24">
        <v>5.4712038219933998E-6</v>
      </c>
    </row>
    <row r="46" spans="3:15" x14ac:dyDescent="0.25">
      <c r="E46" s="25"/>
      <c r="F46" s="25"/>
    </row>
    <row r="47" spans="3:15" x14ac:dyDescent="0.25">
      <c r="E47" s="25"/>
      <c r="F47" s="25"/>
    </row>
    <row r="48" spans="3:15" x14ac:dyDescent="0.25">
      <c r="E48" s="25"/>
      <c r="F48" s="25"/>
    </row>
    <row r="49" spans="5:6" x14ac:dyDescent="0.25">
      <c r="E49" s="25"/>
      <c r="F49" s="25"/>
    </row>
    <row r="50" spans="5:6" x14ac:dyDescent="0.25">
      <c r="E50" s="25"/>
      <c r="F50" s="25"/>
    </row>
    <row r="51" spans="5:6" x14ac:dyDescent="0.25">
      <c r="E51" s="25"/>
      <c r="F51" s="25"/>
    </row>
    <row r="52" spans="5:6" x14ac:dyDescent="0.25">
      <c r="E52" s="25"/>
      <c r="F52" s="25"/>
    </row>
    <row r="53" spans="5:6" x14ac:dyDescent="0.25">
      <c r="E53" s="25"/>
      <c r="F53" s="25"/>
    </row>
    <row r="54" spans="5:6" x14ac:dyDescent="0.25">
      <c r="E54" s="25"/>
      <c r="F54" s="25"/>
    </row>
    <row r="55" spans="5:6" x14ac:dyDescent="0.25">
      <c r="E55" s="25"/>
      <c r="F55" s="25"/>
    </row>
  </sheetData>
  <mergeCells count="1">
    <mergeCell ref="H1:O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03"/>
  <sheetViews>
    <sheetView zoomScale="70" zoomScaleNormal="70" workbookViewId="0">
      <selection activeCell="M4" sqref="M4:Q103"/>
    </sheetView>
  </sheetViews>
  <sheetFormatPr baseColWidth="10" defaultColWidth="11.5703125" defaultRowHeight="15" x14ac:dyDescent="0.25"/>
  <cols>
    <col min="3" max="7" width="11.42578125" style="30"/>
    <col min="8" max="12" width="11.42578125" style="32"/>
    <col min="13" max="17" width="11.42578125" style="34"/>
  </cols>
  <sheetData>
    <row r="1" spans="3:17" x14ac:dyDescent="0.25">
      <c r="C1" s="29"/>
      <c r="D1" s="29"/>
      <c r="E1" s="29"/>
      <c r="F1" s="29"/>
      <c r="G1" s="29"/>
    </row>
    <row r="3" spans="3:17" x14ac:dyDescent="0.25">
      <c r="C3" s="30" t="s">
        <v>32</v>
      </c>
      <c r="D3" s="30" t="s">
        <v>33</v>
      </c>
      <c r="E3" s="30" t="s">
        <v>16</v>
      </c>
      <c r="F3" s="30" t="s">
        <v>17</v>
      </c>
      <c r="G3" s="30" t="s">
        <v>19</v>
      </c>
      <c r="H3" s="32" t="s">
        <v>32</v>
      </c>
      <c r="I3" s="32" t="s">
        <v>33</v>
      </c>
      <c r="J3" s="32" t="s">
        <v>16</v>
      </c>
      <c r="K3" s="32" t="s">
        <v>17</v>
      </c>
      <c r="L3" s="32" t="s">
        <v>19</v>
      </c>
      <c r="M3" s="34" t="s">
        <v>32</v>
      </c>
      <c r="N3" s="34" t="s">
        <v>33</v>
      </c>
      <c r="O3" s="34" t="s">
        <v>16</v>
      </c>
      <c r="P3" s="34" t="s">
        <v>17</v>
      </c>
      <c r="Q3" s="34" t="s">
        <v>19</v>
      </c>
    </row>
    <row r="4" spans="3:17" x14ac:dyDescent="0.25">
      <c r="C4" s="30">
        <v>1</v>
      </c>
      <c r="D4" s="30">
        <v>1</v>
      </c>
      <c r="E4" s="30">
        <v>0.123597593547862</v>
      </c>
      <c r="F4" s="30">
        <v>0.13859727251618201</v>
      </c>
      <c r="G4" s="30">
        <v>0.16178216338304899</v>
      </c>
      <c r="H4" s="32">
        <v>1</v>
      </c>
      <c r="I4" s="32">
        <v>1</v>
      </c>
      <c r="J4" s="32">
        <v>8.4530615982968196E-2</v>
      </c>
      <c r="K4" s="32">
        <v>8.3805837524398005E-2</v>
      </c>
      <c r="L4" s="32">
        <v>9.4671517699759095E-2</v>
      </c>
      <c r="M4" s="34">
        <v>1</v>
      </c>
      <c r="N4" s="34">
        <v>1</v>
      </c>
      <c r="O4" s="34">
        <f>GEOMEAN(E4,J4)</f>
        <v>0.10221438605506228</v>
      </c>
      <c r="P4" s="34">
        <f>GEOMEAN(F4,K4)</f>
        <v>0.10777411795888595</v>
      </c>
      <c r="Q4" s="34">
        <f>GEOMEAN(G4,L4)</f>
        <v>0.12375848635234531</v>
      </c>
    </row>
    <row r="5" spans="3:17" x14ac:dyDescent="0.25">
      <c r="C5" s="30">
        <v>1.08984147998529</v>
      </c>
      <c r="D5" s="30">
        <v>1</v>
      </c>
      <c r="E5" s="30">
        <v>0.120544087207242</v>
      </c>
      <c r="F5" s="30">
        <v>0.13661638399194101</v>
      </c>
      <c r="G5" s="30">
        <v>0.15904020387929099</v>
      </c>
      <c r="H5" s="32">
        <v>1.08984147998529</v>
      </c>
      <c r="I5" s="32">
        <v>1</v>
      </c>
      <c r="J5" s="32">
        <v>8.23026036350398E-2</v>
      </c>
      <c r="K5" s="32">
        <v>8.3294020621026102E-2</v>
      </c>
      <c r="L5" s="32">
        <v>9.2914748882499301E-2</v>
      </c>
      <c r="M5" s="34">
        <v>1.08984147998529</v>
      </c>
      <c r="N5" s="34">
        <v>1</v>
      </c>
      <c r="O5" s="34">
        <f t="shared" ref="O5:O68" si="0">GEOMEAN(E5,J5)</f>
        <v>9.9604679759363268E-2</v>
      </c>
      <c r="P5" s="34">
        <f t="shared" ref="P5:P68" si="1">GEOMEAN(F5,K5)</f>
        <v>0.10667393264239748</v>
      </c>
      <c r="Q5" s="34">
        <f t="shared" ref="Q5:Q68" si="2">GEOMEAN(G5,L5)</f>
        <v>0.12156142729363544</v>
      </c>
    </row>
    <row r="6" spans="3:17" x14ac:dyDescent="0.25">
      <c r="C6" s="30">
        <v>1.1877544514965199</v>
      </c>
      <c r="D6" s="30">
        <v>1</v>
      </c>
      <c r="E6" s="30">
        <v>0.117697366912014</v>
      </c>
      <c r="F6" s="30">
        <v>0.13466579541399701</v>
      </c>
      <c r="G6" s="30">
        <v>0.15643325926683299</v>
      </c>
      <c r="H6" s="32">
        <v>1.1877544514965199</v>
      </c>
      <c r="I6" s="32">
        <v>1</v>
      </c>
      <c r="J6" s="32">
        <v>8.0256104148165502E-2</v>
      </c>
      <c r="K6" s="32">
        <v>8.2750840543163104E-2</v>
      </c>
      <c r="L6" s="32">
        <v>9.1351602009879504E-2</v>
      </c>
      <c r="M6" s="34">
        <v>1.1877544514965199</v>
      </c>
      <c r="N6" s="34">
        <v>1</v>
      </c>
      <c r="O6" s="34">
        <f t="shared" si="0"/>
        <v>9.719018539366743E-2</v>
      </c>
      <c r="P6" s="34">
        <f t="shared" si="1"/>
        <v>0.10556376159895919</v>
      </c>
      <c r="Q6" s="34">
        <f t="shared" si="2"/>
        <v>0.11954258170899615</v>
      </c>
    </row>
    <row r="7" spans="3:17" x14ac:dyDescent="0.25">
      <c r="C7" s="30">
        <v>1.29446406927808</v>
      </c>
      <c r="D7" s="30">
        <v>1</v>
      </c>
      <c r="E7" s="30">
        <v>0.11503137789709</v>
      </c>
      <c r="F7" s="30">
        <v>0.13276894083733201</v>
      </c>
      <c r="G7" s="30">
        <v>0.15394936073683399</v>
      </c>
      <c r="H7" s="32">
        <v>1.29446406927808</v>
      </c>
      <c r="I7" s="32">
        <v>1</v>
      </c>
      <c r="J7" s="32">
        <v>7.8363701142383599E-2</v>
      </c>
      <c r="K7" s="32">
        <v>8.21818129323105E-2</v>
      </c>
      <c r="L7" s="32">
        <v>8.9952752376720096E-2</v>
      </c>
      <c r="M7" s="34">
        <v>1.29446406927808</v>
      </c>
      <c r="N7" s="34">
        <v>1</v>
      </c>
      <c r="O7" s="34">
        <f t="shared" si="0"/>
        <v>9.4943585984120865E-2</v>
      </c>
      <c r="P7" s="34">
        <f t="shared" si="1"/>
        <v>0.10445665253642115</v>
      </c>
      <c r="Q7" s="34">
        <f t="shared" si="2"/>
        <v>0.11767824235989754</v>
      </c>
    </row>
    <row r="8" spans="3:17" x14ac:dyDescent="0.25">
      <c r="C8" s="30">
        <v>1.4107606370498</v>
      </c>
      <c r="D8" s="30">
        <v>1</v>
      </c>
      <c r="E8" s="30">
        <v>0.112522723453476</v>
      </c>
      <c r="F8" s="30">
        <v>0.13094246703069601</v>
      </c>
      <c r="G8" s="30">
        <v>0.15158051566757499</v>
      </c>
      <c r="H8" s="32">
        <v>1.4107606370498</v>
      </c>
      <c r="I8" s="32">
        <v>1</v>
      </c>
      <c r="J8" s="32">
        <v>7.6601610721784605E-2</v>
      </c>
      <c r="K8" s="32">
        <v>8.1591888343680197E-2</v>
      </c>
      <c r="L8" s="32">
        <v>8.8692716788055695E-2</v>
      </c>
      <c r="M8" s="34">
        <v>1.4107606370498</v>
      </c>
      <c r="N8" s="34">
        <v>1</v>
      </c>
      <c r="O8" s="34">
        <f t="shared" si="0"/>
        <v>9.284084154798572E-2</v>
      </c>
      <c r="P8" s="34">
        <f t="shared" si="1"/>
        <v>0.10336267773918482</v>
      </c>
      <c r="Q8" s="34">
        <f t="shared" si="2"/>
        <v>0.11594864271172677</v>
      </c>
    </row>
    <row r="9" spans="3:17" x14ac:dyDescent="0.25">
      <c r="C9" s="30">
        <v>1.5375054605873399</v>
      </c>
      <c r="D9" s="30">
        <v>1</v>
      </c>
      <c r="E9" s="30">
        <v>0.110150369019062</v>
      </c>
      <c r="F9" s="30">
        <v>0.129193738588157</v>
      </c>
      <c r="G9" s="30">
        <v>0.14932041753977801</v>
      </c>
      <c r="H9" s="32">
        <v>1.5375054605873399</v>
      </c>
      <c r="I9" s="32">
        <v>1</v>
      </c>
      <c r="J9" s="32">
        <v>7.4949362267761499E-2</v>
      </c>
      <c r="K9" s="32">
        <v>8.0983824425451795E-2</v>
      </c>
      <c r="L9" s="32">
        <v>8.7549442190463497E-2</v>
      </c>
      <c r="M9" s="34">
        <v>1.5375054605873399</v>
      </c>
      <c r="N9" s="34">
        <v>1</v>
      </c>
      <c r="O9" s="34">
        <f t="shared" si="0"/>
        <v>9.0860882185554909E-2</v>
      </c>
      <c r="P9" s="34">
        <f t="shared" si="1"/>
        <v>0.10228686642326582</v>
      </c>
      <c r="Q9" s="34">
        <f t="shared" si="2"/>
        <v>0.11433686747175938</v>
      </c>
    </row>
    <row r="10" spans="3:17" x14ac:dyDescent="0.25">
      <c r="C10" s="30">
        <v>1.6756372266519599</v>
      </c>
      <c r="D10" s="30">
        <v>1</v>
      </c>
      <c r="E10" s="30">
        <v>0.10789537118029099</v>
      </c>
      <c r="F10" s="30">
        <v>0.12751933785521799</v>
      </c>
      <c r="G10" s="30">
        <v>0.14716211880122401</v>
      </c>
      <c r="H10" s="32">
        <v>1.6756372266519599</v>
      </c>
      <c r="I10" s="32">
        <v>1</v>
      </c>
      <c r="J10" s="32">
        <v>7.3389470438319795E-2</v>
      </c>
      <c r="K10" s="32">
        <v>8.0356765497606703E-2</v>
      </c>
      <c r="L10" s="32">
        <v>8.6503728440183197E-2</v>
      </c>
      <c r="M10" s="34">
        <v>1.6756372266519599</v>
      </c>
      <c r="N10" s="34">
        <v>1</v>
      </c>
      <c r="O10" s="34">
        <f t="shared" si="0"/>
        <v>8.898530302059722E-2</v>
      </c>
      <c r="P10" s="34">
        <f t="shared" si="1"/>
        <v>0.10122767175254914</v>
      </c>
      <c r="Q10" s="34">
        <f t="shared" si="2"/>
        <v>0.1128276205610269</v>
      </c>
    </row>
    <row r="11" spans="3:17" x14ac:dyDescent="0.25">
      <c r="C11" s="30">
        <v>1.82617895501282</v>
      </c>
      <c r="D11" s="30">
        <v>1</v>
      </c>
      <c r="E11" s="30">
        <v>0.10574063387289299</v>
      </c>
      <c r="F11" s="30">
        <v>0.12590499330949201</v>
      </c>
      <c r="G11" s="30">
        <v>0.14509586394471799</v>
      </c>
      <c r="H11" s="32">
        <v>1.82617895501282</v>
      </c>
      <c r="I11" s="32">
        <v>1</v>
      </c>
      <c r="J11" s="32">
        <v>7.1907106089648301E-2</v>
      </c>
      <c r="K11" s="32">
        <v>7.9705385892985203E-2</v>
      </c>
      <c r="L11" s="32">
        <v>8.5538500992588001E-2</v>
      </c>
      <c r="M11" s="34">
        <v>1.82617895501282</v>
      </c>
      <c r="N11" s="34">
        <v>1</v>
      </c>
      <c r="O11" s="34">
        <f t="shared" si="0"/>
        <v>8.7198067512329516E-2</v>
      </c>
      <c r="P11" s="34">
        <f t="shared" si="1"/>
        <v>0.10017637484749975</v>
      </c>
      <c r="Q11" s="34">
        <f t="shared" si="2"/>
        <v>0.11140593656558735</v>
      </c>
    </row>
    <row r="12" spans="3:17" x14ac:dyDescent="0.25">
      <c r="C12" s="30">
        <v>1.9902455750491499</v>
      </c>
      <c r="D12" s="30">
        <v>1</v>
      </c>
      <c r="E12" s="30">
        <v>0.10367069308990499</v>
      </c>
      <c r="F12" s="30">
        <v>0.124327275847064</v>
      </c>
      <c r="G12" s="30">
        <v>0.14310734614456</v>
      </c>
      <c r="H12" s="32">
        <v>1.9902455750491499</v>
      </c>
      <c r="I12" s="32">
        <v>1</v>
      </c>
      <c r="J12" s="32">
        <v>7.0489773243834694E-2</v>
      </c>
      <c r="K12" s="32">
        <v>7.9019913883200593E-2</v>
      </c>
      <c r="L12" s="32">
        <v>8.4637995063905902E-2</v>
      </c>
      <c r="M12" s="34">
        <v>1.9902455750491499</v>
      </c>
      <c r="N12" s="34">
        <v>1</v>
      </c>
      <c r="O12" s="34">
        <f t="shared" si="0"/>
        <v>8.5485224734679052E-2</v>
      </c>
      <c r="P12" s="34">
        <f t="shared" si="1"/>
        <v>9.9117761429362003E-2</v>
      </c>
      <c r="Q12" s="34">
        <f t="shared" si="2"/>
        <v>0.11005598055804119</v>
      </c>
    </row>
    <row r="13" spans="3:17" x14ac:dyDescent="0.25">
      <c r="C13" s="30">
        <v>2.1690521830457401</v>
      </c>
      <c r="D13" s="30">
        <v>1</v>
      </c>
      <c r="E13" s="30">
        <v>0.101671530494754</v>
      </c>
      <c r="F13" s="30">
        <v>0.12275706348302499</v>
      </c>
      <c r="G13" s="30">
        <v>0.14117675079525699</v>
      </c>
      <c r="H13" s="32">
        <v>2.1690521830457401</v>
      </c>
      <c r="I13" s="32">
        <v>1</v>
      </c>
      <c r="J13" s="32">
        <v>6.9126998359205105E-2</v>
      </c>
      <c r="K13" s="32">
        <v>7.8287178202501695E-2</v>
      </c>
      <c r="L13" s="32">
        <v>8.3786964597023797E-2</v>
      </c>
      <c r="M13" s="34">
        <v>2.1690521830457401</v>
      </c>
      <c r="N13" s="34">
        <v>1</v>
      </c>
      <c r="O13" s="34">
        <f t="shared" si="0"/>
        <v>8.3834645115779732E-2</v>
      </c>
      <c r="P13" s="34">
        <f t="shared" si="1"/>
        <v>9.8032158522147167E-2</v>
      </c>
      <c r="Q13" s="34">
        <f t="shared" si="2"/>
        <v>0.10876015548354576</v>
      </c>
    </row>
    <row r="14" spans="3:17" x14ac:dyDescent="0.25">
      <c r="C14" s="30">
        <v>2.3639230413358798</v>
      </c>
      <c r="D14" s="30">
        <v>1</v>
      </c>
      <c r="E14" s="30">
        <v>9.9730415501277994E-2</v>
      </c>
      <c r="F14" s="30">
        <v>0.121164268287449</v>
      </c>
      <c r="G14" s="30">
        <v>0.13927897247048501</v>
      </c>
      <c r="H14" s="32">
        <v>2.3639230413358798</v>
      </c>
      <c r="I14" s="32">
        <v>1</v>
      </c>
      <c r="J14" s="32">
        <v>6.7810037103299498E-2</v>
      </c>
      <c r="K14" s="32">
        <v>7.7492543241777304E-2</v>
      </c>
      <c r="L14" s="32">
        <v>8.2970066922008506E-2</v>
      </c>
      <c r="M14" s="34">
        <v>2.3639230413358798</v>
      </c>
      <c r="N14" s="34">
        <v>1</v>
      </c>
      <c r="O14" s="34">
        <f t="shared" si="0"/>
        <v>8.2235777952598801E-2</v>
      </c>
      <c r="P14" s="34">
        <f t="shared" si="1"/>
        <v>9.6898541266746879E-2</v>
      </c>
      <c r="Q14" s="34">
        <f t="shared" si="2"/>
        <v>0.10749877053578205</v>
      </c>
    </row>
    <row r="15" spans="3:17" x14ac:dyDescent="0.25">
      <c r="C15" s="30">
        <v>2.5763013859408201</v>
      </c>
      <c r="D15" s="30">
        <v>1</v>
      </c>
      <c r="E15" s="30">
        <v>9.7835774628359296E-2</v>
      </c>
      <c r="F15" s="30">
        <v>0.119522864617572</v>
      </c>
      <c r="G15" s="30">
        <v>0.13738522295275499</v>
      </c>
      <c r="H15" s="32">
        <v>2.5763013859408201</v>
      </c>
      <c r="I15" s="32">
        <v>1</v>
      </c>
      <c r="J15" s="32">
        <v>6.6531602671293003E-2</v>
      </c>
      <c r="K15" s="32">
        <v>7.6622325633127999E-2</v>
      </c>
      <c r="L15" s="32">
        <v>8.2171568868695893E-2</v>
      </c>
      <c r="M15" s="34">
        <v>2.5763013859408201</v>
      </c>
      <c r="N15" s="34">
        <v>1</v>
      </c>
      <c r="O15" s="34">
        <f t="shared" si="0"/>
        <v>8.0679432847610977E-2</v>
      </c>
      <c r="P15" s="34">
        <f t="shared" si="1"/>
        <v>9.5698066089821662E-2</v>
      </c>
      <c r="Q15" s="34">
        <f t="shared" si="2"/>
        <v>0.10625045557268659</v>
      </c>
    </row>
    <row r="16" spans="3:17" x14ac:dyDescent="0.25">
      <c r="C16" s="30">
        <v>2.8077601153418801</v>
      </c>
      <c r="D16" s="30">
        <v>1</v>
      </c>
      <c r="E16" s="30">
        <v>9.5977086273754203E-2</v>
      </c>
      <c r="F16" s="30">
        <v>0.117815092227728</v>
      </c>
      <c r="G16" s="30">
        <v>0.135465879520764</v>
      </c>
      <c r="H16" s="32">
        <v>2.8077601153418801</v>
      </c>
      <c r="I16" s="32">
        <v>1</v>
      </c>
      <c r="J16" s="32">
        <v>6.5285618517023997E-2</v>
      </c>
      <c r="K16" s="32">
        <v>7.5666133572276195E-2</v>
      </c>
      <c r="L16" s="32">
        <v>8.1375457333170004E-2</v>
      </c>
      <c r="M16" s="34">
        <v>2.8077601153418801</v>
      </c>
      <c r="N16" s="34">
        <v>1</v>
      </c>
      <c r="O16" s="34">
        <f t="shared" si="0"/>
        <v>7.9157586123149409E-2</v>
      </c>
      <c r="P16" s="34">
        <f t="shared" si="1"/>
        <v>9.4417225681192873E-2</v>
      </c>
      <c r="Q16" s="34">
        <f t="shared" si="2"/>
        <v>0.10499332311648336</v>
      </c>
    </row>
    <row r="17" spans="3:17" x14ac:dyDescent="0.25">
      <c r="C17" s="30">
        <v>3.06001343954786</v>
      </c>
      <c r="D17" s="30">
        <v>1</v>
      </c>
      <c r="E17" s="30">
        <v>9.4144798491503701E-2</v>
      </c>
      <c r="F17" s="30">
        <v>0.116033937291527</v>
      </c>
      <c r="G17" s="30">
        <v>0.133494002628535</v>
      </c>
      <c r="H17" s="32">
        <v>3.06001343954786</v>
      </c>
      <c r="I17" s="32">
        <v>1</v>
      </c>
      <c r="J17" s="32">
        <v>6.4066997239841494E-2</v>
      </c>
      <c r="K17" s="32">
        <v>7.4618607567151801E-2</v>
      </c>
      <c r="L17" s="32">
        <v>8.0565934704585507E-2</v>
      </c>
      <c r="M17" s="34">
        <v>3.06001343954786</v>
      </c>
      <c r="N17" s="34">
        <v>1</v>
      </c>
      <c r="O17" s="34">
        <f t="shared" si="0"/>
        <v>7.7663212302225823E-2</v>
      </c>
      <c r="P17" s="34">
        <f t="shared" si="1"/>
        <v>9.3049937298355839E-2</v>
      </c>
      <c r="Q17" s="34">
        <f t="shared" si="2"/>
        <v>0.10370664925270856</v>
      </c>
    </row>
    <row r="18" spans="3:17" x14ac:dyDescent="0.25">
      <c r="C18" s="30">
        <v>3.3349295757316999</v>
      </c>
      <c r="D18" s="30">
        <v>1</v>
      </c>
      <c r="E18" s="30">
        <v>9.2330266912521303E-2</v>
      </c>
      <c r="F18" s="30">
        <v>0.114183525503882</v>
      </c>
      <c r="G18" s="30">
        <v>0.13144870264657799</v>
      </c>
      <c r="H18" s="32">
        <v>3.3349295757316999</v>
      </c>
      <c r="I18" s="32">
        <v>1</v>
      </c>
      <c r="J18" s="32">
        <v>6.2871446352682103E-2</v>
      </c>
      <c r="K18" s="32">
        <v>7.3480244909186004E-2</v>
      </c>
      <c r="L18" s="32">
        <v>7.9728182020366606E-2</v>
      </c>
      <c r="M18" s="34">
        <v>3.3349295757316999</v>
      </c>
      <c r="N18" s="34">
        <v>1</v>
      </c>
      <c r="O18" s="34">
        <f t="shared" si="0"/>
        <v>7.6190139932404657E-2</v>
      </c>
      <c r="P18" s="34">
        <f t="shared" si="1"/>
        <v>9.1598217333196688E-2</v>
      </c>
      <c r="Q18" s="34">
        <f t="shared" si="2"/>
        <v>0.10237268234713505</v>
      </c>
    </row>
    <row r="19" spans="3:17" x14ac:dyDescent="0.25">
      <c r="C19" s="30">
        <v>3.63454458446214</v>
      </c>
      <c r="D19" s="30">
        <v>1</v>
      </c>
      <c r="E19" s="30">
        <v>9.0525709630879803E-2</v>
      </c>
      <c r="F19" s="30">
        <v>0.11227765971439101</v>
      </c>
      <c r="G19" s="30">
        <v>0.12931759680990601</v>
      </c>
      <c r="H19" s="32">
        <v>3.63454458446214</v>
      </c>
      <c r="I19" s="32">
        <v>1</v>
      </c>
      <c r="J19" s="32">
        <v>6.1695300782695299E-2</v>
      </c>
      <c r="K19" s="32">
        <v>7.2257265061996007E-2</v>
      </c>
      <c r="L19" s="32">
        <v>7.8849222121411502E-2</v>
      </c>
      <c r="M19" s="34">
        <v>3.63454458446214</v>
      </c>
      <c r="N19" s="34">
        <v>1</v>
      </c>
      <c r="O19" s="34">
        <f t="shared" si="0"/>
        <v>7.4732930387106239E-2</v>
      </c>
      <c r="P19" s="34">
        <f t="shared" si="1"/>
        <v>9.0071508361542055E-2</v>
      </c>
      <c r="Q19" s="34">
        <f t="shared" si="2"/>
        <v>0.10097817543940579</v>
      </c>
    </row>
    <row r="20" spans="3:17" x14ac:dyDescent="0.25">
      <c r="C20" s="30">
        <v>3.9610774490027301</v>
      </c>
      <c r="D20" s="30">
        <v>1</v>
      </c>
      <c r="E20" s="30">
        <v>8.8724175698436894E-2</v>
      </c>
      <c r="F20" s="30">
        <v>0.11033715823147699</v>
      </c>
      <c r="G20" s="30">
        <v>0.12709793004568201</v>
      </c>
      <c r="H20" s="32">
        <v>3.9610774490027301</v>
      </c>
      <c r="I20" s="32">
        <v>1</v>
      </c>
      <c r="J20" s="32">
        <v>6.05353812464502E-2</v>
      </c>
      <c r="K20" s="32">
        <v>7.0960705972532997E-2</v>
      </c>
      <c r="L20" s="32">
        <v>7.7918721938313201E-2</v>
      </c>
      <c r="M20" s="34">
        <v>3.9610774490027301</v>
      </c>
      <c r="N20" s="34">
        <v>1</v>
      </c>
      <c r="O20" s="34">
        <f t="shared" si="0"/>
        <v>7.3286777809383252E-2</v>
      </c>
      <c r="P20" s="34">
        <f t="shared" si="1"/>
        <v>8.8485041917313267E-2</v>
      </c>
      <c r="Q20" s="34">
        <f t="shared" si="2"/>
        <v>9.9515367005124797E-2</v>
      </c>
    </row>
    <row r="21" spans="3:17" x14ac:dyDescent="0.25">
      <c r="C21" s="30">
        <v>4.3169465093574804</v>
      </c>
      <c r="D21" s="30">
        <v>1</v>
      </c>
      <c r="E21" s="30">
        <v>8.6919523832326401E-2</v>
      </c>
      <c r="F21" s="30">
        <v>0.108386770124537</v>
      </c>
      <c r="G21" s="30">
        <v>0.124796355242421</v>
      </c>
      <c r="H21" s="32">
        <v>4.3169465093574804</v>
      </c>
      <c r="I21" s="32">
        <v>1</v>
      </c>
      <c r="J21" s="32">
        <v>5.9388877103379999E-2</v>
      </c>
      <c r="K21" s="32">
        <v>6.9605056358997802E-2</v>
      </c>
      <c r="L21" s="32">
        <v>7.6929615079179406E-2</v>
      </c>
      <c r="M21" s="34">
        <v>4.3169465093574804</v>
      </c>
      <c r="N21" s="34">
        <v>1</v>
      </c>
      <c r="O21" s="34">
        <f t="shared" si="0"/>
        <v>7.18474280594813E-2</v>
      </c>
      <c r="P21" s="34">
        <f t="shared" si="1"/>
        <v>8.6857741411391395E-2</v>
      </c>
      <c r="Q21" s="34">
        <f t="shared" si="2"/>
        <v>9.7982322753055712E-2</v>
      </c>
    </row>
    <row r="22" spans="3:17" x14ac:dyDescent="0.25">
      <c r="C22" s="30">
        <v>4.7047873727754697</v>
      </c>
      <c r="D22" s="30">
        <v>1</v>
      </c>
      <c r="E22" s="30">
        <v>8.5106408040907897E-2</v>
      </c>
      <c r="F22" s="30">
        <v>0.10645228686851201</v>
      </c>
      <c r="G22" s="30">
        <v>0.122427685452484</v>
      </c>
      <c r="H22" s="32">
        <v>4.7047873727754697</v>
      </c>
      <c r="I22" s="32">
        <v>1</v>
      </c>
      <c r="J22" s="32">
        <v>5.8253251916907001E-2</v>
      </c>
      <c r="K22" s="32">
        <v>6.8206717106826201E-2</v>
      </c>
      <c r="L22" s="32">
        <v>7.5878471352393603E-2</v>
      </c>
      <c r="M22" s="34">
        <v>4.7047873727754697</v>
      </c>
      <c r="N22" s="34">
        <v>1</v>
      </c>
      <c r="O22" s="34">
        <f t="shared" si="0"/>
        <v>7.0411114373727157E-2</v>
      </c>
      <c r="P22" s="34">
        <f t="shared" si="1"/>
        <v>8.5210099259508593E-2</v>
      </c>
      <c r="Q22" s="34">
        <f t="shared" si="2"/>
        <v>9.638270396365814E-2</v>
      </c>
    </row>
    <row r="23" spans="3:17" x14ac:dyDescent="0.25">
      <c r="C23" s="30">
        <v>5.1274724333617101</v>
      </c>
      <c r="D23" s="30">
        <v>1</v>
      </c>
      <c r="E23" s="30">
        <v>8.3280267102920899E-2</v>
      </c>
      <c r="F23" s="30">
        <v>0.104558175686624</v>
      </c>
      <c r="G23" s="30">
        <v>0.12001304485039201</v>
      </c>
      <c r="H23" s="32">
        <v>5.1274724333617101</v>
      </c>
      <c r="I23" s="32">
        <v>1</v>
      </c>
      <c r="J23" s="32">
        <v>5.7126169725703002E-2</v>
      </c>
      <c r="K23" s="32">
        <v>6.6782495405279099E-2</v>
      </c>
      <c r="L23" s="32">
        <v>7.4765571557075E-2</v>
      </c>
      <c r="M23" s="34">
        <v>5.1274724333617101</v>
      </c>
      <c r="N23" s="34">
        <v>1</v>
      </c>
      <c r="O23" s="34">
        <f t="shared" si="0"/>
        <v>6.8974507416315334E-2</v>
      </c>
      <c r="P23" s="34">
        <f t="shared" si="1"/>
        <v>8.3562287470941896E-2</v>
      </c>
      <c r="Q23" s="34">
        <f t="shared" si="2"/>
        <v>9.4725096424044017E-2</v>
      </c>
    </row>
    <row r="24" spans="3:17" x14ac:dyDescent="0.25">
      <c r="C24" s="30">
        <v>5.5881321453586796</v>
      </c>
      <c r="D24" s="30">
        <v>1</v>
      </c>
      <c r="E24" s="30">
        <v>8.1437315172115901E-2</v>
      </c>
      <c r="F24" s="30">
        <v>0.102725795120434</v>
      </c>
      <c r="G24" s="30">
        <v>0.11757777974653</v>
      </c>
      <c r="H24" s="32">
        <v>5.5881321453586796</v>
      </c>
      <c r="I24" s="32">
        <v>1</v>
      </c>
      <c r="J24" s="32">
        <v>5.6005439923646198E-2</v>
      </c>
      <c r="K24" s="32">
        <v>6.5348241341074698E-2</v>
      </c>
      <c r="L24" s="32">
        <v>7.3594667372270703E-2</v>
      </c>
      <c r="M24" s="34">
        <v>5.5881321453586796</v>
      </c>
      <c r="N24" s="34">
        <v>1</v>
      </c>
      <c r="O24" s="34">
        <f t="shared" si="0"/>
        <v>6.7534677480646774E-2</v>
      </c>
      <c r="P24" s="34">
        <f t="shared" si="1"/>
        <v>8.1932594560918878E-2</v>
      </c>
      <c r="Q24" s="34">
        <f t="shared" si="2"/>
        <v>9.3022027449502429E-2</v>
      </c>
    </row>
    <row r="25" spans="3:17" x14ac:dyDescent="0.25">
      <c r="C25" s="30">
        <v>6.0901782076510598</v>
      </c>
      <c r="D25" s="30">
        <v>1</v>
      </c>
      <c r="E25" s="30">
        <v>7.9574531198573606E-2</v>
      </c>
      <c r="F25" s="30">
        <v>0.10097212585816299</v>
      </c>
      <c r="G25" s="30">
        <v>0.115149342308735</v>
      </c>
      <c r="H25" s="32">
        <v>6.0901782076510598</v>
      </c>
      <c r="I25" s="32">
        <v>1</v>
      </c>
      <c r="J25" s="32">
        <v>5.4888978638142301E-2</v>
      </c>
      <c r="K25" s="32">
        <v>6.3917693538446202E-2</v>
      </c>
      <c r="L25" s="32">
        <v>7.2372431331821196E-2</v>
      </c>
      <c r="M25" s="34">
        <v>6.0901782076510598</v>
      </c>
      <c r="N25" s="34">
        <v>1</v>
      </c>
      <c r="O25" s="34">
        <f t="shared" si="0"/>
        <v>6.6089066744043939E-2</v>
      </c>
      <c r="P25" s="34">
        <f t="shared" si="1"/>
        <v>8.033620227847145E-2</v>
      </c>
      <c r="Q25" s="34">
        <f t="shared" si="2"/>
        <v>9.1288760913615735E-2</v>
      </c>
    </row>
    <row r="26" spans="3:17" x14ac:dyDescent="0.25">
      <c r="C26" s="30">
        <v>6.6373288312005698</v>
      </c>
      <c r="D26" s="30">
        <v>1</v>
      </c>
      <c r="E26" s="30">
        <v>7.7689645326709203E-2</v>
      </c>
      <c r="F26" s="30">
        <v>9.9308968331925401E-2</v>
      </c>
      <c r="G26" s="30">
        <v>0.112755232325761</v>
      </c>
      <c r="H26" s="32">
        <v>6.6373288312005698</v>
      </c>
      <c r="I26" s="32">
        <v>1</v>
      </c>
      <c r="J26" s="32">
        <v>5.3774784553634901E-2</v>
      </c>
      <c r="K26" s="32">
        <v>6.2501617578766294E-2</v>
      </c>
      <c r="L26" s="32">
        <v>7.1107639916111506E-2</v>
      </c>
      <c r="M26" s="34">
        <v>6.6373288312005698</v>
      </c>
      <c r="N26" s="34">
        <v>1</v>
      </c>
      <c r="O26" s="34">
        <f t="shared" si="0"/>
        <v>6.4635469670236756E-2</v>
      </c>
      <c r="P26" s="34">
        <f t="shared" si="1"/>
        <v>7.8784333219389588E-2</v>
      </c>
      <c r="Q26" s="34">
        <f t="shared" si="2"/>
        <v>8.9541936872494052E-2</v>
      </c>
    </row>
    <row r="27" spans="3:17" x14ac:dyDescent="0.25">
      <c r="C27" s="30">
        <v>7.2336362765446403</v>
      </c>
      <c r="D27" s="30">
        <v>1</v>
      </c>
      <c r="E27" s="30">
        <v>7.5781120915991707E-2</v>
      </c>
      <c r="F27" s="30">
        <v>9.7742646612865899E-2</v>
      </c>
      <c r="G27" s="30">
        <v>0.110421038334091</v>
      </c>
      <c r="H27" s="32">
        <v>7.2336362765446403</v>
      </c>
      <c r="I27" s="32">
        <v>1</v>
      </c>
      <c r="J27" s="32">
        <v>5.2660927223285303E-2</v>
      </c>
      <c r="K27" s="32">
        <v>6.1107360945060099E-2</v>
      </c>
      <c r="L27" s="32">
        <v>6.9810179056109201E-2</v>
      </c>
      <c r="M27" s="34">
        <v>7.2336362765446403</v>
      </c>
      <c r="N27" s="34">
        <v>1</v>
      </c>
      <c r="O27" s="34">
        <f t="shared" si="0"/>
        <v>6.3172019862087855E-2</v>
      </c>
      <c r="P27" s="34">
        <f t="shared" si="1"/>
        <v>7.7283861098536299E-2</v>
      </c>
      <c r="Q27" s="34">
        <f t="shared" si="2"/>
        <v>8.7798134704926339E-2</v>
      </c>
    </row>
    <row r="28" spans="3:17" x14ac:dyDescent="0.25">
      <c r="C28" s="30">
        <v>7.8835168653046699</v>
      </c>
      <c r="D28" s="30">
        <v>1</v>
      </c>
      <c r="E28" s="30">
        <v>7.3848131303613895E-2</v>
      </c>
      <c r="F28" s="30">
        <v>9.6274310176377595E-2</v>
      </c>
      <c r="G28" s="30">
        <v>0.108168658807485</v>
      </c>
      <c r="H28" s="32">
        <v>7.8835168653046699</v>
      </c>
      <c r="I28" s="32">
        <v>1</v>
      </c>
      <c r="J28" s="32">
        <v>5.1545546023818098E-2</v>
      </c>
      <c r="K28" s="32">
        <v>5.9738951811738703E-2</v>
      </c>
      <c r="L28" s="32">
        <v>6.8489998978587693E-2</v>
      </c>
      <c r="M28" s="34">
        <v>7.8835168653046699</v>
      </c>
      <c r="N28" s="34">
        <v>1</v>
      </c>
      <c r="O28" s="34">
        <f t="shared" si="0"/>
        <v>6.1697181871487393E-2</v>
      </c>
      <c r="P28" s="34">
        <f t="shared" si="1"/>
        <v>7.5837499802769118E-2</v>
      </c>
      <c r="Q28" s="34">
        <f t="shared" si="2"/>
        <v>8.6072477199391956E-2</v>
      </c>
    </row>
    <row r="29" spans="3:17" x14ac:dyDescent="0.25">
      <c r="C29" s="30">
        <v>8.5917836879726099</v>
      </c>
      <c r="D29" s="30">
        <v>1</v>
      </c>
      <c r="E29" s="30">
        <v>7.1890530864136104E-2</v>
      </c>
      <c r="F29" s="30">
        <v>9.4900871318075605E-2</v>
      </c>
      <c r="G29" s="30">
        <v>0.106014858678968</v>
      </c>
      <c r="H29" s="32">
        <v>8.5917836879726099</v>
      </c>
      <c r="I29" s="32">
        <v>1</v>
      </c>
      <c r="J29" s="32">
        <v>5.0426858018535199E-2</v>
      </c>
      <c r="K29" s="32">
        <v>5.8397793185392302E-2</v>
      </c>
      <c r="L29" s="32">
        <v>6.7156158065905996E-2</v>
      </c>
      <c r="M29" s="34">
        <v>8.5917836879726099</v>
      </c>
      <c r="N29" s="34">
        <v>1</v>
      </c>
      <c r="O29" s="34">
        <f t="shared" si="0"/>
        <v>6.0209746659182301E-2</v>
      </c>
      <c r="P29" s="34">
        <f t="shared" si="1"/>
        <v>7.4444620063148337E-2</v>
      </c>
      <c r="Q29" s="34">
        <f t="shared" si="2"/>
        <v>8.437742948667884E-2</v>
      </c>
    </row>
    <row r="30" spans="3:17" x14ac:dyDescent="0.25">
      <c r="C30" s="30">
        <v>9.3636822502135093</v>
      </c>
      <c r="D30" s="30">
        <v>1</v>
      </c>
      <c r="E30" s="30">
        <v>6.9908820302173602E-2</v>
      </c>
      <c r="F30" s="30">
        <v>9.3616461445007099E-2</v>
      </c>
      <c r="G30" s="30">
        <v>0.103970364312785</v>
      </c>
      <c r="H30" s="32">
        <v>9.3636822502135093</v>
      </c>
      <c r="I30" s="32">
        <v>1</v>
      </c>
      <c r="J30" s="32">
        <v>4.9303173089337703E-2</v>
      </c>
      <c r="K30" s="32">
        <v>5.70838536003202E-2</v>
      </c>
      <c r="L30" s="32">
        <v>6.5816081770463997E-2</v>
      </c>
      <c r="M30" s="34">
        <v>9.3636822502135093</v>
      </c>
      <c r="N30" s="34">
        <v>1</v>
      </c>
      <c r="O30" s="34">
        <f t="shared" si="0"/>
        <v>5.8708829555948999E-2</v>
      </c>
      <c r="P30" s="34">
        <f t="shared" si="1"/>
        <v>7.3102588050675779E-2</v>
      </c>
      <c r="Q30" s="34">
        <f t="shared" si="2"/>
        <v>8.2721955968867111E-2</v>
      </c>
    </row>
    <row r="31" spans="3:17" x14ac:dyDescent="0.25">
      <c r="C31" s="30">
        <v>10.204929321684601</v>
      </c>
      <c r="D31" s="30">
        <v>1</v>
      </c>
      <c r="E31" s="30">
        <v>6.7904106430816402E-2</v>
      </c>
      <c r="F31" s="30">
        <v>9.2414108708284495E-2</v>
      </c>
      <c r="G31" s="30">
        <v>0.102039677262856</v>
      </c>
      <c r="H31" s="32">
        <v>10.204929321684601</v>
      </c>
      <c r="I31" s="32">
        <v>1</v>
      </c>
      <c r="J31" s="32">
        <v>4.8172914773788697E-2</v>
      </c>
      <c r="K31" s="32">
        <v>5.5797089094136297E-2</v>
      </c>
      <c r="L31" s="32">
        <v>6.4475135664401301E-2</v>
      </c>
      <c r="M31" s="34">
        <v>10.204929321684601</v>
      </c>
      <c r="N31" s="34">
        <v>1</v>
      </c>
      <c r="O31" s="34">
        <f t="shared" si="0"/>
        <v>5.7193869705432554E-2</v>
      </c>
      <c r="P31" s="34">
        <f t="shared" si="1"/>
        <v>7.1808343924305532E-2</v>
      </c>
      <c r="Q31" s="34">
        <f t="shared" si="2"/>
        <v>8.1111170837772806E-2</v>
      </c>
    </row>
    <row r="32" spans="3:17" x14ac:dyDescent="0.25">
      <c r="C32" s="30">
        <v>11.121755275090001</v>
      </c>
      <c r="D32" s="30">
        <v>1</v>
      </c>
      <c r="E32" s="30">
        <v>6.5878056937889798E-2</v>
      </c>
      <c r="F32" s="30">
        <v>9.12872306954461E-2</v>
      </c>
      <c r="G32" s="30">
        <v>0.10022168112363999</v>
      </c>
      <c r="H32" s="32">
        <v>11.121755275090001</v>
      </c>
      <c r="I32" s="32">
        <v>1</v>
      </c>
      <c r="J32" s="32">
        <v>4.7034645296593597E-2</v>
      </c>
      <c r="K32" s="32">
        <v>5.4538732061719199E-2</v>
      </c>
      <c r="L32" s="32">
        <v>6.3136580898969605E-2</v>
      </c>
      <c r="M32" s="34">
        <v>11.121755275090001</v>
      </c>
      <c r="N32" s="34">
        <v>1</v>
      </c>
      <c r="O32" s="34">
        <f t="shared" si="0"/>
        <v>5.5664630070651179E-2</v>
      </c>
      <c r="P32" s="34">
        <f t="shared" si="1"/>
        <v>7.0559831459232406E-2</v>
      </c>
      <c r="Q32" s="34">
        <f t="shared" si="2"/>
        <v>7.9546554155999941E-2</v>
      </c>
    </row>
    <row r="33" spans="3:17" x14ac:dyDescent="0.25">
      <c r="C33" s="30">
        <v>12.1209502290383</v>
      </c>
      <c r="D33" s="30">
        <v>1</v>
      </c>
      <c r="E33" s="30">
        <v>6.3832850826996801E-2</v>
      </c>
      <c r="F33" s="30">
        <v>9.0230561525807607E-2</v>
      </c>
      <c r="G33" s="30">
        <v>9.8510945842928202E-2</v>
      </c>
      <c r="H33" s="32">
        <v>12.1209502290383</v>
      </c>
      <c r="I33" s="32">
        <v>1</v>
      </c>
      <c r="J33" s="32">
        <v>4.5887093319838597E-2</v>
      </c>
      <c r="K33" s="32">
        <v>5.3312110344737401E-2</v>
      </c>
      <c r="L33" s="32">
        <v>6.1801936099860198E-2</v>
      </c>
      <c r="M33" s="34">
        <v>12.1209502290383</v>
      </c>
      <c r="N33" s="34">
        <v>1</v>
      </c>
      <c r="O33" s="34">
        <f t="shared" si="0"/>
        <v>5.4121197166819388E-2</v>
      </c>
      <c r="P33" s="34">
        <f t="shared" si="1"/>
        <v>6.9356914958290009E-2</v>
      </c>
      <c r="Q33" s="34">
        <f t="shared" si="2"/>
        <v>7.8026708120498306E-2</v>
      </c>
    </row>
    <row r="34" spans="3:17" x14ac:dyDescent="0.25">
      <c r="C34" s="30">
        <v>13.2099143364431</v>
      </c>
      <c r="D34" s="30">
        <v>1</v>
      </c>
      <c r="E34" s="30">
        <v>6.1771125346741201E-2</v>
      </c>
      <c r="F34" s="30">
        <v>8.9240282675363894E-2</v>
      </c>
      <c r="G34" s="30">
        <v>9.6899450508651494E-2</v>
      </c>
      <c r="H34" s="32">
        <v>13.2099143364431</v>
      </c>
      <c r="I34" s="32">
        <v>1</v>
      </c>
      <c r="J34" s="32">
        <v>4.4729182960435897E-2</v>
      </c>
      <c r="K34" s="32">
        <v>5.21228106595618E-2</v>
      </c>
      <c r="L34" s="32">
        <v>6.0471694794867699E-2</v>
      </c>
      <c r="M34" s="34">
        <v>13.2099143364431</v>
      </c>
      <c r="N34" s="34">
        <v>1</v>
      </c>
      <c r="O34" s="34">
        <f t="shared" si="0"/>
        <v>5.2563979751407773E-2</v>
      </c>
      <c r="P34" s="34">
        <f t="shared" si="1"/>
        <v>6.8201571514839493E-2</v>
      </c>
      <c r="Q34" s="34">
        <f t="shared" si="2"/>
        <v>7.654850747695581E-2</v>
      </c>
    </row>
    <row r="35" spans="3:17" x14ac:dyDescent="0.25">
      <c r="C35" s="30">
        <v>14.396712590908001</v>
      </c>
      <c r="D35" s="30">
        <v>1</v>
      </c>
      <c r="E35" s="30">
        <v>5.9695920297737903E-2</v>
      </c>
      <c r="F35" s="30">
        <v>8.8313329543079397E-2</v>
      </c>
      <c r="G35" s="30">
        <v>9.5378321672302799E-2</v>
      </c>
      <c r="H35" s="32">
        <v>14.396712590908001</v>
      </c>
      <c r="I35" s="32">
        <v>1</v>
      </c>
      <c r="J35" s="32">
        <v>4.3560062647239002E-2</v>
      </c>
      <c r="K35" s="32">
        <v>5.0978206229198499E-2</v>
      </c>
      <c r="L35" s="32">
        <v>5.9146248800978199E-2</v>
      </c>
      <c r="M35" s="34">
        <v>14.396712590908001</v>
      </c>
      <c r="N35" s="34">
        <v>1</v>
      </c>
      <c r="O35" s="34">
        <f t="shared" si="0"/>
        <v>5.099370576800679E-2</v>
      </c>
      <c r="P35" s="34">
        <f t="shared" si="1"/>
        <v>6.7097355583020338E-2</v>
      </c>
      <c r="Q35" s="34">
        <f t="shared" si="2"/>
        <v>7.5108387972647586E-2</v>
      </c>
    </row>
    <row r="36" spans="3:17" x14ac:dyDescent="0.25">
      <c r="C36" s="30">
        <v>15.690134556998</v>
      </c>
      <c r="D36" s="30">
        <v>1</v>
      </c>
      <c r="E36" s="30">
        <v>5.7610620641514898E-2</v>
      </c>
      <c r="F36" s="30">
        <v>8.7446018415822002E-2</v>
      </c>
      <c r="G36" s="30">
        <v>9.3939183552479696E-2</v>
      </c>
      <c r="H36" s="32">
        <v>15.690134556998</v>
      </c>
      <c r="I36" s="32">
        <v>1</v>
      </c>
      <c r="J36" s="32">
        <v>4.2379132426978799E-2</v>
      </c>
      <c r="K36" s="32">
        <v>4.9886538058826903E-2</v>
      </c>
      <c r="L36" s="32">
        <v>5.7826790610531802E-2</v>
      </c>
      <c r="M36" s="34">
        <v>15.690134556998</v>
      </c>
      <c r="N36" s="34">
        <v>1</v>
      </c>
      <c r="O36" s="34">
        <f t="shared" si="0"/>
        <v>4.9411416913170969E-2</v>
      </c>
      <c r="P36" s="34">
        <f t="shared" si="1"/>
        <v>6.6048309030540542E-2</v>
      </c>
      <c r="Q36" s="34">
        <f t="shared" si="2"/>
        <v>7.3703470050015665E-2</v>
      </c>
    </row>
    <row r="37" spans="3:17" x14ac:dyDescent="0.25">
      <c r="C37" s="30">
        <v>17.099759466767001</v>
      </c>
      <c r="D37" s="30">
        <v>1</v>
      </c>
      <c r="E37" s="30">
        <v>5.5518898336121697E-2</v>
      </c>
      <c r="F37" s="30">
        <v>8.6632240256618698E-2</v>
      </c>
      <c r="G37" s="30">
        <v>9.2574849902235204E-2</v>
      </c>
      <c r="H37" s="32">
        <v>17.099759466767001</v>
      </c>
      <c r="I37" s="32">
        <v>1</v>
      </c>
      <c r="J37" s="32">
        <v>4.1186068390645501E-2</v>
      </c>
      <c r="K37" s="32">
        <v>4.8855811349941498E-2</v>
      </c>
      <c r="L37" s="32">
        <v>5.6515965276655297E-2</v>
      </c>
      <c r="M37" s="34">
        <v>17.099759466767001</v>
      </c>
      <c r="N37" s="34">
        <v>1</v>
      </c>
      <c r="O37" s="34">
        <f t="shared" si="0"/>
        <v>4.7818460283083175E-2</v>
      </c>
      <c r="P37" s="34">
        <f t="shared" si="1"/>
        <v>6.5057577474112657E-2</v>
      </c>
      <c r="Q37" s="34">
        <f t="shared" si="2"/>
        <v>7.2332268059050256E-2</v>
      </c>
    </row>
    <row r="38" spans="3:17" x14ac:dyDescent="0.25">
      <c r="C38" s="30">
        <v>18.636027164653701</v>
      </c>
      <c r="D38" s="30">
        <v>1</v>
      </c>
      <c r="E38" s="30">
        <v>5.3424654296700298E-2</v>
      </c>
      <c r="F38" s="30">
        <v>8.5861515194587207E-2</v>
      </c>
      <c r="G38" s="30">
        <v>9.1279295489089099E-2</v>
      </c>
      <c r="H38" s="32">
        <v>18.636027164653701</v>
      </c>
      <c r="I38" s="32">
        <v>1</v>
      </c>
      <c r="J38" s="32">
        <v>3.9980842991492398E-2</v>
      </c>
      <c r="K38" s="32">
        <v>4.7892739137643497E-2</v>
      </c>
      <c r="L38" s="32">
        <v>5.52181280446047E-2</v>
      </c>
      <c r="M38" s="34">
        <v>18.636027164653701</v>
      </c>
      <c r="N38" s="34">
        <v>1</v>
      </c>
      <c r="O38" s="34">
        <f t="shared" si="0"/>
        <v>4.6216476664833882E-2</v>
      </c>
      <c r="P38" s="34">
        <f t="shared" si="1"/>
        <v>6.4125994332853653E-2</v>
      </c>
      <c r="Q38" s="34">
        <f t="shared" si="2"/>
        <v>7.0994871829857045E-2</v>
      </c>
    </row>
    <row r="39" spans="3:17" x14ac:dyDescent="0.25">
      <c r="C39" s="30">
        <v>20.310315426172199</v>
      </c>
      <c r="D39" s="30">
        <v>1</v>
      </c>
      <c r="E39" s="30">
        <v>5.1331961330345802E-2</v>
      </c>
      <c r="F39" s="30">
        <v>8.5117236896602194E-2</v>
      </c>
      <c r="G39" s="30">
        <v>9.0047033210198399E-2</v>
      </c>
      <c r="H39" s="32">
        <v>20.310315426172199</v>
      </c>
      <c r="I39" s="32">
        <v>1</v>
      </c>
      <c r="J39" s="32">
        <v>3.8763740169818602E-2</v>
      </c>
      <c r="K39" s="32">
        <v>4.70018750578136E-2</v>
      </c>
      <c r="L39" s="32">
        <v>5.3939194616875401E-2</v>
      </c>
      <c r="M39" s="34">
        <v>20.310315426172199</v>
      </c>
      <c r="N39" s="34">
        <v>1</v>
      </c>
      <c r="O39" s="34">
        <f t="shared" si="0"/>
        <v>4.4607385166771436E-2</v>
      </c>
      <c r="P39" s="34">
        <f t="shared" si="1"/>
        <v>6.3250847692978937E-2</v>
      </c>
      <c r="Q39" s="34">
        <f t="shared" si="2"/>
        <v>6.9692642717844575E-2</v>
      </c>
    </row>
    <row r="40" spans="3:17" x14ac:dyDescent="0.25">
      <c r="C40" s="30">
        <v>22.1350242230275</v>
      </c>
      <c r="D40" s="30">
        <v>1</v>
      </c>
      <c r="E40" s="30">
        <v>4.9245008826695101E-2</v>
      </c>
      <c r="F40" s="31">
        <v>8.4375476860889698E-2</v>
      </c>
      <c r="G40" s="30">
        <v>8.8872123708713197E-2</v>
      </c>
      <c r="H40" s="32">
        <v>22.1350242230275</v>
      </c>
      <c r="I40" s="32">
        <v>1</v>
      </c>
      <c r="J40" s="32">
        <v>3.7535364389904999E-2</v>
      </c>
      <c r="K40" s="33">
        <v>4.6184977105180901E-2</v>
      </c>
      <c r="L40" s="32">
        <v>5.2686180310974398E-2</v>
      </c>
      <c r="M40" s="34">
        <v>22.1350242230275</v>
      </c>
      <c r="N40" s="34">
        <v>1</v>
      </c>
      <c r="O40" s="34">
        <f t="shared" si="0"/>
        <v>4.2993364030907012E-2</v>
      </c>
      <c r="P40" s="34">
        <f t="shared" si="1"/>
        <v>6.2424990725341016E-2</v>
      </c>
      <c r="Q40" s="34">
        <f t="shared" si="2"/>
        <v>6.8427572909876666E-2</v>
      </c>
    </row>
    <row r="41" spans="3:17" x14ac:dyDescent="0.25">
      <c r="C41" s="30">
        <v>24.1236675587345</v>
      </c>
      <c r="D41" s="30">
        <v>1</v>
      </c>
      <c r="E41" s="30">
        <v>4.7168049901429698E-2</v>
      </c>
      <c r="F41" s="31">
        <v>8.36047337065291E-2</v>
      </c>
      <c r="G41" s="30">
        <v>8.7747054766084395E-2</v>
      </c>
      <c r="H41" s="32">
        <v>24.1236675587345</v>
      </c>
      <c r="I41" s="32">
        <v>1</v>
      </c>
      <c r="J41" s="32">
        <v>3.6296642926729197E-2</v>
      </c>
      <c r="K41" s="33">
        <v>4.5440569959548101E-2</v>
      </c>
      <c r="L41" s="32">
        <v>5.1466572955076201E-2</v>
      </c>
      <c r="M41" s="34">
        <v>24.1236675587345</v>
      </c>
      <c r="N41" s="34">
        <v>1</v>
      </c>
      <c r="O41" s="34">
        <f t="shared" si="0"/>
        <v>4.1376827631203657E-2</v>
      </c>
      <c r="P41" s="34">
        <f t="shared" si="1"/>
        <v>6.1636407673881552E-2</v>
      </c>
      <c r="Q41" s="34">
        <f t="shared" si="2"/>
        <v>6.7201489534918418E-2</v>
      </c>
    </row>
    <row r="42" spans="3:17" x14ac:dyDescent="0.25">
      <c r="C42" s="30">
        <v>26.2909735548842</v>
      </c>
      <c r="D42" s="30">
        <v>1</v>
      </c>
      <c r="E42" s="30">
        <v>4.5105351591809298E-2</v>
      </c>
      <c r="F42" s="31">
        <v>8.2766943526098397E-2</v>
      </c>
      <c r="G42" s="30">
        <v>8.6661690154149901E-2</v>
      </c>
      <c r="H42" s="32">
        <v>26.2909735548842</v>
      </c>
      <c r="I42" s="32">
        <v>1</v>
      </c>
      <c r="J42" s="32">
        <v>3.50488210049935E-2</v>
      </c>
      <c r="K42" s="33">
        <v>4.4763642249971397E-2</v>
      </c>
      <c r="L42" s="32">
        <v>5.0287676510050498E-2</v>
      </c>
      <c r="M42" s="34">
        <v>26.2909735548842</v>
      </c>
      <c r="N42" s="34">
        <v>1</v>
      </c>
      <c r="O42" s="34">
        <f t="shared" si="0"/>
        <v>3.9760399825814412E-2</v>
      </c>
      <c r="P42" s="34">
        <f t="shared" si="1"/>
        <v>6.0868299221564046E-2</v>
      </c>
      <c r="Q42" s="34">
        <f t="shared" si="2"/>
        <v>6.601526369171086E-2</v>
      </c>
    </row>
    <row r="43" spans="3:17" x14ac:dyDescent="0.25">
      <c r="C43" s="30">
        <v>28.6529935293091</v>
      </c>
      <c r="D43" s="30">
        <v>1</v>
      </c>
      <c r="E43" s="30">
        <v>4.3061148594689798E-2</v>
      </c>
      <c r="F43" s="31">
        <v>8.1819880016641894E-2</v>
      </c>
      <c r="G43" s="30">
        <v>8.5602443475248494E-2</v>
      </c>
      <c r="H43" s="32">
        <v>28.6529935293091</v>
      </c>
      <c r="I43" s="32">
        <v>1</v>
      </c>
      <c r="J43" s="32">
        <v>3.3793449677820699E-2</v>
      </c>
      <c r="K43" s="33">
        <v>4.4145433379954198E-2</v>
      </c>
      <c r="L43" s="32">
        <v>4.9156023657508402E-2</v>
      </c>
      <c r="M43" s="34">
        <v>28.6529935293091</v>
      </c>
      <c r="N43" s="34">
        <v>1</v>
      </c>
      <c r="O43" s="34">
        <f t="shared" si="0"/>
        <v>3.8146883989440203E-2</v>
      </c>
      <c r="P43" s="34">
        <f t="shared" si="1"/>
        <v>6.0099701017812979E-2</v>
      </c>
      <c r="Q43" s="34">
        <f t="shared" si="2"/>
        <v>6.4868141152724892E-2</v>
      </c>
    </row>
    <row r="44" spans="3:17" x14ac:dyDescent="0.25">
      <c r="C44" s="30">
        <v>31.227220873991001</v>
      </c>
      <c r="D44" s="30">
        <v>1</v>
      </c>
      <c r="E44" s="30">
        <v>4.1039600922317697E-2</v>
      </c>
      <c r="F44" s="31">
        <v>8.0720793734888899E-2</v>
      </c>
      <c r="G44" s="30">
        <v>8.4551794435382202E-2</v>
      </c>
      <c r="H44" s="32">
        <v>31.227220873991001</v>
      </c>
      <c r="I44" s="32">
        <v>1</v>
      </c>
      <c r="J44" s="32">
        <v>3.2532366623156297E-2</v>
      </c>
      <c r="K44" s="33">
        <v>4.3573326932482101E-2</v>
      </c>
      <c r="L44" s="32">
        <v>4.8076903836176597E-2</v>
      </c>
      <c r="M44" s="34">
        <v>31.227220873991001</v>
      </c>
      <c r="N44" s="34">
        <v>1</v>
      </c>
      <c r="O44" s="34">
        <f t="shared" si="0"/>
        <v>3.6539230195405906E-2</v>
      </c>
      <c r="P44" s="34">
        <f t="shared" si="1"/>
        <v>5.9306606172160679E-2</v>
      </c>
      <c r="Q44" s="34">
        <f t="shared" si="2"/>
        <v>6.3757262254946628E-2</v>
      </c>
    </row>
    <row r="45" spans="3:17" x14ac:dyDescent="0.25">
      <c r="C45" s="30">
        <v>34.032720613137798</v>
      </c>
      <c r="D45" s="30">
        <v>1</v>
      </c>
      <c r="E45" s="30">
        <v>3.9044755734249398E-2</v>
      </c>
      <c r="F45" s="31">
        <v>7.9430847747090805E-2</v>
      </c>
      <c r="G45" s="30">
        <v>8.3488226075779604E-2</v>
      </c>
      <c r="H45" s="32">
        <v>34.032720613137798</v>
      </c>
      <c r="I45" s="32">
        <v>1</v>
      </c>
      <c r="J45" s="32">
        <v>3.1267670318592303E-2</v>
      </c>
      <c r="K45" s="33">
        <v>4.3030946902121503E-2</v>
      </c>
      <c r="L45" s="32">
        <v>4.7053994896288198E-2</v>
      </c>
      <c r="M45" s="34">
        <v>34.032720613137798</v>
      </c>
      <c r="N45" s="34">
        <v>1</v>
      </c>
      <c r="O45" s="34">
        <f t="shared" si="0"/>
        <v>3.4940500139071802E-2</v>
      </c>
      <c r="P45" s="34">
        <f t="shared" si="1"/>
        <v>5.8463532152920439E-2</v>
      </c>
      <c r="Q45" s="34">
        <f t="shared" si="2"/>
        <v>6.2677384786459373E-2</v>
      </c>
    </row>
    <row r="46" spans="3:17" x14ac:dyDescent="0.25">
      <c r="C46" s="30">
        <v>37.090270600947903</v>
      </c>
      <c r="D46" s="30">
        <v>1</v>
      </c>
      <c r="E46" s="30">
        <v>3.7080513489618001E-2</v>
      </c>
      <c r="F46" s="31">
        <v>7.7919690187603002E-2</v>
      </c>
      <c r="G46" s="30">
        <v>8.2386619447771606E-2</v>
      </c>
      <c r="H46" s="32">
        <v>37.090270600947903</v>
      </c>
      <c r="I46" s="32">
        <v>1</v>
      </c>
      <c r="J46" s="32">
        <v>3.0001688316827799E-2</v>
      </c>
      <c r="K46" s="33">
        <v>4.2498598587949001E-2</v>
      </c>
      <c r="L46" s="32">
        <v>4.6089034042850398E-2</v>
      </c>
      <c r="M46" s="34">
        <v>37.090270600947903</v>
      </c>
      <c r="N46" s="34">
        <v>1</v>
      </c>
      <c r="O46" s="34">
        <f t="shared" si="0"/>
        <v>3.3353830489817028E-2</v>
      </c>
      <c r="P46" s="34">
        <f t="shared" si="1"/>
        <v>5.7545439744434039E-2</v>
      </c>
      <c r="Q46" s="34">
        <f t="shared" si="2"/>
        <v>6.1620773351230396E-2</v>
      </c>
    </row>
    <row r="47" spans="3:17" x14ac:dyDescent="0.25">
      <c r="C47" s="30">
        <v>40.422515404791802</v>
      </c>
      <c r="D47" s="30">
        <v>1</v>
      </c>
      <c r="E47" s="30">
        <v>3.51505984565679E-2</v>
      </c>
      <c r="F47" s="31">
        <v>7.6169416882615401E-2</v>
      </c>
      <c r="G47" s="30">
        <v>8.1219107531901799E-2</v>
      </c>
      <c r="H47" s="32">
        <v>40.422515404791802</v>
      </c>
      <c r="I47" s="32">
        <v>1</v>
      </c>
      <c r="J47" s="32">
        <v>2.87369405715148E-2</v>
      </c>
      <c r="K47" s="33">
        <v>4.1954158912979503E-2</v>
      </c>
      <c r="L47" s="32">
        <v>4.5181444992050103E-2</v>
      </c>
      <c r="M47" s="34">
        <v>40.422515404791802</v>
      </c>
      <c r="N47" s="34">
        <v>1</v>
      </c>
      <c r="O47" s="34">
        <f t="shared" si="0"/>
        <v>3.1782395424189973E-2</v>
      </c>
      <c r="P47" s="34">
        <f t="shared" si="1"/>
        <v>5.6529848931358644E-2</v>
      </c>
      <c r="Q47" s="34">
        <f t="shared" si="2"/>
        <v>6.0577195703135876E-2</v>
      </c>
    </row>
    <row r="48" spans="3:17" x14ac:dyDescent="0.25">
      <c r="C48" s="30">
        <v>44.054134013486298</v>
      </c>
      <c r="D48" s="30">
        <v>1</v>
      </c>
      <c r="E48" s="30">
        <v>3.32585335179887E-2</v>
      </c>
      <c r="F48" s="31">
        <v>7.4177230622282903E-2</v>
      </c>
      <c r="G48" s="30">
        <v>7.9956371957013606E-2</v>
      </c>
      <c r="H48" s="32">
        <v>44.054134013486298</v>
      </c>
      <c r="I48" s="32">
        <v>1</v>
      </c>
      <c r="J48" s="32">
        <v>2.7476098944204101E-2</v>
      </c>
      <c r="K48" s="33">
        <v>4.1374394621916097E-2</v>
      </c>
      <c r="L48" s="32">
        <v>4.43278802020525E-2</v>
      </c>
      <c r="M48" s="34">
        <v>44.054134013486298</v>
      </c>
      <c r="N48" s="34">
        <v>1</v>
      </c>
      <c r="O48" s="34">
        <f t="shared" si="0"/>
        <v>3.0229369124733417E-2</v>
      </c>
      <c r="P48" s="34">
        <f t="shared" si="1"/>
        <v>5.5398899011868563E-2</v>
      </c>
      <c r="Q48" s="34">
        <f t="shared" si="2"/>
        <v>5.9533994301585791E-2</v>
      </c>
    </row>
    <row r="49" spans="3:17" x14ac:dyDescent="0.25">
      <c r="C49" s="30">
        <v>48.012022612728103</v>
      </c>
      <c r="D49" s="30">
        <v>1</v>
      </c>
      <c r="E49" s="30">
        <v>3.1407619127251298E-2</v>
      </c>
      <c r="F49" s="31">
        <v>7.1956286605909303E-2</v>
      </c>
      <c r="G49" s="30">
        <v>7.8569355696104098E-2</v>
      </c>
      <c r="H49" s="32">
        <v>48.012022612728103</v>
      </c>
      <c r="I49" s="32">
        <v>1</v>
      </c>
      <c r="J49" s="32">
        <v>2.62219441457393E-2</v>
      </c>
      <c r="K49" s="33">
        <v>4.0736529338472403E-2</v>
      </c>
      <c r="L49" s="32">
        <v>4.35217350254977E-2</v>
      </c>
      <c r="M49" s="34">
        <v>48.012022612728103</v>
      </c>
      <c r="N49" s="34">
        <v>1</v>
      </c>
      <c r="O49" s="34">
        <f t="shared" si="0"/>
        <v>2.8697889025247777E-2</v>
      </c>
      <c r="P49" s="34">
        <f t="shared" si="1"/>
        <v>5.4141013847259577E-2</v>
      </c>
      <c r="Q49" s="34">
        <f t="shared" si="2"/>
        <v>5.8476274502826539E-2</v>
      </c>
    </row>
    <row r="50" spans="3:17" x14ac:dyDescent="0.25">
      <c r="C50" s="30">
        <v>52.325493781342601</v>
      </c>
      <c r="D50" s="30">
        <v>1</v>
      </c>
      <c r="E50" s="30">
        <v>2.96009161973072E-2</v>
      </c>
      <c r="F50" s="31">
        <v>6.9534505605472696E-2</v>
      </c>
      <c r="G50" s="30">
        <v>7.7031339043106897E-2</v>
      </c>
      <c r="H50" s="32">
        <v>52.325493781342601</v>
      </c>
      <c r="I50" s="32">
        <v>1</v>
      </c>
      <c r="J50" s="32">
        <v>2.49773214209233E-2</v>
      </c>
      <c r="K50" s="33">
        <v>4.0019787614823998E-2</v>
      </c>
      <c r="L50" s="32">
        <v>4.2752795281822797E-2</v>
      </c>
      <c r="M50" s="34">
        <v>52.325493781342601</v>
      </c>
      <c r="N50" s="34">
        <v>1</v>
      </c>
      <c r="O50" s="34">
        <f t="shared" si="0"/>
        <v>2.7191020543811086E-2</v>
      </c>
      <c r="P50" s="34">
        <f t="shared" si="1"/>
        <v>5.2751835477382263E-2</v>
      </c>
      <c r="Q50" s="34">
        <f t="shared" si="2"/>
        <v>5.7387324980300594E-2</v>
      </c>
    </row>
    <row r="51" spans="3:17" x14ac:dyDescent="0.25">
      <c r="C51" s="30">
        <v>57.026493583619299</v>
      </c>
      <c r="D51" s="30">
        <v>1</v>
      </c>
      <c r="E51" s="30">
        <v>2.7841232654963199E-2</v>
      </c>
      <c r="F51" s="31">
        <v>6.6951492123775797E-2</v>
      </c>
      <c r="G51" s="30">
        <v>7.53202677708881E-2</v>
      </c>
      <c r="H51" s="32">
        <v>57.026493583619299</v>
      </c>
      <c r="I51" s="32">
        <v>1</v>
      </c>
      <c r="J51" s="32">
        <v>2.3745096270632E-2</v>
      </c>
      <c r="K51" s="33">
        <v>3.9206681150086499E-2</v>
      </c>
      <c r="L51" s="32">
        <v>4.2007221147981701E-2</v>
      </c>
      <c r="M51" s="34">
        <v>57.026493583619299</v>
      </c>
      <c r="N51" s="34">
        <v>1</v>
      </c>
      <c r="O51" s="34">
        <f t="shared" si="0"/>
        <v>2.5711723973416572E-2</v>
      </c>
      <c r="P51" s="34">
        <f t="shared" si="1"/>
        <v>5.1234224930405699E-2</v>
      </c>
      <c r="Q51" s="34">
        <f t="shared" si="2"/>
        <v>5.6249401287275007E-2</v>
      </c>
    </row>
    <row r="52" spans="3:17" x14ac:dyDescent="0.25">
      <c r="C52" s="30">
        <v>62.149838165543201</v>
      </c>
      <c r="D52" s="30">
        <v>1</v>
      </c>
      <c r="E52" s="30">
        <v>2.6131113363739199E-2</v>
      </c>
      <c r="F52" s="31">
        <v>6.4254021737838896E-2</v>
      </c>
      <c r="G52" s="30">
        <v>7.3421138601801703E-2</v>
      </c>
      <c r="H52" s="32">
        <v>62.149838165543201</v>
      </c>
      <c r="I52" s="32">
        <v>1</v>
      </c>
      <c r="J52" s="32">
        <v>2.25281114262251E-2</v>
      </c>
      <c r="K52" s="33">
        <v>3.8283944638178698E-2</v>
      </c>
      <c r="L52" s="32">
        <v>4.1268007050704103E-2</v>
      </c>
      <c r="M52" s="34">
        <v>62.149838165543201</v>
      </c>
      <c r="N52" s="34">
        <v>1</v>
      </c>
      <c r="O52" s="34">
        <f t="shared" si="0"/>
        <v>2.4262824104989027E-2</v>
      </c>
      <c r="P52" s="34">
        <f t="shared" si="1"/>
        <v>4.9597352862746164E-2</v>
      </c>
      <c r="Q52" s="34">
        <f t="shared" si="2"/>
        <v>5.504492769992414E-2</v>
      </c>
    </row>
    <row r="53" spans="3:17" x14ac:dyDescent="0.25">
      <c r="C53" s="30">
        <v>67.733471607181599</v>
      </c>
      <c r="D53" s="30">
        <v>1</v>
      </c>
      <c r="E53" s="30">
        <v>2.4472833117264101E-2</v>
      </c>
      <c r="F53" s="31">
        <v>6.1490739746307699E-2</v>
      </c>
      <c r="G53" s="30">
        <v>7.1328164811177194E-2</v>
      </c>
      <c r="H53" s="32">
        <v>67.733471607181599</v>
      </c>
      <c r="I53" s="32">
        <v>1</v>
      </c>
      <c r="J53" s="32">
        <v>2.13291461614913E-2</v>
      </c>
      <c r="K53" s="33">
        <v>3.7243165153722002E-2</v>
      </c>
      <c r="L53" s="32">
        <v>4.0515912794659402E-2</v>
      </c>
      <c r="M53" s="34">
        <v>67.733471607181599</v>
      </c>
      <c r="N53" s="34">
        <v>1</v>
      </c>
      <c r="O53" s="34">
        <f t="shared" si="0"/>
        <v>2.2846983051245755E-2</v>
      </c>
      <c r="P53" s="34">
        <f t="shared" si="1"/>
        <v>4.78550914302363E-2</v>
      </c>
      <c r="Q53" s="34">
        <f t="shared" si="2"/>
        <v>5.3758029216971377E-2</v>
      </c>
    </row>
    <row r="54" spans="3:17" x14ac:dyDescent="0.25">
      <c r="C54" s="30">
        <v>73.818746940912206</v>
      </c>
      <c r="D54" s="30">
        <v>1</v>
      </c>
      <c r="E54" s="30">
        <v>2.28683924320605E-2</v>
      </c>
      <c r="F54" s="31">
        <v>5.8706669340128102E-2</v>
      </c>
      <c r="G54" s="30">
        <v>6.9046387269939294E-2</v>
      </c>
      <c r="H54" s="32">
        <v>73.818746940912206</v>
      </c>
      <c r="I54" s="32">
        <v>1</v>
      </c>
      <c r="J54" s="32">
        <v>2.01508788685313E-2</v>
      </c>
      <c r="K54" s="33">
        <v>3.6081157414570797E-2</v>
      </c>
      <c r="L54" s="32">
        <v>3.9730714905834297E-2</v>
      </c>
      <c r="M54" s="34">
        <v>73.818746940912206</v>
      </c>
      <c r="N54" s="34">
        <v>1</v>
      </c>
      <c r="O54" s="34">
        <f t="shared" si="0"/>
        <v>2.1466676636510109E-2</v>
      </c>
      <c r="P54" s="34">
        <f t="shared" si="1"/>
        <v>4.6023956563362944E-2</v>
      </c>
      <c r="Q54" s="34">
        <f t="shared" si="2"/>
        <v>5.237616182863903E-2</v>
      </c>
    </row>
    <row r="55" spans="3:17" x14ac:dyDescent="0.25">
      <c r="C55" s="30">
        <v>80.450732416743094</v>
      </c>
      <c r="D55" s="30">
        <v>1</v>
      </c>
      <c r="E55" s="30">
        <v>2.1319515921032001E-2</v>
      </c>
      <c r="F55" s="31">
        <v>5.5937912914071401E-2</v>
      </c>
      <c r="G55" s="30">
        <v>6.6592366426792393E-2</v>
      </c>
      <c r="H55" s="32">
        <v>80.450732416743094</v>
      </c>
      <c r="I55" s="32">
        <v>1</v>
      </c>
      <c r="J55" s="32">
        <v>1.8995853658790099E-2</v>
      </c>
      <c r="K55" s="33">
        <v>3.4799980741146902E-2</v>
      </c>
      <c r="L55" s="32">
        <v>3.8892562805174898E-2</v>
      </c>
      <c r="M55" s="34">
        <v>80.450732416743094</v>
      </c>
      <c r="N55" s="34">
        <v>1</v>
      </c>
      <c r="O55" s="34">
        <f t="shared" si="0"/>
        <v>2.0124174629339943E-2</v>
      </c>
      <c r="P55" s="34">
        <f t="shared" si="1"/>
        <v>4.4120724066017289E-2</v>
      </c>
      <c r="Q55" s="34">
        <f t="shared" si="2"/>
        <v>5.0891529684214086E-2</v>
      </c>
    </row>
    <row r="56" spans="3:17" x14ac:dyDescent="0.25">
      <c r="C56" s="30">
        <v>87.678545282963597</v>
      </c>
      <c r="D56" s="30">
        <v>1</v>
      </c>
      <c r="E56" s="30">
        <v>1.98276530991644E-2</v>
      </c>
      <c r="F56" s="31">
        <v>5.3206719408441801E-2</v>
      </c>
      <c r="G56" s="30">
        <v>6.3993582189184398E-2</v>
      </c>
      <c r="H56" s="32">
        <v>87.678545282963597</v>
      </c>
      <c r="I56" s="32">
        <v>1</v>
      </c>
      <c r="J56" s="32">
        <v>1.78664515977606E-2</v>
      </c>
      <c r="K56" s="33">
        <v>3.3406266397490898E-2</v>
      </c>
      <c r="L56" s="32">
        <v>3.7983271355270597E-2</v>
      </c>
      <c r="M56" s="34">
        <v>87.678545282963597</v>
      </c>
      <c r="N56" s="34">
        <v>1</v>
      </c>
      <c r="O56" s="34">
        <f t="shared" si="0"/>
        <v>1.8821525028366027E-2</v>
      </c>
      <c r="P56" s="34">
        <f t="shared" si="1"/>
        <v>4.2159670808664479E-2</v>
      </c>
      <c r="Q56" s="34">
        <f t="shared" si="2"/>
        <v>4.9301983705400766E-2</v>
      </c>
    </row>
    <row r="57" spans="3:17" x14ac:dyDescent="0.25">
      <c r="C57" s="30">
        <v>95.555715554141997</v>
      </c>
      <c r="D57" s="30">
        <v>1</v>
      </c>
      <c r="E57" s="30">
        <v>1.83939815484809E-2</v>
      </c>
      <c r="F57" s="31">
        <v>5.0517083449308102E-2</v>
      </c>
      <c r="G57" s="30">
        <v>6.1286199041794803E-2</v>
      </c>
      <c r="H57" s="32">
        <v>95.555715554141997</v>
      </c>
      <c r="I57" s="32">
        <v>1</v>
      </c>
      <c r="J57" s="32">
        <v>1.6764867051881099E-2</v>
      </c>
      <c r="K57" s="33">
        <v>3.1909414127270497E-2</v>
      </c>
      <c r="L57" s="32">
        <v>3.6987492346076199E-2</v>
      </c>
      <c r="M57" s="34">
        <v>95.555715554141997</v>
      </c>
      <c r="N57" s="34">
        <v>1</v>
      </c>
      <c r="O57" s="34">
        <f t="shared" si="0"/>
        <v>1.7560542566077971E-2</v>
      </c>
      <c r="P57" s="34">
        <f t="shared" si="1"/>
        <v>4.0149352875057089E-2</v>
      </c>
      <c r="Q57" s="34">
        <f t="shared" si="2"/>
        <v>4.7611162745500007E-2</v>
      </c>
    </row>
    <row r="58" spans="3:17" x14ac:dyDescent="0.25">
      <c r="C58" s="30">
        <v>104.140582460579</v>
      </c>
      <c r="D58" s="30">
        <v>1</v>
      </c>
      <c r="E58" s="30">
        <v>1.7019412434922599E-2</v>
      </c>
      <c r="F58" s="31">
        <v>4.7851336227467997E-2</v>
      </c>
      <c r="G58" s="30">
        <v>5.8510985904079202E-2</v>
      </c>
      <c r="H58" s="32">
        <v>104.140582460579</v>
      </c>
      <c r="I58" s="32">
        <v>1</v>
      </c>
      <c r="J58" s="32">
        <v>1.56930895185061E-2</v>
      </c>
      <c r="K58" s="33">
        <v>3.0318410508127301E-2</v>
      </c>
      <c r="L58" s="32">
        <v>3.5893789620847799E-2</v>
      </c>
      <c r="M58" s="34">
        <v>104.140582460579</v>
      </c>
      <c r="N58" s="34">
        <v>1</v>
      </c>
      <c r="O58" s="34">
        <f t="shared" si="0"/>
        <v>1.634280156196043E-2</v>
      </c>
      <c r="P58" s="34">
        <f t="shared" si="1"/>
        <v>3.8089059519851608E-2</v>
      </c>
      <c r="Q58" s="34">
        <f t="shared" si="2"/>
        <v>4.5827731981295014E-2</v>
      </c>
    </row>
    <row r="59" spans="3:17" x14ac:dyDescent="0.25">
      <c r="C59" s="30">
        <v>113.496726515367</v>
      </c>
      <c r="D59" s="30">
        <v>1</v>
      </c>
      <c r="E59" s="30">
        <v>1.5704598409833601E-2</v>
      </c>
      <c r="F59" s="31">
        <v>4.5168714256506197E-2</v>
      </c>
      <c r="G59" s="30">
        <v>5.5707495113270403E-2</v>
      </c>
      <c r="H59" s="32">
        <v>113.496726515367</v>
      </c>
      <c r="I59" s="32">
        <v>1</v>
      </c>
      <c r="J59" s="32">
        <v>1.46528912150703E-2</v>
      </c>
      <c r="K59" s="33">
        <v>2.8637603029124801E-2</v>
      </c>
      <c r="L59" s="32">
        <v>3.4695619623113502E-2</v>
      </c>
      <c r="M59" s="34">
        <v>113.496726515367</v>
      </c>
      <c r="N59" s="34">
        <v>1</v>
      </c>
      <c r="O59" s="34">
        <f t="shared" si="0"/>
        <v>1.5169633221527071E-2</v>
      </c>
      <c r="P59" s="34">
        <f t="shared" si="1"/>
        <v>3.5965590613999301E-2</v>
      </c>
      <c r="Q59" s="34">
        <f t="shared" si="2"/>
        <v>4.396369025237172E-2</v>
      </c>
    </row>
    <row r="60" spans="3:17" x14ac:dyDescent="0.25">
      <c r="C60" s="30">
        <v>123.693440398993</v>
      </c>
      <c r="D60" s="30">
        <v>1</v>
      </c>
      <c r="E60" s="30">
        <v>1.44499439290916E-2</v>
      </c>
      <c r="F60" s="31">
        <v>4.2407428829285401E-2</v>
      </c>
      <c r="G60" s="30">
        <v>5.2907127816317803E-2</v>
      </c>
      <c r="H60" s="32">
        <v>123.693440398993</v>
      </c>
      <c r="I60" s="32">
        <v>1</v>
      </c>
      <c r="J60" s="32">
        <v>1.36458206066045E-2</v>
      </c>
      <c r="K60" s="33">
        <v>2.6862634356634701E-2</v>
      </c>
      <c r="L60" s="32">
        <v>3.3392084570094599E-2</v>
      </c>
      <c r="M60" s="34">
        <v>123.693440398993</v>
      </c>
      <c r="N60" s="34">
        <v>1</v>
      </c>
      <c r="O60" s="34">
        <f t="shared" si="0"/>
        <v>1.4042127425425171E-2</v>
      </c>
      <c r="P60" s="34">
        <f t="shared" si="1"/>
        <v>3.3751670397864801E-2</v>
      </c>
      <c r="Q60" s="34">
        <f t="shared" si="2"/>
        <v>4.2031884164325635E-2</v>
      </c>
    </row>
    <row r="61" spans="3:17" x14ac:dyDescent="0.25">
      <c r="C61" s="30">
        <v>134.806242148911</v>
      </c>
      <c r="D61" s="30">
        <v>1</v>
      </c>
      <c r="E61" s="30">
        <v>1.32556179729747E-2</v>
      </c>
      <c r="F61" s="31">
        <v>3.9491966584852399E-2</v>
      </c>
      <c r="G61" s="30">
        <v>5.0126344703256498E-2</v>
      </c>
      <c r="H61" s="32">
        <v>134.806242148911</v>
      </c>
      <c r="I61" s="32">
        <v>1</v>
      </c>
      <c r="J61" s="32">
        <v>1.26732019349032E-2</v>
      </c>
      <c r="K61" s="33">
        <v>2.4978570644109702E-2</v>
      </c>
      <c r="L61" s="32">
        <v>3.1988154869736003E-2</v>
      </c>
      <c r="M61" s="34">
        <v>134.806242148911</v>
      </c>
      <c r="N61" s="34">
        <v>1</v>
      </c>
      <c r="O61" s="34">
        <f t="shared" si="0"/>
        <v>1.2961138967831515E-2</v>
      </c>
      <c r="P61" s="34">
        <f t="shared" si="1"/>
        <v>3.1407847382693317E-2</v>
      </c>
      <c r="Q61" s="34">
        <f t="shared" si="2"/>
        <v>4.0043092755449594E-2</v>
      </c>
    </row>
    <row r="62" spans="3:17" x14ac:dyDescent="0.25">
      <c r="C62" s="30">
        <v>146.91743445482399</v>
      </c>
      <c r="D62" s="30">
        <v>1</v>
      </c>
      <c r="E62" s="30">
        <v>1.21215690434464E-2</v>
      </c>
      <c r="F62" s="31">
        <v>3.6346803868995699E-2</v>
      </c>
      <c r="G62" s="30">
        <v>4.7361796703375397E-2</v>
      </c>
      <c r="H62" s="32">
        <v>146.91743445482399</v>
      </c>
      <c r="I62" s="32">
        <v>1</v>
      </c>
      <c r="J62" s="32">
        <v>1.1736140662546E-2</v>
      </c>
      <c r="K62" s="33">
        <v>2.2962503247713401E-2</v>
      </c>
      <c r="L62" s="32">
        <v>3.0493979583226201E-2</v>
      </c>
      <c r="M62" s="34">
        <v>146.91743445482399</v>
      </c>
      <c r="N62" s="34">
        <v>1</v>
      </c>
      <c r="O62" s="34">
        <f t="shared" si="0"/>
        <v>1.1927298073941562E-2</v>
      </c>
      <c r="P62" s="34">
        <f t="shared" si="1"/>
        <v>2.8889679850870893E-2</v>
      </c>
      <c r="Q62" s="34">
        <f t="shared" si="2"/>
        <v>3.8003284880357896E-2</v>
      </c>
    </row>
    <row r="63" spans="3:17" x14ac:dyDescent="0.25">
      <c r="C63" s="30">
        <v>160.116714201886</v>
      </c>
      <c r="D63" s="30">
        <v>1</v>
      </c>
      <c r="E63" s="30">
        <v>1.1047542152387299E-2</v>
      </c>
      <c r="F63" s="31">
        <v>3.2916034676678002E-2</v>
      </c>
      <c r="G63" s="30">
        <v>4.4589280621888799E-2</v>
      </c>
      <c r="H63" s="32">
        <v>160.116714201886</v>
      </c>
      <c r="I63" s="32">
        <v>1</v>
      </c>
      <c r="J63" s="32">
        <v>1.0835534548273599E-2</v>
      </c>
      <c r="K63" s="33">
        <v>2.0791995975275701E-2</v>
      </c>
      <c r="L63" s="32">
        <v>2.8923045138631798E-2</v>
      </c>
      <c r="M63" s="34">
        <v>160.116714201886</v>
      </c>
      <c r="N63" s="34">
        <v>1</v>
      </c>
      <c r="O63" s="34">
        <f t="shared" si="0"/>
        <v>1.0941024845310491E-2</v>
      </c>
      <c r="P63" s="34">
        <f t="shared" si="1"/>
        <v>2.6160849766770276E-2</v>
      </c>
      <c r="Q63" s="34">
        <f t="shared" si="2"/>
        <v>3.5911805525843582E-2</v>
      </c>
    </row>
    <row r="64" spans="3:17" x14ac:dyDescent="0.25">
      <c r="C64" s="30">
        <v>174.50183677616499</v>
      </c>
      <c r="D64" s="30">
        <v>1</v>
      </c>
      <c r="E64" s="30">
        <v>1.00330973017787E-2</v>
      </c>
      <c r="F64" s="31">
        <v>2.9185616055032601E-2</v>
      </c>
      <c r="G64" s="30">
        <v>4.1767965265999997E-2</v>
      </c>
      <c r="H64" s="32">
        <v>174.50183677616499</v>
      </c>
      <c r="I64" s="32">
        <v>1</v>
      </c>
      <c r="J64" s="32">
        <v>9.9720898188079797E-3</v>
      </c>
      <c r="K64" s="33">
        <v>1.8458495991059601E-2</v>
      </c>
      <c r="L64" s="32">
        <v>2.7289356907048E-2</v>
      </c>
      <c r="M64" s="34">
        <v>174.50183677616499</v>
      </c>
      <c r="N64" s="34">
        <v>1</v>
      </c>
      <c r="O64" s="34">
        <f t="shared" si="0"/>
        <v>1.0002547048336098E-2</v>
      </c>
      <c r="P64" s="34">
        <f t="shared" si="1"/>
        <v>2.3210398035114002E-2</v>
      </c>
      <c r="Q64" s="34">
        <f t="shared" si="2"/>
        <v>3.3761233855193418E-2</v>
      </c>
    </row>
    <row r="65" spans="3:17" x14ac:dyDescent="0.25">
      <c r="C65" s="30">
        <v>190.17934005228599</v>
      </c>
      <c r="D65" s="30">
        <v>1</v>
      </c>
      <c r="E65" s="30">
        <v>9.0776287124232202E-3</v>
      </c>
      <c r="F65" s="31">
        <v>2.5201894634187001E-2</v>
      </c>
      <c r="G65" s="30">
        <v>3.8850222082630503E-2</v>
      </c>
      <c r="H65" s="32">
        <v>190.17934005228599</v>
      </c>
      <c r="I65" s="32">
        <v>1</v>
      </c>
      <c r="J65" s="32">
        <v>9.14634159447489E-3</v>
      </c>
      <c r="K65" s="33">
        <v>1.5981849748106201E-2</v>
      </c>
      <c r="L65" s="32">
        <v>2.56044124599932E-2</v>
      </c>
      <c r="M65" s="34">
        <v>190.17934005228599</v>
      </c>
      <c r="N65" s="34">
        <v>1</v>
      </c>
      <c r="O65" s="34">
        <f t="shared" si="0"/>
        <v>9.111920383302087E-3</v>
      </c>
      <c r="P65" s="34">
        <f t="shared" si="1"/>
        <v>2.0069202610247885E-2</v>
      </c>
      <c r="Q65" s="34">
        <f t="shared" si="2"/>
        <v>3.1539453235051612E-2</v>
      </c>
    </row>
    <row r="66" spans="3:17" x14ac:dyDescent="0.25">
      <c r="C66" s="30">
        <v>207.26533342520901</v>
      </c>
      <c r="D66" s="30">
        <v>1</v>
      </c>
      <c r="E66" s="30">
        <v>8.1803838110518206E-3</v>
      </c>
      <c r="F66" s="31">
        <v>2.1078554489817099E-2</v>
      </c>
      <c r="G66" s="30">
        <v>3.5795755568660603E-2</v>
      </c>
      <c r="H66" s="32">
        <v>207.26533342520901</v>
      </c>
      <c r="I66" s="32">
        <v>1</v>
      </c>
      <c r="J66" s="32">
        <v>8.3586773709496704E-3</v>
      </c>
      <c r="K66" s="33">
        <v>1.3419873309280199E-2</v>
      </c>
      <c r="L66" s="32">
        <v>2.3875230472808501E-2</v>
      </c>
      <c r="M66" s="34">
        <v>207.26533342520901</v>
      </c>
      <c r="N66" s="34">
        <v>1</v>
      </c>
      <c r="O66" s="34">
        <f t="shared" si="0"/>
        <v>8.269050069211208E-3</v>
      </c>
      <c r="P66" s="34">
        <f t="shared" si="1"/>
        <v>1.6818785057075462E-2</v>
      </c>
      <c r="Q66" s="34">
        <f t="shared" si="2"/>
        <v>2.9234088221630761E-2</v>
      </c>
    </row>
    <row r="67" spans="3:17" x14ac:dyDescent="0.25">
      <c r="C67" s="30">
        <v>225.88635772977401</v>
      </c>
      <c r="D67" s="30">
        <v>1</v>
      </c>
      <c r="E67" s="30">
        <v>7.3404807784392297E-3</v>
      </c>
      <c r="F67" s="30">
        <v>1.6985954895955599E-2</v>
      </c>
      <c r="G67" s="30">
        <v>3.2586929016475301E-2</v>
      </c>
      <c r="H67" s="32">
        <v>225.88635772977401</v>
      </c>
      <c r="I67" s="32">
        <v>1</v>
      </c>
      <c r="J67" s="32">
        <v>7.6093619819122002E-3</v>
      </c>
      <c r="K67" s="32">
        <v>1.08672379687901E-2</v>
      </c>
      <c r="L67" s="32">
        <v>2.2104703952146899E-2</v>
      </c>
      <c r="M67" s="34">
        <v>225.88635772977401</v>
      </c>
      <c r="N67" s="34">
        <v>1</v>
      </c>
      <c r="O67" s="34">
        <f t="shared" si="0"/>
        <v>7.4737122880408468E-3</v>
      </c>
      <c r="P67" s="34">
        <f t="shared" si="1"/>
        <v>1.3586405484214166E-2</v>
      </c>
      <c r="Q67" s="34">
        <f t="shared" si="2"/>
        <v>2.6838860233229206E-2</v>
      </c>
    </row>
    <row r="68" spans="3:17" x14ac:dyDescent="0.25">
      <c r="C68" s="30">
        <v>246.18032241670201</v>
      </c>
      <c r="D68" s="30">
        <v>1</v>
      </c>
      <c r="E68" s="30">
        <v>6.5569233442542797E-3</v>
      </c>
      <c r="F68" s="30">
        <v>1.3122446083737501E-2</v>
      </c>
      <c r="G68" s="30">
        <v>2.9240865897054699E-2</v>
      </c>
      <c r="H68" s="32">
        <v>246.18032241670201</v>
      </c>
      <c r="I68" s="32">
        <v>1</v>
      </c>
      <c r="J68" s="32">
        <v>6.8985621119869297E-3</v>
      </c>
      <c r="K68" s="32">
        <v>8.4414512759284493E-3</v>
      </c>
      <c r="L68" s="32">
        <v>2.02947889444536E-2</v>
      </c>
      <c r="M68" s="34">
        <v>246.18032241670201</v>
      </c>
      <c r="N68" s="34">
        <v>1</v>
      </c>
      <c r="O68" s="34">
        <f t="shared" si="0"/>
        <v>6.7255738010875473E-3</v>
      </c>
      <c r="P68" s="34">
        <f t="shared" si="1"/>
        <v>1.0524851031576087E-2</v>
      </c>
      <c r="Q68" s="34">
        <f t="shared" si="2"/>
        <v>2.4360566535567188E-2</v>
      </c>
    </row>
    <row r="69" spans="3:17" x14ac:dyDescent="0.25">
      <c r="C69" s="30">
        <v>268.29752692587402</v>
      </c>
      <c r="D69" s="30">
        <v>1</v>
      </c>
      <c r="E69" s="30">
        <v>5.82861154004761E-3</v>
      </c>
      <c r="F69" s="30">
        <v>9.6746789177456303E-3</v>
      </c>
      <c r="G69" s="30">
        <v>2.5813877216927902E-2</v>
      </c>
      <c r="H69" s="32">
        <v>268.29752692587402</v>
      </c>
      <c r="I69" s="32">
        <v>1</v>
      </c>
      <c r="J69" s="32">
        <v>6.2263681602962003E-3</v>
      </c>
      <c r="K69" s="32">
        <v>6.25921225098406E-3</v>
      </c>
      <c r="L69" s="32">
        <v>1.8451666042483199E-2</v>
      </c>
      <c r="M69" s="34">
        <v>268.29752692587402</v>
      </c>
      <c r="N69" s="34">
        <v>1</v>
      </c>
      <c r="O69" s="34">
        <f t="shared" ref="O69:O103" si="3">GEOMEAN(E69,J69)</f>
        <v>6.0242079406082451E-3</v>
      </c>
      <c r="P69" s="34">
        <f t="shared" ref="P69:P103" si="4">GEOMEAN(F69,K69)</f>
        <v>7.7817651472073257E-3</v>
      </c>
      <c r="Q69" s="34">
        <f t="shared" ref="Q69:Q103" si="5">GEOMEAN(G69,L69)</f>
        <v>2.1824505530903083E-2</v>
      </c>
    </row>
    <row r="70" spans="3:17" x14ac:dyDescent="0.25">
      <c r="C70" s="30">
        <v>292.40177382128701</v>
      </c>
      <c r="D70" s="30">
        <v>1</v>
      </c>
      <c r="E70" s="30">
        <v>5.1543473324807904E-3</v>
      </c>
      <c r="F70" s="30">
        <v>6.7793660582702604E-3</v>
      </c>
      <c r="G70" s="30">
        <v>2.23955684960815E-2</v>
      </c>
      <c r="H70" s="32">
        <v>292.40177382128701</v>
      </c>
      <c r="I70" s="32">
        <v>1</v>
      </c>
      <c r="J70" s="32">
        <v>5.5928111493344203E-3</v>
      </c>
      <c r="K70" s="32">
        <v>4.4110785042380703E-3</v>
      </c>
      <c r="L70" s="32">
        <v>1.6590694541135102E-2</v>
      </c>
      <c r="M70" s="34">
        <v>292.40177382128701</v>
      </c>
      <c r="N70" s="34">
        <v>1</v>
      </c>
      <c r="O70" s="34">
        <f t="shared" si="3"/>
        <v>5.369105254010271E-3</v>
      </c>
      <c r="P70" s="34">
        <f t="shared" si="4"/>
        <v>5.4684838750788251E-3</v>
      </c>
      <c r="Q70" s="34">
        <f t="shared" si="5"/>
        <v>1.927584073376714E-2</v>
      </c>
    </row>
    <row r="71" spans="3:17" x14ac:dyDescent="0.25">
      <c r="C71" s="30">
        <v>318.671581931714</v>
      </c>
      <c r="D71" s="30">
        <v>1</v>
      </c>
      <c r="E71" s="30">
        <v>4.5328344744193999E-3</v>
      </c>
      <c r="F71" s="30">
        <v>4.49908127266185E-3</v>
      </c>
      <c r="G71" s="30">
        <v>1.9093361318326601E-2</v>
      </c>
      <c r="H71" s="32">
        <v>318.671581931714</v>
      </c>
      <c r="I71" s="32">
        <v>1</v>
      </c>
      <c r="J71" s="32">
        <v>4.9978725077367402E-3</v>
      </c>
      <c r="K71" s="32">
        <v>2.9434734252950902E-3</v>
      </c>
      <c r="L71" s="32">
        <v>1.4738606482139901E-2</v>
      </c>
      <c r="M71" s="34">
        <v>318.671581931714</v>
      </c>
      <c r="N71" s="34">
        <v>1</v>
      </c>
      <c r="O71" s="34">
        <f t="shared" si="3"/>
        <v>4.759677384216501E-3</v>
      </c>
      <c r="P71" s="34">
        <f t="shared" si="4"/>
        <v>3.6390831488608459E-3</v>
      </c>
      <c r="Q71" s="34">
        <f t="shared" si="5"/>
        <v>1.6775265687676236E-2</v>
      </c>
    </row>
    <row r="72" spans="3:17" x14ac:dyDescent="0.25">
      <c r="C72" s="30">
        <v>347.30150848171201</v>
      </c>
      <c r="D72" s="30">
        <v>1</v>
      </c>
      <c r="E72" s="30">
        <v>3.9626725177903102E-3</v>
      </c>
      <c r="F72" s="30">
        <v>2.81903718814293E-3</v>
      </c>
      <c r="G72" s="30">
        <v>1.6011830990597699E-2</v>
      </c>
      <c r="H72" s="32">
        <v>347.30150848171201</v>
      </c>
      <c r="I72" s="32">
        <v>1</v>
      </c>
      <c r="J72" s="32">
        <v>4.4414849850349198E-3</v>
      </c>
      <c r="K72" s="32">
        <v>1.85383654934903E-3</v>
      </c>
      <c r="L72" s="32">
        <v>1.2931425019753799E-2</v>
      </c>
      <c r="M72" s="34">
        <v>347.30150848171201</v>
      </c>
      <c r="N72" s="34">
        <v>1</v>
      </c>
      <c r="O72" s="34">
        <f t="shared" si="3"/>
        <v>4.1952533282718675E-3</v>
      </c>
      <c r="P72" s="34">
        <f t="shared" si="4"/>
        <v>2.286052093315785E-3</v>
      </c>
      <c r="Q72" s="34">
        <f t="shared" si="5"/>
        <v>1.4389433341305847E-2</v>
      </c>
    </row>
    <row r="73" spans="3:17" x14ac:dyDescent="0.25">
      <c r="C73" s="30">
        <v>378.50359000483098</v>
      </c>
      <c r="D73" s="30">
        <v>1</v>
      </c>
      <c r="E73" s="30">
        <v>3.44234567529549E-3</v>
      </c>
      <c r="F73" s="30">
        <v>1.66330134668773E-3</v>
      </c>
      <c r="G73" s="30">
        <v>1.32333882265452E-2</v>
      </c>
      <c r="H73" s="32">
        <v>378.50359000483098</v>
      </c>
      <c r="I73" s="32">
        <v>1</v>
      </c>
      <c r="J73" s="32">
        <v>3.9235236982452402E-3</v>
      </c>
      <c r="K73" s="32">
        <v>1.09900457075871E-3</v>
      </c>
      <c r="L73" s="32">
        <v>1.1208599442211401E-2</v>
      </c>
      <c r="M73" s="34">
        <v>378.50359000483098</v>
      </c>
      <c r="N73" s="34">
        <v>1</v>
      </c>
      <c r="O73" s="34">
        <f t="shared" si="3"/>
        <v>3.6750680040747367E-3</v>
      </c>
      <c r="P73" s="34">
        <f t="shared" si="4"/>
        <v>1.3520265465437181E-3</v>
      </c>
      <c r="Q73" s="34">
        <f t="shared" si="5"/>
        <v>1.2178987966765606E-2</v>
      </c>
    </row>
    <row r="74" spans="3:17" x14ac:dyDescent="0.25">
      <c r="C74" s="30">
        <v>412.50891271060902</v>
      </c>
      <c r="D74" s="30">
        <v>1</v>
      </c>
      <c r="E74" s="30">
        <v>2.9702080067042398E-3</v>
      </c>
      <c r="F74" s="30">
        <v>9.2205048578423E-4</v>
      </c>
      <c r="G74" s="30">
        <v>1.08061738325673E-2</v>
      </c>
      <c r="H74" s="32">
        <v>412.50891271060902</v>
      </c>
      <c r="I74" s="32">
        <v>1</v>
      </c>
      <c r="J74" s="32">
        <v>3.4437873259849298E-3</v>
      </c>
      <c r="K74" s="32">
        <v>6.1186045197335695E-4</v>
      </c>
      <c r="L74" s="32">
        <v>9.6056640472326395E-3</v>
      </c>
      <c r="M74" s="34">
        <v>412.50891271060902</v>
      </c>
      <c r="N74" s="34">
        <v>1</v>
      </c>
      <c r="O74" s="34">
        <f t="shared" si="3"/>
        <v>3.1982440008584434E-3</v>
      </c>
      <c r="P74" s="34">
        <f t="shared" si="4"/>
        <v>7.5110999658784482E-4</v>
      </c>
      <c r="Q74" s="34">
        <f t="shared" si="5"/>
        <v>1.0188251835895983E-2</v>
      </c>
    </row>
    <row r="75" spans="3:17" x14ac:dyDescent="0.25">
      <c r="C75" s="30">
        <v>449.56932393565199</v>
      </c>
      <c r="D75" s="30">
        <v>1</v>
      </c>
      <c r="E75" s="30">
        <v>2.5444671218014699E-3</v>
      </c>
      <c r="F75" s="30">
        <v>4.7931359126076998E-4</v>
      </c>
      <c r="G75" s="30">
        <v>8.7418621123288697E-3</v>
      </c>
      <c r="H75" s="32">
        <v>449.56932393565199</v>
      </c>
      <c r="I75" s="32">
        <v>1</v>
      </c>
      <c r="J75" s="32">
        <v>3.0019706574818598E-3</v>
      </c>
      <c r="K75" s="32">
        <v>3.1929908415592398E-4</v>
      </c>
      <c r="L75" s="32">
        <v>8.1482683691397901E-3</v>
      </c>
      <c r="M75" s="34">
        <v>449.56932393565199</v>
      </c>
      <c r="N75" s="34">
        <v>1</v>
      </c>
      <c r="O75" s="34">
        <f t="shared" si="3"/>
        <v>2.7637683764337659E-3</v>
      </c>
      <c r="P75" s="34">
        <f t="shared" si="4"/>
        <v>3.9120888373482874E-4</v>
      </c>
      <c r="Q75" s="34">
        <f t="shared" si="5"/>
        <v>8.4398482532134951E-3</v>
      </c>
    </row>
    <row r="76" spans="3:17" x14ac:dyDescent="0.25">
      <c r="C76" s="30">
        <v>489.95929735401501</v>
      </c>
      <c r="D76" s="30">
        <v>1</v>
      </c>
      <c r="E76" s="30">
        <v>2.1631691116066401E-3</v>
      </c>
      <c r="F76" s="31">
        <v>2.3327039576080401E-4</v>
      </c>
      <c r="G76" s="30">
        <v>7.0220966600107997E-3</v>
      </c>
      <c r="H76" s="32">
        <v>489.95929735401501</v>
      </c>
      <c r="I76" s="32">
        <v>1</v>
      </c>
      <c r="J76" s="32">
        <v>2.5976309205090098E-3</v>
      </c>
      <c r="K76" s="33">
        <v>1.5593252813705699E-4</v>
      </c>
      <c r="L76" s="32">
        <v>6.8494776919425897E-3</v>
      </c>
      <c r="M76" s="34">
        <v>489.95929735401501</v>
      </c>
      <c r="N76" s="34">
        <v>1</v>
      </c>
      <c r="O76" s="34">
        <f t="shared" si="3"/>
        <v>2.3704672473163204E-3</v>
      </c>
      <c r="P76" s="34">
        <f t="shared" si="4"/>
        <v>1.9072084980545256E-4</v>
      </c>
      <c r="Q76" s="34">
        <f t="shared" si="5"/>
        <v>6.9352501341630457E-3</v>
      </c>
    </row>
    <row r="77" spans="3:17" x14ac:dyDescent="0.25">
      <c r="C77" s="30">
        <v>533.97796576085204</v>
      </c>
      <c r="D77" s="30">
        <v>1</v>
      </c>
      <c r="E77" s="30">
        <v>1.82418763473051E-3</v>
      </c>
      <c r="F77" s="31">
        <v>1.06138886071565E-4</v>
      </c>
      <c r="G77" s="30">
        <v>5.6095463877143103E-3</v>
      </c>
      <c r="H77" s="32">
        <v>533.97796576085204</v>
      </c>
      <c r="I77" s="32">
        <v>1</v>
      </c>
      <c r="J77" s="32">
        <v>2.2301513717735001E-3</v>
      </c>
      <c r="K77" s="33">
        <v>7.1167560526712507E-5</v>
      </c>
      <c r="L77" s="32">
        <v>5.7105467582867202E-3</v>
      </c>
      <c r="M77" s="34">
        <v>533.97796576085204</v>
      </c>
      <c r="N77" s="34">
        <v>1</v>
      </c>
      <c r="O77" s="34">
        <f t="shared" si="3"/>
        <v>2.0169815457674626E-3</v>
      </c>
      <c r="P77" s="34">
        <f t="shared" si="4"/>
        <v>8.691171151654964E-5</v>
      </c>
      <c r="Q77" s="34">
        <f t="shared" si="5"/>
        <v>5.6598212816149004E-3</v>
      </c>
    </row>
    <row r="78" spans="3:17" x14ac:dyDescent="0.25">
      <c r="C78" s="30">
        <v>581.95133648433898</v>
      </c>
      <c r="D78" s="30">
        <v>1</v>
      </c>
      <c r="E78" s="30">
        <v>1.5252199295093E-3</v>
      </c>
      <c r="F78" s="31">
        <v>4.5097694475375799E-5</v>
      </c>
      <c r="G78" s="30">
        <v>4.4591237850796599E-3</v>
      </c>
      <c r="H78" s="32">
        <v>581.95133648433898</v>
      </c>
      <c r="I78" s="32">
        <v>1</v>
      </c>
      <c r="J78" s="32">
        <v>1.89870635387312E-3</v>
      </c>
      <c r="K78" s="33">
        <v>3.03206359402033E-5</v>
      </c>
      <c r="L78" s="32">
        <v>4.7239842371151102E-3</v>
      </c>
      <c r="M78" s="34">
        <v>581.95133648433898</v>
      </c>
      <c r="N78" s="34">
        <v>1</v>
      </c>
      <c r="O78" s="34">
        <f t="shared" si="3"/>
        <v>1.7017475638922538E-3</v>
      </c>
      <c r="P78" s="34">
        <f t="shared" si="4"/>
        <v>3.6978247334485545E-5</v>
      </c>
      <c r="Q78" s="34">
        <f t="shared" si="5"/>
        <v>4.5896438284535089E-3</v>
      </c>
    </row>
    <row r="79" spans="3:17" x14ac:dyDescent="0.25">
      <c r="C79" s="30">
        <v>634.23470583350695</v>
      </c>
      <c r="D79" s="30">
        <v>1</v>
      </c>
      <c r="E79" s="30">
        <v>1.2637919848379701E-3</v>
      </c>
      <c r="F79" s="31">
        <v>1.7875747319210002E-5</v>
      </c>
      <c r="G79" s="30">
        <v>3.5263556404569901E-3</v>
      </c>
      <c r="H79" s="32">
        <v>634.23470583350695</v>
      </c>
      <c r="I79" s="32">
        <v>1</v>
      </c>
      <c r="J79" s="32">
        <v>1.6022322594882799E-3</v>
      </c>
      <c r="K79" s="33">
        <v>1.2047194974637901E-5</v>
      </c>
      <c r="L79" s="32">
        <v>3.87726971053507E-3</v>
      </c>
      <c r="M79" s="34">
        <v>634.23470583350695</v>
      </c>
      <c r="N79" s="34">
        <v>1</v>
      </c>
      <c r="O79" s="34">
        <f t="shared" si="3"/>
        <v>1.4229856947243422E-3</v>
      </c>
      <c r="P79" s="34">
        <f t="shared" si="4"/>
        <v>1.4674897385395364E-5</v>
      </c>
      <c r="Q79" s="34">
        <f t="shared" si="5"/>
        <v>3.6976522163824957E-3</v>
      </c>
    </row>
    <row r="80" spans="3:17" x14ac:dyDescent="0.25">
      <c r="C80" s="30">
        <v>691.21529046362195</v>
      </c>
      <c r="D80" s="30">
        <v>1</v>
      </c>
      <c r="E80" s="30">
        <v>1.03727423665415E-3</v>
      </c>
      <c r="F80" s="31">
        <v>6.6043832881455196E-6</v>
      </c>
      <c r="G80" s="30">
        <v>2.7719773218420102E-3</v>
      </c>
      <c r="H80" s="32">
        <v>691.21529046362195</v>
      </c>
      <c r="I80" s="32">
        <v>1</v>
      </c>
      <c r="J80" s="32">
        <v>1.33940851991621E-3</v>
      </c>
      <c r="K80" s="33">
        <v>4.4603434401910698E-6</v>
      </c>
      <c r="L80" s="32">
        <v>3.15597207935191E-3</v>
      </c>
      <c r="M80" s="34">
        <v>691.21529046362195</v>
      </c>
      <c r="N80" s="34">
        <v>1</v>
      </c>
      <c r="O80" s="34">
        <f t="shared" si="3"/>
        <v>1.1787001103182061E-3</v>
      </c>
      <c r="P80" s="34">
        <f t="shared" si="4"/>
        <v>5.4275056587522221E-6</v>
      </c>
      <c r="Q80" s="34">
        <f t="shared" si="5"/>
        <v>2.9577496568049953E-3</v>
      </c>
    </row>
    <row r="81" spans="3:17" x14ac:dyDescent="0.25">
      <c r="C81" s="30">
        <v>753.31509514733398</v>
      </c>
      <c r="D81" s="30">
        <v>1</v>
      </c>
      <c r="E81" s="30">
        <v>8.4290807246695503E-4</v>
      </c>
      <c r="F81" s="31">
        <v>2.2726860358402898E-6</v>
      </c>
      <c r="G81" s="30">
        <v>2.16339149611088E-3</v>
      </c>
      <c r="H81" s="32">
        <v>753.31509514733398</v>
      </c>
      <c r="I81" s="32">
        <v>1</v>
      </c>
      <c r="J81" s="32">
        <v>1.1086518646543501E-3</v>
      </c>
      <c r="K81" s="33">
        <v>1.5377321072016301E-6</v>
      </c>
      <c r="L81" s="32">
        <v>2.54574442023172E-3</v>
      </c>
      <c r="M81" s="34">
        <v>753.31509514733398</v>
      </c>
      <c r="N81" s="34">
        <v>1</v>
      </c>
      <c r="O81" s="34">
        <f t="shared" si="3"/>
        <v>9.666910604079743E-4</v>
      </c>
      <c r="P81" s="34">
        <f t="shared" si="4"/>
        <v>1.8694336807975853E-6</v>
      </c>
      <c r="Q81" s="34">
        <f t="shared" si="5"/>
        <v>2.346793947069283E-3</v>
      </c>
    </row>
    <row r="82" spans="3:17" x14ac:dyDescent="0.25">
      <c r="C82" s="30">
        <v>820.99403819062695</v>
      </c>
      <c r="D82" s="30">
        <v>1</v>
      </c>
      <c r="E82" s="30">
        <v>6.7784227060651398E-4</v>
      </c>
      <c r="F82" s="31">
        <v>7.2796567635811501E-7</v>
      </c>
      <c r="G82" s="30">
        <v>1.67425173749055E-3</v>
      </c>
      <c r="H82" s="32">
        <v>820.99403819062695</v>
      </c>
      <c r="I82" s="32">
        <v>1</v>
      </c>
      <c r="J82" s="32">
        <v>9.0812578648314204E-4</v>
      </c>
      <c r="K82" s="33">
        <v>4.9335727004035796E-7</v>
      </c>
      <c r="L82" s="32">
        <v>2.0332670755175901E-3</v>
      </c>
      <c r="M82" s="34">
        <v>820.99403819062695</v>
      </c>
      <c r="N82" s="34">
        <v>1</v>
      </c>
      <c r="O82" s="34">
        <f t="shared" si="3"/>
        <v>7.8458017124195746E-4</v>
      </c>
      <c r="P82" s="34">
        <f t="shared" si="4"/>
        <v>5.9928887756333537E-7</v>
      </c>
      <c r="Q82" s="34">
        <f t="shared" si="5"/>
        <v>1.8450476779659801E-3</v>
      </c>
    </row>
    <row r="83" spans="3:17" x14ac:dyDescent="0.25">
      <c r="C83" s="30">
        <v>894.75335764076897</v>
      </c>
      <c r="D83" s="30">
        <v>1</v>
      </c>
      <c r="E83" s="30">
        <v>5.3917743279399905E-4</v>
      </c>
      <c r="F83" s="31">
        <v>2.16924708130885E-7</v>
      </c>
      <c r="G83" s="30">
        <v>1.2833042245787201E-3</v>
      </c>
      <c r="H83" s="32">
        <v>894.75335764076897</v>
      </c>
      <c r="I83" s="32">
        <v>1</v>
      </c>
      <c r="J83" s="32">
        <v>7.3576557187812796E-4</v>
      </c>
      <c r="K83" s="33">
        <v>1.4722625243941799E-7</v>
      </c>
      <c r="L83" s="32">
        <v>1.60648832641813E-3</v>
      </c>
      <c r="M83" s="34">
        <v>894.75335764076897</v>
      </c>
      <c r="N83" s="34">
        <v>1</v>
      </c>
      <c r="O83" s="34">
        <f t="shared" si="3"/>
        <v>6.2984775317806571E-4</v>
      </c>
      <c r="P83" s="34">
        <f t="shared" si="4"/>
        <v>1.7870929421724195E-7</v>
      </c>
      <c r="Q83" s="34">
        <f t="shared" si="5"/>
        <v>1.435831903820494E-3</v>
      </c>
    </row>
    <row r="84" spans="3:17" x14ac:dyDescent="0.25">
      <c r="C84" s="30">
        <v>975.13932351302105</v>
      </c>
      <c r="D84" s="30">
        <v>1</v>
      </c>
      <c r="E84" s="30">
        <v>4.24015630259108E-4</v>
      </c>
      <c r="F84" s="31">
        <v>6.0107342525572502E-8</v>
      </c>
      <c r="G84" s="30">
        <v>9.7318602666552896E-4</v>
      </c>
      <c r="H84" s="32">
        <v>975.13932351302105</v>
      </c>
      <c r="I84" s="32">
        <v>1</v>
      </c>
      <c r="J84" s="32">
        <v>5.8931764046810499E-4</v>
      </c>
      <c r="K84" s="33">
        <v>4.0846641898537398E-8</v>
      </c>
      <c r="L84" s="32">
        <v>1.2545241254940901E-3</v>
      </c>
      <c r="M84" s="34">
        <v>975.13932351302105</v>
      </c>
      <c r="N84" s="34">
        <v>1</v>
      </c>
      <c r="O84" s="34">
        <f t="shared" si="3"/>
        <v>4.9987987631619458E-4</v>
      </c>
      <c r="P84" s="34">
        <f t="shared" si="4"/>
        <v>4.9549804193506041E-8</v>
      </c>
      <c r="Q84" s="34">
        <f t="shared" si="5"/>
        <v>1.1049368077160073E-3</v>
      </c>
    </row>
    <row r="85" spans="3:17" x14ac:dyDescent="0.25">
      <c r="C85" s="30">
        <v>1062.7472835292799</v>
      </c>
      <c r="D85" s="30">
        <v>1</v>
      </c>
      <c r="E85" s="30">
        <v>3.2951197670383901E-4</v>
      </c>
      <c r="F85" s="31">
        <v>1.54805595538516E-8</v>
      </c>
      <c r="G85" s="30">
        <v>7.2947205428594802E-4</v>
      </c>
      <c r="H85" s="32">
        <v>1062.7472835292799</v>
      </c>
      <c r="I85" s="32">
        <v>1</v>
      </c>
      <c r="J85" s="32">
        <v>4.6639050077061298E-4</v>
      </c>
      <c r="K85" s="33">
        <v>1.0531849043376001E-8</v>
      </c>
      <c r="L85" s="32">
        <v>9.6746657907937998E-4</v>
      </c>
      <c r="M85" s="34">
        <v>1062.7472835292799</v>
      </c>
      <c r="N85" s="34">
        <v>1</v>
      </c>
      <c r="O85" s="34">
        <f t="shared" si="3"/>
        <v>3.9202200936276274E-4</v>
      </c>
      <c r="P85" s="34">
        <f t="shared" si="4"/>
        <v>1.2768669324881008E-8</v>
      </c>
      <c r="Q85" s="34">
        <f t="shared" si="5"/>
        <v>8.4008322974216901E-4</v>
      </c>
    </row>
    <row r="86" spans="3:17" x14ac:dyDescent="0.25">
      <c r="C86" s="30">
        <v>1158.2260723319</v>
      </c>
      <c r="D86" s="30">
        <v>1</v>
      </c>
      <c r="E86" s="30">
        <v>2.5292471308669898E-4</v>
      </c>
      <c r="F86" s="31">
        <v>3.7044959835834598E-9</v>
      </c>
      <c r="G86" s="30">
        <v>5.4001408520529303E-4</v>
      </c>
      <c r="H86" s="32">
        <v>1158.2260723319</v>
      </c>
      <c r="I86" s="32">
        <v>1</v>
      </c>
      <c r="J86" s="32">
        <v>3.64513554734645E-4</v>
      </c>
      <c r="K86" s="33">
        <v>2.5227906153674399E-9</v>
      </c>
      <c r="L86" s="32">
        <v>7.36226743416227E-4</v>
      </c>
      <c r="M86" s="34">
        <v>1158.2260723319</v>
      </c>
      <c r="N86" s="34">
        <v>1</v>
      </c>
      <c r="O86" s="34">
        <f t="shared" si="3"/>
        <v>3.0363544958959062E-4</v>
      </c>
      <c r="P86" s="34">
        <f t="shared" si="4"/>
        <v>3.057068481740428E-9</v>
      </c>
      <c r="Q86" s="34">
        <f t="shared" si="5"/>
        <v>6.3053375115816428E-4</v>
      </c>
    </row>
    <row r="87" spans="3:17" x14ac:dyDescent="0.25">
      <c r="C87" s="30">
        <v>1262.2828168277399</v>
      </c>
      <c r="D87" s="30">
        <v>1</v>
      </c>
      <c r="E87" s="30">
        <v>1.9166062925485999E-4</v>
      </c>
      <c r="F87" s="31">
        <v>8.2341130086964398E-10</v>
      </c>
      <c r="G87" s="30">
        <v>3.94511147393418E-4</v>
      </c>
      <c r="H87" s="32">
        <v>1262.2828168277399</v>
      </c>
      <c r="I87" s="32">
        <v>1</v>
      </c>
      <c r="J87" s="32">
        <v>2.8119938550215601E-4</v>
      </c>
      <c r="K87" s="33">
        <v>5.61248715403375E-10</v>
      </c>
      <c r="L87" s="32">
        <v>5.5244962177066902E-4</v>
      </c>
      <c r="M87" s="34">
        <v>1262.2828168277399</v>
      </c>
      <c r="N87" s="34">
        <v>1</v>
      </c>
      <c r="O87" s="34">
        <f t="shared" si="3"/>
        <v>2.3215264627271249E-4</v>
      </c>
      <c r="P87" s="34">
        <f t="shared" si="4"/>
        <v>6.7980771903657398E-10</v>
      </c>
      <c r="Q87" s="34">
        <f t="shared" si="5"/>
        <v>4.6684851307657224E-4</v>
      </c>
    </row>
    <row r="88" spans="3:17" x14ac:dyDescent="0.25">
      <c r="C88" s="30">
        <v>1375.6881732515401</v>
      </c>
      <c r="D88" s="30">
        <v>1</v>
      </c>
      <c r="E88" s="30">
        <v>1.4331319612445999E-4</v>
      </c>
      <c r="F88" s="31">
        <v>1.6995266491516601E-10</v>
      </c>
      <c r="G88" s="30">
        <v>2.8423101113500901E-4</v>
      </c>
      <c r="H88" s="32">
        <v>1375.6881732515401</v>
      </c>
      <c r="I88" s="32">
        <v>1</v>
      </c>
      <c r="J88" s="32">
        <v>2.14005076433289E-4</v>
      </c>
      <c r="K88" s="33">
        <v>1.1593425507514699E-10</v>
      </c>
      <c r="L88" s="32">
        <v>4.08492829738543E-4</v>
      </c>
      <c r="M88" s="34">
        <v>1375.6881732515401</v>
      </c>
      <c r="N88" s="34">
        <v>1</v>
      </c>
      <c r="O88" s="34">
        <f t="shared" si="3"/>
        <v>1.7512781472545701E-4</v>
      </c>
      <c r="P88" s="34">
        <f t="shared" si="4"/>
        <v>1.4036857057395663E-10</v>
      </c>
      <c r="Q88" s="34">
        <f t="shared" si="5"/>
        <v>3.4074378943421278E-4</v>
      </c>
    </row>
    <row r="89" spans="3:17" x14ac:dyDescent="0.25">
      <c r="C89" s="30">
        <v>1499.2820347347099</v>
      </c>
      <c r="D89" s="30">
        <v>1</v>
      </c>
      <c r="E89" s="31">
        <v>1.05691545475869E-4</v>
      </c>
      <c r="F89" s="31">
        <v>3.2565284170272397E-11</v>
      </c>
      <c r="G89" s="30">
        <v>2.0181728651441001E-4</v>
      </c>
      <c r="H89" s="32">
        <v>1499.2820347347099</v>
      </c>
      <c r="I89" s="32">
        <v>1</v>
      </c>
      <c r="J89" s="33">
        <v>1.6058849474709499E-4</v>
      </c>
      <c r="K89" s="33">
        <v>2.2230454899930699E-11</v>
      </c>
      <c r="L89" s="32">
        <v>2.9744318963284902E-4</v>
      </c>
      <c r="M89" s="34">
        <v>1499.2820347347099</v>
      </c>
      <c r="N89" s="34">
        <v>1</v>
      </c>
      <c r="O89" s="34">
        <f t="shared" si="3"/>
        <v>1.3027987640255089E-4</v>
      </c>
      <c r="P89" s="34">
        <f t="shared" si="4"/>
        <v>2.6906153219118254E-11</v>
      </c>
      <c r="Q89" s="34">
        <f t="shared" si="5"/>
        <v>2.4500852520655821E-4</v>
      </c>
    </row>
    <row r="90" spans="3:17" x14ac:dyDescent="0.25">
      <c r="C90" s="30">
        <v>1633.9797516506301</v>
      </c>
      <c r="D90" s="30">
        <v>1</v>
      </c>
      <c r="E90" s="31">
        <v>7.6839303014007305E-5</v>
      </c>
      <c r="F90" s="31">
        <v>5.7916442222127198E-12</v>
      </c>
      <c r="G90" s="30">
        <v>1.4113848868838299E-4</v>
      </c>
      <c r="H90" s="32">
        <v>1633.9797516506301</v>
      </c>
      <c r="I90" s="32">
        <v>1</v>
      </c>
      <c r="J90" s="33">
        <v>1.18756232092516E-4</v>
      </c>
      <c r="K90" s="33">
        <v>3.9561645388169198E-12</v>
      </c>
      <c r="L90" s="32">
        <v>2.1314457953222E-4</v>
      </c>
      <c r="M90" s="34">
        <v>1633.9797516506301</v>
      </c>
      <c r="N90" s="34">
        <v>1</v>
      </c>
      <c r="O90" s="34">
        <f t="shared" si="3"/>
        <v>9.5525630605396248E-5</v>
      </c>
      <c r="P90" s="34">
        <f t="shared" si="4"/>
        <v>4.7867209541983812E-12</v>
      </c>
      <c r="Q90" s="34">
        <f t="shared" si="5"/>
        <v>1.7344423838023095E-4</v>
      </c>
    </row>
    <row r="91" spans="3:17" x14ac:dyDescent="0.25">
      <c r="C91" s="30">
        <v>1780.7789108049101</v>
      </c>
      <c r="D91" s="30">
        <v>1</v>
      </c>
      <c r="E91" s="31">
        <v>5.5043146885847E-5</v>
      </c>
      <c r="F91" s="31">
        <v>9.5583694181173503E-13</v>
      </c>
      <c r="G91" s="31">
        <v>9.7154101772022001E-5</v>
      </c>
      <c r="H91" s="32">
        <v>1780.7789108049101</v>
      </c>
      <c r="I91" s="32">
        <v>1</v>
      </c>
      <c r="J91" s="33">
        <v>8.65008950973495E-5</v>
      </c>
      <c r="K91" s="33">
        <v>6.5329426345867898E-13</v>
      </c>
      <c r="L91" s="32">
        <v>1.5021674388570301E-4</v>
      </c>
      <c r="M91" s="34">
        <v>1780.7789108049101</v>
      </c>
      <c r="N91" s="34">
        <v>1</v>
      </c>
      <c r="O91" s="34">
        <f t="shared" si="3"/>
        <v>6.9002039640873308E-5</v>
      </c>
      <c r="P91" s="34">
        <f t="shared" si="4"/>
        <v>7.9021692647493551E-13</v>
      </c>
      <c r="Q91" s="34">
        <f t="shared" si="5"/>
        <v>1.2080634430084106E-4</v>
      </c>
    </row>
    <row r="92" spans="3:17" x14ac:dyDescent="0.25">
      <c r="C92" s="30">
        <v>1940.7667236782099</v>
      </c>
      <c r="D92" s="30">
        <v>1</v>
      </c>
      <c r="E92" s="31">
        <v>3.8831737282914199E-5</v>
      </c>
      <c r="F92" s="31">
        <v>1.4636063593753601E-13</v>
      </c>
      <c r="G92" s="31">
        <v>6.5785882673398004E-5</v>
      </c>
      <c r="H92" s="32">
        <v>1940.7667236782099</v>
      </c>
      <c r="I92" s="32">
        <v>1</v>
      </c>
      <c r="J92" s="33">
        <v>6.2026540206497094E-5</v>
      </c>
      <c r="K92" s="33">
        <v>1.00087428060796E-13</v>
      </c>
      <c r="L92" s="33">
        <v>1.04053246409702E-4</v>
      </c>
      <c r="M92" s="34">
        <v>1940.7667236782099</v>
      </c>
      <c r="N92" s="34">
        <v>1</v>
      </c>
      <c r="O92" s="34">
        <f t="shared" si="3"/>
        <v>4.9077472570078526E-5</v>
      </c>
      <c r="P92" s="34">
        <f t="shared" si="4"/>
        <v>1.2103247341242963E-13</v>
      </c>
      <c r="Q92" s="34">
        <f t="shared" si="5"/>
        <v>8.273593330648315E-5</v>
      </c>
    </row>
    <row r="93" spans="3:17" x14ac:dyDescent="0.25">
      <c r="C93" s="30">
        <v>2115.1280784396599</v>
      </c>
      <c r="D93" s="30">
        <v>1</v>
      </c>
      <c r="E93" s="31">
        <v>2.6966276977408002E-5</v>
      </c>
      <c r="F93" s="31">
        <v>2.0790062241817501E-14</v>
      </c>
      <c r="G93" s="31">
        <v>4.3790923125124897E-5</v>
      </c>
      <c r="H93" s="32">
        <v>2115.1280784396599</v>
      </c>
      <c r="I93" s="32">
        <v>1</v>
      </c>
      <c r="J93" s="33">
        <v>4.3762118614053603E-5</v>
      </c>
      <c r="K93" s="33">
        <v>1.4223981256973199E-14</v>
      </c>
      <c r="L93" s="33">
        <v>7.0794526287712697E-5</v>
      </c>
      <c r="M93" s="34">
        <v>2115.1280784396599</v>
      </c>
      <c r="N93" s="34">
        <v>1</v>
      </c>
      <c r="O93" s="34">
        <f t="shared" si="3"/>
        <v>3.4352604146771055E-5</v>
      </c>
      <c r="P93" s="34">
        <f t="shared" si="4"/>
        <v>1.7196437295524861E-14</v>
      </c>
      <c r="Q93" s="34">
        <f t="shared" si="5"/>
        <v>5.5679059424031762E-5</v>
      </c>
    </row>
    <row r="94" spans="3:17" x14ac:dyDescent="0.25">
      <c r="C94" s="30">
        <v>2305.1543153651101</v>
      </c>
      <c r="D94" s="30">
        <v>1</v>
      </c>
      <c r="E94" s="31">
        <v>1.84243800189299E-5</v>
      </c>
      <c r="F94" s="31">
        <v>2.73917415492204E-15</v>
      </c>
      <c r="G94" s="31">
        <v>2.8637493982696301E-5</v>
      </c>
      <c r="H94" s="32">
        <v>2305.1543153651101</v>
      </c>
      <c r="I94" s="32">
        <v>1</v>
      </c>
      <c r="J94" s="33">
        <v>3.03637332879792E-5</v>
      </c>
      <c r="K94" s="33">
        <v>1.8748968963155399E-15</v>
      </c>
      <c r="L94" s="33">
        <v>4.7277820471820301E-5</v>
      </c>
      <c r="M94" s="34">
        <v>2305.1543153651101</v>
      </c>
      <c r="N94" s="34">
        <v>1</v>
      </c>
      <c r="O94" s="34">
        <f t="shared" si="3"/>
        <v>2.3652335210104743E-5</v>
      </c>
      <c r="P94" s="34">
        <f t="shared" si="4"/>
        <v>2.2662014741701749E-15</v>
      </c>
      <c r="Q94" s="34">
        <f t="shared" si="5"/>
        <v>3.679562880664971E-5</v>
      </c>
    </row>
    <row r="95" spans="3:17" x14ac:dyDescent="0.25">
      <c r="C95" s="30">
        <v>2512.2527906519799</v>
      </c>
      <c r="D95" s="30">
        <v>1</v>
      </c>
      <c r="E95" s="31">
        <v>1.2379136377750099E-5</v>
      </c>
      <c r="F95" s="31">
        <v>3.3475777689871E-16</v>
      </c>
      <c r="G95" s="31">
        <v>1.83865841544487E-5</v>
      </c>
      <c r="H95" s="32">
        <v>2512.2527906519799</v>
      </c>
      <c r="I95" s="32">
        <v>1</v>
      </c>
      <c r="J95" s="33">
        <v>2.0707237532403299E-5</v>
      </c>
      <c r="K95" s="33">
        <v>2.2919483041351601E-16</v>
      </c>
      <c r="L95" s="33">
        <v>3.0969212223630001E-5</v>
      </c>
      <c r="M95" s="34">
        <v>2512.2527906519799</v>
      </c>
      <c r="N95" s="34">
        <v>1</v>
      </c>
      <c r="O95" s="34">
        <f t="shared" si="3"/>
        <v>1.6010550191048585E-5</v>
      </c>
      <c r="P95" s="34">
        <f t="shared" si="4"/>
        <v>2.7699233185398013E-16</v>
      </c>
      <c r="Q95" s="34">
        <f t="shared" si="5"/>
        <v>2.3862481571428283E-5</v>
      </c>
    </row>
    <row r="96" spans="3:17" x14ac:dyDescent="0.25">
      <c r="C96" s="30">
        <v>2737.95729946133</v>
      </c>
      <c r="D96" s="30">
        <v>1</v>
      </c>
      <c r="E96" s="31">
        <v>8.1752777980347407E-6</v>
      </c>
      <c r="F96" s="31">
        <v>3.7930084020210397E-17</v>
      </c>
      <c r="G96" s="31">
        <v>1.15822964158244E-5</v>
      </c>
      <c r="H96" s="32">
        <v>2737.95729946133</v>
      </c>
      <c r="I96" s="32">
        <v>1</v>
      </c>
      <c r="J96" s="33">
        <v>1.3873183846562E-5</v>
      </c>
      <c r="K96" s="33">
        <v>2.59953070813659E-17</v>
      </c>
      <c r="L96" s="33">
        <v>1.9884521274751999E-5</v>
      </c>
      <c r="M96" s="34">
        <v>2737.95729946133</v>
      </c>
      <c r="N96" s="34">
        <v>1</v>
      </c>
      <c r="O96" s="34">
        <f t="shared" si="3"/>
        <v>1.0649747973020419E-5</v>
      </c>
      <c r="P96" s="34">
        <f t="shared" si="4"/>
        <v>3.140070352280947E-17</v>
      </c>
      <c r="Q96" s="34">
        <f t="shared" si="5"/>
        <v>1.5175915771080969E-5</v>
      </c>
    </row>
    <row r="97" spans="3:17" x14ac:dyDescent="0.25">
      <c r="C97" s="30">
        <v>2983.93943538145</v>
      </c>
      <c r="D97" s="30">
        <v>1</v>
      </c>
      <c r="E97" s="31">
        <v>5.3042061637465304E-6</v>
      </c>
      <c r="F97" s="31">
        <v>4.0500082511309202E-18</v>
      </c>
      <c r="G97" s="31">
        <v>7.1536297239482804E-6</v>
      </c>
      <c r="H97" s="32">
        <v>2983.93943538145</v>
      </c>
      <c r="I97" s="32">
        <v>1</v>
      </c>
      <c r="J97" s="33">
        <v>9.1263558619461801E-6</v>
      </c>
      <c r="K97" s="33">
        <v>2.78204679332767E-18</v>
      </c>
      <c r="L97" s="33">
        <v>1.2505708156082E-5</v>
      </c>
      <c r="M97" s="34">
        <v>2983.93943538145</v>
      </c>
      <c r="N97" s="34">
        <v>1</v>
      </c>
      <c r="O97" s="34">
        <f t="shared" si="3"/>
        <v>6.9575910353713095E-6</v>
      </c>
      <c r="P97" s="34">
        <f t="shared" si="4"/>
        <v>3.3566817644825048E-18</v>
      </c>
      <c r="Q97" s="34">
        <f t="shared" si="5"/>
        <v>9.4583933934030598E-6</v>
      </c>
    </row>
    <row r="98" spans="3:17" x14ac:dyDescent="0.25">
      <c r="C98" s="30">
        <v>3252.0209704425802</v>
      </c>
      <c r="D98" s="30">
        <v>1</v>
      </c>
      <c r="E98" s="31">
        <v>3.3793831699049599E-6</v>
      </c>
      <c r="F98" s="31">
        <v>1.1239905013319E-20</v>
      </c>
      <c r="G98" s="31">
        <v>4.3291893225091202E-6</v>
      </c>
      <c r="H98" s="32">
        <v>3252.0209704425802</v>
      </c>
      <c r="I98" s="32">
        <v>1</v>
      </c>
      <c r="J98" s="33">
        <v>5.89210546148231E-6</v>
      </c>
      <c r="K98" s="33">
        <v>9.6008182521968606E-21</v>
      </c>
      <c r="L98" s="33">
        <v>7.6985115394174192E-6</v>
      </c>
      <c r="M98" s="34">
        <v>3252.0209704425802</v>
      </c>
      <c r="N98" s="34">
        <v>1</v>
      </c>
      <c r="O98" s="34">
        <f t="shared" si="3"/>
        <v>4.4622507809219346E-6</v>
      </c>
      <c r="P98" s="34">
        <f t="shared" si="4"/>
        <v>1.0388083808134783E-20</v>
      </c>
      <c r="Q98" s="34">
        <f t="shared" si="5"/>
        <v>5.7730679846732402E-6</v>
      </c>
    </row>
    <row r="99" spans="3:17" x14ac:dyDescent="0.25">
      <c r="C99" s="30">
        <v>3544.1873473703299</v>
      </c>
      <c r="D99" s="30">
        <v>1</v>
      </c>
      <c r="E99" s="31">
        <v>2.1132464716569101E-6</v>
      </c>
      <c r="F99" s="30" t="s">
        <v>34</v>
      </c>
      <c r="G99" s="31">
        <v>2.5653479180146598E-6</v>
      </c>
      <c r="H99" s="32">
        <v>3544.1873473703299</v>
      </c>
      <c r="I99" s="32">
        <v>1</v>
      </c>
      <c r="J99" s="33">
        <v>3.7315137906554701E-6</v>
      </c>
      <c r="K99" s="32" t="s">
        <v>34</v>
      </c>
      <c r="L99" s="33">
        <v>4.6356600822443404E-6</v>
      </c>
      <c r="M99" s="34">
        <v>3544.1873473703299</v>
      </c>
      <c r="N99" s="34">
        <v>1</v>
      </c>
      <c r="O99" s="34">
        <f t="shared" si="3"/>
        <v>2.8081325381900644E-6</v>
      </c>
      <c r="P99" s="34" t="e">
        <f t="shared" si="4"/>
        <v>#NUM!</v>
      </c>
      <c r="Q99" s="34">
        <f t="shared" si="5"/>
        <v>3.4484896607948797E-6</v>
      </c>
    </row>
    <row r="100" spans="3:17" x14ac:dyDescent="0.25">
      <c r="C100" s="30">
        <v>3862.6023840031999</v>
      </c>
      <c r="D100" s="30">
        <v>1</v>
      </c>
      <c r="E100" s="31">
        <v>1.29645866960669E-6</v>
      </c>
      <c r="F100" s="30" t="s">
        <v>34</v>
      </c>
      <c r="G100" s="31">
        <v>1.48750760654134E-6</v>
      </c>
      <c r="H100" s="32">
        <v>3862.6023840031999</v>
      </c>
      <c r="I100" s="32">
        <v>1</v>
      </c>
      <c r="J100" s="33">
        <v>2.31705445271744E-6</v>
      </c>
      <c r="K100" s="32" t="s">
        <v>34</v>
      </c>
      <c r="L100" s="33">
        <v>2.7285374542737999E-6</v>
      </c>
      <c r="M100" s="34">
        <v>3862.6023840031999</v>
      </c>
      <c r="N100" s="34">
        <v>1</v>
      </c>
      <c r="O100" s="34">
        <f t="shared" si="3"/>
        <v>1.7331951226495848E-6</v>
      </c>
      <c r="P100" s="34" t="e">
        <f t="shared" si="4"/>
        <v>#NUM!</v>
      </c>
      <c r="Q100" s="34">
        <f t="shared" si="5"/>
        <v>2.0146265703512453E-6</v>
      </c>
    </row>
    <row r="101" spans="3:17" x14ac:dyDescent="0.25">
      <c r="C101" s="30">
        <v>4209.62429877675</v>
      </c>
      <c r="D101" s="30">
        <v>1</v>
      </c>
      <c r="E101" s="31">
        <v>7.7995096854847497E-7</v>
      </c>
      <c r="F101" s="30" t="s">
        <v>34</v>
      </c>
      <c r="G101" s="31">
        <v>8.4345646312642495E-7</v>
      </c>
      <c r="H101" s="32">
        <v>4209.62429877675</v>
      </c>
      <c r="I101" s="32">
        <v>1</v>
      </c>
      <c r="J101" s="33">
        <v>1.4100207848135301E-6</v>
      </c>
      <c r="K101" s="32" t="s">
        <v>34</v>
      </c>
      <c r="L101" s="33">
        <v>1.56883406920382E-6</v>
      </c>
      <c r="M101" s="34">
        <v>4209.62429877675</v>
      </c>
      <c r="N101" s="34">
        <v>1</v>
      </c>
      <c r="O101" s="34">
        <f t="shared" si="3"/>
        <v>1.0486882648283967E-6</v>
      </c>
      <c r="P101" s="34" t="e">
        <f t="shared" si="4"/>
        <v>#NUM!</v>
      </c>
      <c r="Q101" s="34">
        <f t="shared" si="5"/>
        <v>1.150323100369149E-6</v>
      </c>
    </row>
    <row r="102" spans="3:17" x14ac:dyDescent="0.25">
      <c r="C102" s="30">
        <v>4587.8231759608698</v>
      </c>
      <c r="D102" s="30">
        <v>1</v>
      </c>
      <c r="E102" s="31">
        <v>4.5992283891252498E-7</v>
      </c>
      <c r="F102" s="30" t="s">
        <v>34</v>
      </c>
      <c r="G102" s="31">
        <v>4.6738938591017999E-7</v>
      </c>
      <c r="H102" s="32">
        <v>4587.8231759608698</v>
      </c>
      <c r="I102" s="32">
        <v>1</v>
      </c>
      <c r="J102" s="33">
        <v>8.4054502864632596E-7</v>
      </c>
      <c r="K102" s="32" t="s">
        <v>34</v>
      </c>
      <c r="L102" s="33">
        <v>8.8059788034310999E-7</v>
      </c>
      <c r="M102" s="34">
        <v>4587.8231759608698</v>
      </c>
      <c r="N102" s="34">
        <v>1</v>
      </c>
      <c r="O102" s="34">
        <f t="shared" si="3"/>
        <v>6.2176028806030056E-7</v>
      </c>
      <c r="P102" s="34" t="e">
        <f t="shared" si="4"/>
        <v>#NUM!</v>
      </c>
      <c r="Q102" s="34">
        <f t="shared" si="5"/>
        <v>6.4154664875390966E-7</v>
      </c>
    </row>
    <row r="103" spans="3:17" x14ac:dyDescent="0.25">
      <c r="C103" s="30">
        <v>5000</v>
      </c>
      <c r="D103" s="30">
        <v>1</v>
      </c>
      <c r="E103" s="31">
        <v>2.6572091699315901E-7</v>
      </c>
      <c r="F103" s="30" t="s">
        <v>34</v>
      </c>
      <c r="G103" s="31">
        <v>2.5295062323355301E-7</v>
      </c>
      <c r="H103" s="32">
        <v>5000</v>
      </c>
      <c r="I103" s="32">
        <v>1</v>
      </c>
      <c r="J103" s="33">
        <v>4.9063417033922005E-7</v>
      </c>
      <c r="K103" s="32" t="s">
        <v>34</v>
      </c>
      <c r="L103" s="33">
        <v>4.8224439555252903E-7</v>
      </c>
      <c r="M103" s="34">
        <v>5000</v>
      </c>
      <c r="N103" s="34">
        <v>1</v>
      </c>
      <c r="O103" s="34">
        <f t="shared" si="3"/>
        <v>3.6107030015042132E-7</v>
      </c>
      <c r="P103" s="34" t="e">
        <f t="shared" si="4"/>
        <v>#NUM!</v>
      </c>
      <c r="Q103" s="34">
        <f t="shared" si="5"/>
        <v>3.492621084599649E-7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03"/>
  <sheetViews>
    <sheetView topLeftCell="A77" zoomScale="85" zoomScaleNormal="85" workbookViewId="0">
      <selection activeCell="M4" sqref="M4:Q103"/>
    </sheetView>
  </sheetViews>
  <sheetFormatPr baseColWidth="10" defaultColWidth="11.5703125" defaultRowHeight="15" x14ac:dyDescent="0.25"/>
  <cols>
    <col min="3" max="7" width="11.42578125" style="30"/>
    <col min="8" max="12" width="11.42578125" style="32"/>
    <col min="13" max="17" width="11.42578125" style="34"/>
  </cols>
  <sheetData>
    <row r="1" spans="3:17" x14ac:dyDescent="0.25">
      <c r="C1" s="29" t="s">
        <v>35</v>
      </c>
      <c r="D1" s="29"/>
      <c r="E1" s="29"/>
      <c r="F1" s="29"/>
      <c r="G1" s="29"/>
      <c r="H1" s="32" t="s">
        <v>36</v>
      </c>
    </row>
    <row r="3" spans="3:17" x14ac:dyDescent="0.25">
      <c r="C3" s="30" t="s">
        <v>32</v>
      </c>
      <c r="D3" s="30" t="s">
        <v>33</v>
      </c>
      <c r="E3" s="30" t="s">
        <v>16</v>
      </c>
      <c r="F3" s="30" t="s">
        <v>17</v>
      </c>
      <c r="G3" s="30" t="s">
        <v>19</v>
      </c>
      <c r="H3" s="32" t="s">
        <v>32</v>
      </c>
      <c r="I3" s="32" t="s">
        <v>33</v>
      </c>
      <c r="J3" s="32" t="s">
        <v>16</v>
      </c>
      <c r="K3" s="32" t="s">
        <v>17</v>
      </c>
      <c r="L3" s="32" t="s">
        <v>19</v>
      </c>
      <c r="M3" s="34" t="s">
        <v>32</v>
      </c>
      <c r="N3" s="34" t="s">
        <v>33</v>
      </c>
      <c r="O3" s="34" t="s">
        <v>16</v>
      </c>
      <c r="P3" s="34" t="s">
        <v>17</v>
      </c>
      <c r="Q3" s="34" t="s">
        <v>19</v>
      </c>
    </row>
    <row r="4" spans="3:17" x14ac:dyDescent="0.25">
      <c r="C4" s="30">
        <v>1</v>
      </c>
      <c r="D4" s="30">
        <v>1</v>
      </c>
      <c r="E4" s="30">
        <v>1.2328907336624699</v>
      </c>
      <c r="F4" s="30">
        <v>33.441376705972203</v>
      </c>
      <c r="G4" s="30">
        <v>1.74192075160822</v>
      </c>
      <c r="H4" s="32">
        <v>1</v>
      </c>
      <c r="I4" s="32">
        <v>1</v>
      </c>
      <c r="J4" s="32">
        <v>0.96836031880939899</v>
      </c>
      <c r="K4" s="32">
        <v>33.341298838655</v>
      </c>
      <c r="L4" s="32">
        <v>1.4187618173101699</v>
      </c>
      <c r="M4" s="34">
        <v>1</v>
      </c>
      <c r="N4" s="34">
        <v>1</v>
      </c>
      <c r="O4" s="34">
        <f>GEOMEAN(E4,J4)</f>
        <v>1.0926492867826085</v>
      </c>
      <c r="P4" s="34">
        <f>GEOMEAN(F4,K4)</f>
        <v>33.39130027911245</v>
      </c>
      <c r="Q4" s="34">
        <f>GEOMEAN(G4,L4)</f>
        <v>1.5720593662969524</v>
      </c>
    </row>
    <row r="5" spans="3:17" x14ac:dyDescent="0.25">
      <c r="C5" s="30">
        <v>1.08984147998529</v>
      </c>
      <c r="D5" s="30">
        <v>1</v>
      </c>
      <c r="E5" s="30">
        <v>1.1671644661152101</v>
      </c>
      <c r="F5" s="30">
        <v>31.6314771811216</v>
      </c>
      <c r="G5" s="30">
        <v>1.6598796221123699</v>
      </c>
      <c r="H5" s="32">
        <v>1.08984147998529</v>
      </c>
      <c r="I5" s="32">
        <v>1</v>
      </c>
      <c r="J5" s="32">
        <v>0.91214670939459697</v>
      </c>
      <c r="K5" s="32">
        <v>31.5368156842517</v>
      </c>
      <c r="L5" s="32">
        <v>1.3463086965356399</v>
      </c>
      <c r="M5" s="34">
        <v>1.08984147998529</v>
      </c>
      <c r="N5" s="34">
        <v>1</v>
      </c>
      <c r="O5" s="34">
        <f t="shared" ref="O5:O68" si="0">GEOMEAN(E5,J5)</f>
        <v>1.0318067779818518</v>
      </c>
      <c r="P5" s="34">
        <f t="shared" ref="P5:P68" si="1">GEOMEAN(F5,K5)</f>
        <v>31.584110968676093</v>
      </c>
      <c r="Q5" s="34">
        <f t="shared" ref="Q5:Q68" si="2">GEOMEAN(G5,L5)</f>
        <v>1.4948947690229488</v>
      </c>
    </row>
    <row r="6" spans="3:17" x14ac:dyDescent="0.25">
      <c r="C6" s="30">
        <v>1.1877544514965199</v>
      </c>
      <c r="D6" s="30">
        <v>1</v>
      </c>
      <c r="E6" s="30">
        <v>1.1093162160827701</v>
      </c>
      <c r="F6" s="30">
        <v>29.627592914388401</v>
      </c>
      <c r="G6" s="30">
        <v>1.58094787454626</v>
      </c>
      <c r="H6" s="32">
        <v>1.1877544514965199</v>
      </c>
      <c r="I6" s="32">
        <v>1</v>
      </c>
      <c r="J6" s="32">
        <v>0.86297599127662195</v>
      </c>
      <c r="K6" s="32">
        <v>29.538928313684799</v>
      </c>
      <c r="L6" s="32">
        <v>1.2769385497985899</v>
      </c>
      <c r="M6" s="34">
        <v>1.1877544514965199</v>
      </c>
      <c r="N6" s="34">
        <v>1</v>
      </c>
      <c r="O6" s="34">
        <f t="shared" si="0"/>
        <v>0.97842386582363161</v>
      </c>
      <c r="P6" s="34">
        <f t="shared" si="1"/>
        <v>29.583227396704956</v>
      </c>
      <c r="Q6" s="34">
        <f t="shared" si="2"/>
        <v>1.4208354184177223</v>
      </c>
    </row>
    <row r="7" spans="3:17" x14ac:dyDescent="0.25">
      <c r="C7" s="30">
        <v>1.29446406927808</v>
      </c>
      <c r="D7" s="30">
        <v>1</v>
      </c>
      <c r="E7" s="30">
        <v>1.05790151837391</v>
      </c>
      <c r="F7" s="30">
        <v>27.455782178106201</v>
      </c>
      <c r="G7" s="30">
        <v>1.50504904813234</v>
      </c>
      <c r="H7" s="32">
        <v>1.29446406927808</v>
      </c>
      <c r="I7" s="32">
        <v>1</v>
      </c>
      <c r="J7" s="32">
        <v>0.81968651283824301</v>
      </c>
      <c r="K7" s="32">
        <v>27.373617016364602</v>
      </c>
      <c r="L7" s="32">
        <v>1.2105688520809299</v>
      </c>
      <c r="M7" s="34">
        <v>1.29446406927808</v>
      </c>
      <c r="N7" s="34">
        <v>1</v>
      </c>
      <c r="O7" s="34">
        <f t="shared" si="0"/>
        <v>0.93120760656375268</v>
      </c>
      <c r="P7" s="34">
        <f t="shared" si="1"/>
        <v>27.41466881485545</v>
      </c>
      <c r="Q7" s="34">
        <f t="shared" si="2"/>
        <v>1.3498020219732461</v>
      </c>
    </row>
    <row r="8" spans="3:17" x14ac:dyDescent="0.25">
      <c r="C8" s="30">
        <v>1.4107606370498</v>
      </c>
      <c r="D8" s="30">
        <v>1</v>
      </c>
      <c r="E8" s="30">
        <v>1.0103203452229601</v>
      </c>
      <c r="F8" s="30">
        <v>25.151675993749699</v>
      </c>
      <c r="G8" s="30">
        <v>1.43210699950973</v>
      </c>
      <c r="H8" s="32">
        <v>1.4107606370498</v>
      </c>
      <c r="I8" s="32">
        <v>1</v>
      </c>
      <c r="J8" s="32">
        <v>0.78011442482508397</v>
      </c>
      <c r="K8" s="32">
        <v>25.076406183088601</v>
      </c>
      <c r="L8" s="32">
        <v>1.1471161617430701</v>
      </c>
      <c r="M8" s="34">
        <v>1.4107606370498</v>
      </c>
      <c r="N8" s="34">
        <v>1</v>
      </c>
      <c r="O8" s="34">
        <f t="shared" si="0"/>
        <v>0.88778684097180094</v>
      </c>
      <c r="P8" s="34">
        <f t="shared" si="1"/>
        <v>25.114012889315521</v>
      </c>
      <c r="Q8" s="34">
        <f t="shared" si="2"/>
        <v>1.2817148998443399</v>
      </c>
    </row>
    <row r="9" spans="3:17" x14ac:dyDescent="0.25">
      <c r="C9" s="30">
        <v>1.5375054605873399</v>
      </c>
      <c r="D9" s="30">
        <v>1</v>
      </c>
      <c r="E9" s="30">
        <v>0.96375006761441995</v>
      </c>
      <c r="F9" s="30">
        <v>22.7588331329355</v>
      </c>
      <c r="G9" s="30">
        <v>1.36204609366486</v>
      </c>
      <c r="H9" s="32">
        <v>1.5375054605873399</v>
      </c>
      <c r="I9" s="32">
        <v>1</v>
      </c>
      <c r="J9" s="32">
        <v>0.74187306409087905</v>
      </c>
      <c r="K9" s="32">
        <v>22.690724229926001</v>
      </c>
      <c r="L9" s="32">
        <v>1.08649652287765</v>
      </c>
      <c r="M9" s="34">
        <v>1.5375054605873399</v>
      </c>
      <c r="N9" s="34">
        <v>1</v>
      </c>
      <c r="O9" s="34">
        <f t="shared" si="0"/>
        <v>0.8455650274691483</v>
      </c>
      <c r="P9" s="34">
        <f t="shared" si="1"/>
        <v>22.724753165091634</v>
      </c>
      <c r="Q9" s="34">
        <f t="shared" si="2"/>
        <v>1.2164942847239177</v>
      </c>
    </row>
    <row r="10" spans="3:17" x14ac:dyDescent="0.25">
      <c r="C10" s="30">
        <v>1.6756372266519599</v>
      </c>
      <c r="D10" s="30">
        <v>1</v>
      </c>
      <c r="E10" s="30">
        <v>0.916072078357965</v>
      </c>
      <c r="F10" s="30">
        <v>20.326309625543399</v>
      </c>
      <c r="G10" s="30">
        <v>1.2947911767625599</v>
      </c>
      <c r="H10" s="32">
        <v>1.6756372266519599</v>
      </c>
      <c r="I10" s="32">
        <v>1</v>
      </c>
      <c r="J10" s="32">
        <v>0.70312903204960198</v>
      </c>
      <c r="K10" s="32">
        <v>20.265480379916401</v>
      </c>
      <c r="L10" s="32">
        <v>1.0286256565321199</v>
      </c>
      <c r="M10" s="34">
        <v>1.6756372266519599</v>
      </c>
      <c r="N10" s="34">
        <v>1</v>
      </c>
      <c r="O10" s="34">
        <f t="shared" si="0"/>
        <v>0.80256892149117198</v>
      </c>
      <c r="P10" s="34">
        <f t="shared" si="1"/>
        <v>20.29587221364373</v>
      </c>
      <c r="Q10" s="34">
        <f t="shared" si="2"/>
        <v>1.1540604075477958</v>
      </c>
    </row>
    <row r="11" spans="3:17" x14ac:dyDescent="0.25">
      <c r="C11" s="30">
        <v>1.82617895501282</v>
      </c>
      <c r="D11" s="30">
        <v>1</v>
      </c>
      <c r="E11" s="30">
        <v>0.86648741762485904</v>
      </c>
      <c r="F11" s="30">
        <v>17.905664694581901</v>
      </c>
      <c r="G11" s="30">
        <v>1.2302673922681</v>
      </c>
      <c r="H11" s="32">
        <v>1.82617895501282</v>
      </c>
      <c r="I11" s="32">
        <v>1</v>
      </c>
      <c r="J11" s="32">
        <v>0.66312106531431403</v>
      </c>
      <c r="K11" s="32">
        <v>17.852079558082199</v>
      </c>
      <c r="L11" s="32">
        <v>0.97341897955141599</v>
      </c>
      <c r="M11" s="34">
        <v>1.82617895501282</v>
      </c>
      <c r="N11" s="34">
        <v>1</v>
      </c>
      <c r="O11" s="34">
        <f t="shared" si="0"/>
        <v>0.75801455095324222</v>
      </c>
      <c r="P11" s="34">
        <f t="shared" si="1"/>
        <v>17.878852051181017</v>
      </c>
      <c r="Q11" s="34">
        <f t="shared" si="2"/>
        <v>1.0943334179111024</v>
      </c>
    </row>
    <row r="12" spans="3:17" x14ac:dyDescent="0.25">
      <c r="C12" s="30">
        <v>1.9902455750491499</v>
      </c>
      <c r="D12" s="30">
        <v>1</v>
      </c>
      <c r="E12" s="30">
        <v>0.81564403128843499</v>
      </c>
      <c r="F12" s="30">
        <v>15.5477053543731</v>
      </c>
      <c r="G12" s="30">
        <v>1.1683999455620599</v>
      </c>
      <c r="H12" s="32">
        <v>1.9902455750491499</v>
      </c>
      <c r="I12" s="32">
        <v>1</v>
      </c>
      <c r="J12" s="32">
        <v>0.62227617571010996</v>
      </c>
      <c r="K12" s="32">
        <v>15.5011767318459</v>
      </c>
      <c r="L12" s="32">
        <v>0.92079153810463898</v>
      </c>
      <c r="M12" s="34">
        <v>1.9902455750491499</v>
      </c>
      <c r="N12" s="34">
        <v>1</v>
      </c>
      <c r="O12" s="34">
        <f t="shared" si="0"/>
        <v>0.7124295393447303</v>
      </c>
      <c r="P12" s="34">
        <f t="shared" si="1"/>
        <v>15.524423611612903</v>
      </c>
      <c r="Q12" s="34">
        <f t="shared" si="2"/>
        <v>1.0372332346176849</v>
      </c>
    </row>
    <row r="13" spans="3:17" x14ac:dyDescent="0.25">
      <c r="C13" s="30">
        <v>2.1690521830457401</v>
      </c>
      <c r="D13" s="30">
        <v>1</v>
      </c>
      <c r="E13" s="30">
        <v>0.76527284572023402</v>
      </c>
      <c r="F13" s="30">
        <v>13.299309839177001</v>
      </c>
      <c r="G13" s="30">
        <v>1.10911392905175</v>
      </c>
      <c r="H13" s="32">
        <v>2.1690521830457401</v>
      </c>
      <c r="I13" s="32">
        <v>1</v>
      </c>
      <c r="J13" s="32">
        <v>0.58192245287933597</v>
      </c>
      <c r="K13" s="32">
        <v>13.259509845977</v>
      </c>
      <c r="L13" s="32">
        <v>0.87065795932980805</v>
      </c>
      <c r="M13" s="34">
        <v>2.1690521830457401</v>
      </c>
      <c r="N13" s="34">
        <v>1</v>
      </c>
      <c r="O13" s="34">
        <f t="shared" si="0"/>
        <v>0.66733009186119296</v>
      </c>
      <c r="P13" s="34">
        <f t="shared" si="1"/>
        <v>13.279394931896041</v>
      </c>
      <c r="Q13" s="34">
        <f t="shared" si="2"/>
        <v>0.98267943406406044</v>
      </c>
    </row>
    <row r="14" spans="3:17" x14ac:dyDescent="0.25">
      <c r="C14" s="30">
        <v>2.3639230413358798</v>
      </c>
      <c r="D14" s="30">
        <v>1</v>
      </c>
      <c r="E14" s="30">
        <v>0.71749392216176699</v>
      </c>
      <c r="F14" s="30">
        <v>11.200658544572599</v>
      </c>
      <c r="G14" s="30">
        <v>1.0523342902100601</v>
      </c>
      <c r="H14" s="32">
        <v>2.3639230413358798</v>
      </c>
      <c r="I14" s="32">
        <v>1</v>
      </c>
      <c r="J14" s="32">
        <v>0.54373151290379695</v>
      </c>
      <c r="K14" s="32">
        <v>11.1671390507568</v>
      </c>
      <c r="L14" s="32">
        <v>0.82293250681715102</v>
      </c>
      <c r="M14" s="34">
        <v>2.3639230413358798</v>
      </c>
      <c r="N14" s="34">
        <v>1</v>
      </c>
      <c r="O14" s="34">
        <f t="shared" si="0"/>
        <v>0.62459911607069751</v>
      </c>
      <c r="P14" s="34">
        <f t="shared" si="1"/>
        <v>11.183886239911844</v>
      </c>
      <c r="Q14" s="34">
        <f t="shared" si="2"/>
        <v>0.93059126121633662</v>
      </c>
    </row>
    <row r="15" spans="3:17" x14ac:dyDescent="0.25">
      <c r="C15" s="30">
        <v>2.5763013859408201</v>
      </c>
      <c r="D15" s="30">
        <v>1</v>
      </c>
      <c r="E15" s="30">
        <v>0.674053472654081</v>
      </c>
      <c r="F15" s="30">
        <v>9.2831424000333094</v>
      </c>
      <c r="G15" s="30">
        <v>0.99798597133132905</v>
      </c>
      <c r="H15" s="32">
        <v>2.5763013859408201</v>
      </c>
      <c r="I15" s="32">
        <v>1</v>
      </c>
      <c r="J15" s="32">
        <v>0.50910277621427902</v>
      </c>
      <c r="K15" s="32">
        <v>9.25536133403339</v>
      </c>
      <c r="L15" s="32">
        <v>0.77752928263628596</v>
      </c>
      <c r="M15" s="34">
        <v>2.5763013859408201</v>
      </c>
      <c r="N15" s="34">
        <v>1</v>
      </c>
      <c r="O15" s="34">
        <f t="shared" si="0"/>
        <v>0.58580072912643955</v>
      </c>
      <c r="P15" s="34">
        <f t="shared" si="1"/>
        <v>9.26924145912675</v>
      </c>
      <c r="Q15" s="34">
        <f t="shared" si="2"/>
        <v>0.88088780010301271</v>
      </c>
    </row>
    <row r="16" spans="3:17" x14ac:dyDescent="0.25">
      <c r="C16" s="30">
        <v>2.8077601153418801</v>
      </c>
      <c r="D16" s="30">
        <v>1</v>
      </c>
      <c r="E16" s="30">
        <v>0.63575519164986305</v>
      </c>
      <c r="F16" s="30">
        <v>7.5681233673723298</v>
      </c>
      <c r="G16" s="30">
        <v>0.94599419118330497</v>
      </c>
      <c r="H16" s="32">
        <v>2.8077601153418801</v>
      </c>
      <c r="I16" s="32">
        <v>1</v>
      </c>
      <c r="J16" s="32">
        <v>0.47870204704994801</v>
      </c>
      <c r="K16" s="32">
        <v>7.5454747290444599</v>
      </c>
      <c r="L16" s="32">
        <v>0.73436256621609597</v>
      </c>
      <c r="M16" s="34">
        <v>2.8077601153418801</v>
      </c>
      <c r="N16" s="34">
        <v>1</v>
      </c>
      <c r="O16" s="34">
        <f t="shared" si="0"/>
        <v>0.55166775478128272</v>
      </c>
      <c r="P16" s="34">
        <f t="shared" si="1"/>
        <v>7.5567905631159826</v>
      </c>
      <c r="Q16" s="34">
        <f t="shared" si="2"/>
        <v>0.83348828537832009</v>
      </c>
    </row>
    <row r="17" spans="3:17" x14ac:dyDescent="0.25">
      <c r="C17" s="30">
        <v>3.06001343954786</v>
      </c>
      <c r="D17" s="30">
        <v>1</v>
      </c>
      <c r="E17" s="30">
        <v>0.60225952064298605</v>
      </c>
      <c r="F17" s="30">
        <v>6.06660716043785</v>
      </c>
      <c r="G17" s="30">
        <v>0.89628479434952302</v>
      </c>
      <c r="H17" s="32">
        <v>3.06001343954786</v>
      </c>
      <c r="I17" s="32">
        <v>1</v>
      </c>
      <c r="J17" s="32">
        <v>0.452293201333755</v>
      </c>
      <c r="K17" s="32">
        <v>6.0484520135428603</v>
      </c>
      <c r="L17" s="32">
        <v>0.69334723595707304</v>
      </c>
      <c r="M17" s="34">
        <v>3.06001343954786</v>
      </c>
      <c r="N17" s="34">
        <v>1</v>
      </c>
      <c r="O17" s="34">
        <f t="shared" si="0"/>
        <v>0.52191750940675374</v>
      </c>
      <c r="P17" s="34">
        <f t="shared" si="1"/>
        <v>6.0575227853408729</v>
      </c>
      <c r="Q17" s="34">
        <f t="shared" si="2"/>
        <v>0.78831249184101826</v>
      </c>
    </row>
    <row r="18" spans="3:17" x14ac:dyDescent="0.25">
      <c r="C18" s="30">
        <v>3.3349295757316999</v>
      </c>
      <c r="D18" s="30">
        <v>1</v>
      </c>
      <c r="E18" s="30">
        <v>0.57228233202741097</v>
      </c>
      <c r="F18" s="30">
        <v>4.7797739370313197</v>
      </c>
      <c r="G18" s="30">
        <v>0.84878457698990795</v>
      </c>
      <c r="H18" s="32">
        <v>3.3349295757316999</v>
      </c>
      <c r="I18" s="32">
        <v>1</v>
      </c>
      <c r="J18" s="32">
        <v>0.42888739431557799</v>
      </c>
      <c r="K18" s="32">
        <v>4.7654698135473499</v>
      </c>
      <c r="L18" s="32">
        <v>0.65439919614463005</v>
      </c>
      <c r="M18" s="34">
        <v>3.3349295757316999</v>
      </c>
      <c r="N18" s="34">
        <v>1</v>
      </c>
      <c r="O18" s="34">
        <f t="shared" si="0"/>
        <v>0.49542373600391687</v>
      </c>
      <c r="P18" s="34">
        <f t="shared" si="1"/>
        <v>4.7726165163883767</v>
      </c>
      <c r="Q18" s="34">
        <f t="shared" si="2"/>
        <v>0.74528111802336416</v>
      </c>
    </row>
    <row r="19" spans="3:17" x14ac:dyDescent="0.25">
      <c r="C19" s="30">
        <v>3.63454458446214</v>
      </c>
      <c r="D19" s="30">
        <v>1</v>
      </c>
      <c r="E19" s="30">
        <v>0.54408688690417195</v>
      </c>
      <c r="F19" s="30">
        <v>3.7002167304434099</v>
      </c>
      <c r="G19" s="30">
        <v>0.80342151125496597</v>
      </c>
      <c r="H19" s="32">
        <v>3.63454458446214</v>
      </c>
      <c r="I19" s="32">
        <v>1</v>
      </c>
      <c r="J19" s="32">
        <v>0.40712485297965201</v>
      </c>
      <c r="K19" s="32">
        <v>3.6891433287037101</v>
      </c>
      <c r="L19" s="32">
        <v>0.61743573473407798</v>
      </c>
      <c r="M19" s="34">
        <v>3.63454458446214</v>
      </c>
      <c r="N19" s="34">
        <v>1</v>
      </c>
      <c r="O19" s="34">
        <f t="shared" si="0"/>
        <v>0.47064986331562614</v>
      </c>
      <c r="P19" s="34">
        <f t="shared" si="1"/>
        <v>3.6946758810311304</v>
      </c>
      <c r="Q19" s="34">
        <f t="shared" si="2"/>
        <v>0.70431608749401231</v>
      </c>
    </row>
    <row r="20" spans="3:17" x14ac:dyDescent="0.25">
      <c r="C20" s="30">
        <v>3.9610774490027301</v>
      </c>
      <c r="D20" s="30">
        <v>1</v>
      </c>
      <c r="E20" s="30">
        <v>0.51607709935073198</v>
      </c>
      <c r="F20" s="30">
        <v>2.8136729124239399</v>
      </c>
      <c r="G20" s="30">
        <v>0.76012482784680102</v>
      </c>
      <c r="H20" s="32">
        <v>3.9610774490027301</v>
      </c>
      <c r="I20" s="32">
        <v>1</v>
      </c>
      <c r="J20" s="32">
        <v>0.38573743775047997</v>
      </c>
      <c r="K20" s="32">
        <v>2.8052526136162999</v>
      </c>
      <c r="L20" s="32">
        <v>0.58237576327505702</v>
      </c>
      <c r="M20" s="34">
        <v>3.9610774490027301</v>
      </c>
      <c r="N20" s="34">
        <v>1</v>
      </c>
      <c r="O20" s="34">
        <f t="shared" si="0"/>
        <v>0.44617290144657062</v>
      </c>
      <c r="P20" s="34">
        <f t="shared" si="1"/>
        <v>2.8094596084369399</v>
      </c>
      <c r="Q20" s="34">
        <f t="shared" si="2"/>
        <v>0.66534072233826336</v>
      </c>
    </row>
    <row r="21" spans="3:17" x14ac:dyDescent="0.25">
      <c r="C21" s="30">
        <v>4.3169465093574804</v>
      </c>
      <c r="D21" s="30">
        <v>1</v>
      </c>
      <c r="E21" s="30">
        <v>0.48728729687157502</v>
      </c>
      <c r="F21" s="30">
        <v>2.1010071540390398</v>
      </c>
      <c r="G21" s="30">
        <v>0.71882496334811896</v>
      </c>
      <c r="H21" s="32">
        <v>4.3169465093574804</v>
      </c>
      <c r="I21" s="32">
        <v>1</v>
      </c>
      <c r="J21" s="32">
        <v>0.36393161502577398</v>
      </c>
      <c r="K21" s="32">
        <v>2.0947196044251899</v>
      </c>
      <c r="L21" s="32">
        <v>0.54913992823143398</v>
      </c>
      <c r="M21" s="34">
        <v>4.3169465093574804</v>
      </c>
      <c r="N21" s="34">
        <v>1</v>
      </c>
      <c r="O21" s="34">
        <f t="shared" si="0"/>
        <v>0.42111667377582673</v>
      </c>
      <c r="P21" s="34">
        <f t="shared" si="1"/>
        <v>2.0978610236627095</v>
      </c>
      <c r="Q21" s="34">
        <f t="shared" si="2"/>
        <v>0.62827978543316931</v>
      </c>
    </row>
    <row r="22" spans="3:17" x14ac:dyDescent="0.25">
      <c r="C22" s="30">
        <v>4.7047873727754697</v>
      </c>
      <c r="D22" s="30">
        <v>1</v>
      </c>
      <c r="E22" s="30">
        <v>0.45761787882861599</v>
      </c>
      <c r="F22" s="30">
        <v>1.5402139863308699</v>
      </c>
      <c r="G22" s="30">
        <v>0.67945342005887699</v>
      </c>
      <c r="H22" s="32">
        <v>4.7047873727754697</v>
      </c>
      <c r="I22" s="32">
        <v>1</v>
      </c>
      <c r="J22" s="32">
        <v>0.34157528665110698</v>
      </c>
      <c r="K22" s="32">
        <v>1.5356046865308199</v>
      </c>
      <c r="L22" s="32">
        <v>0.51765062003217699</v>
      </c>
      <c r="M22" s="34">
        <v>4.7047873727754697</v>
      </c>
      <c r="N22" s="34">
        <v>1</v>
      </c>
      <c r="O22" s="34">
        <f t="shared" si="0"/>
        <v>0.39536180662471188</v>
      </c>
      <c r="P22" s="34">
        <f t="shared" si="1"/>
        <v>1.5379076096014352</v>
      </c>
      <c r="Q22" s="34">
        <f t="shared" si="2"/>
        <v>0.5930594271879176</v>
      </c>
    </row>
    <row r="23" spans="3:17" x14ac:dyDescent="0.25">
      <c r="C23" s="30">
        <v>5.1274724333617101</v>
      </c>
      <c r="D23" s="30">
        <v>1</v>
      </c>
      <c r="E23" s="30">
        <v>0.42776312109040499</v>
      </c>
      <c r="F23" s="30">
        <v>1.10824689612284</v>
      </c>
      <c r="G23" s="30">
        <v>0.641942608581895</v>
      </c>
      <c r="H23" s="32">
        <v>5.1274724333617101</v>
      </c>
      <c r="I23" s="32">
        <v>1</v>
      </c>
      <c r="J23" s="32">
        <v>0.319147795995051</v>
      </c>
      <c r="K23" s="32">
        <v>1.1049303165812701</v>
      </c>
      <c r="L23" s="32">
        <v>0.487831930838313</v>
      </c>
      <c r="M23" s="34">
        <v>5.1274724333617101</v>
      </c>
      <c r="N23" s="34">
        <v>1</v>
      </c>
      <c r="O23" s="34">
        <f t="shared" si="0"/>
        <v>0.36948566589783544</v>
      </c>
      <c r="P23" s="34">
        <f t="shared" si="1"/>
        <v>1.1065873638277366</v>
      </c>
      <c r="Q23" s="34">
        <f t="shared" si="2"/>
        <v>0.55960709630229777</v>
      </c>
    </row>
    <row r="24" spans="3:17" x14ac:dyDescent="0.25">
      <c r="C24" s="30">
        <v>5.5881321453586796</v>
      </c>
      <c r="D24" s="30">
        <v>1</v>
      </c>
      <c r="E24" s="30">
        <v>0.39888339705333598</v>
      </c>
      <c r="F24" s="30">
        <v>0.78253792191204596</v>
      </c>
      <c r="G24" s="30">
        <v>0.60622574171763999</v>
      </c>
      <c r="H24" s="32">
        <v>5.5881321453586796</v>
      </c>
      <c r="I24" s="32">
        <v>1</v>
      </c>
      <c r="J24" s="32">
        <v>0.297493946588679</v>
      </c>
      <c r="K24" s="32">
        <v>0.780196070767331</v>
      </c>
      <c r="L24" s="32">
        <v>0.45960961787064097</v>
      </c>
      <c r="M24" s="34">
        <v>5.5881321453586796</v>
      </c>
      <c r="N24" s="34">
        <v>1</v>
      </c>
      <c r="O24" s="34">
        <f t="shared" si="0"/>
        <v>0.3444784405708084</v>
      </c>
      <c r="P24" s="34">
        <f t="shared" si="1"/>
        <v>0.78136611898789854</v>
      </c>
      <c r="Q24" s="34">
        <f t="shared" si="2"/>
        <v>0.52785147673771871</v>
      </c>
    </row>
    <row r="25" spans="3:17" x14ac:dyDescent="0.25">
      <c r="C25" s="30">
        <v>6.0901782076510598</v>
      </c>
      <c r="D25" s="30">
        <v>1</v>
      </c>
      <c r="E25" s="30">
        <v>0.37215490892312397</v>
      </c>
      <c r="F25" s="30">
        <v>0.54213491502824396</v>
      </c>
      <c r="G25" s="30">
        <v>0.572236825013551</v>
      </c>
      <c r="H25" s="32">
        <v>6.0901782076510598</v>
      </c>
      <c r="I25" s="32">
        <v>1</v>
      </c>
      <c r="J25" s="32">
        <v>0.27748394829219503</v>
      </c>
      <c r="K25" s="32">
        <v>0.54051250257282402</v>
      </c>
      <c r="L25" s="32">
        <v>0.43291111648599101</v>
      </c>
      <c r="M25" s="34">
        <v>6.0901782076510598</v>
      </c>
      <c r="N25" s="34">
        <v>1</v>
      </c>
      <c r="O25" s="34">
        <f t="shared" si="0"/>
        <v>0.32135185312101544</v>
      </c>
      <c r="P25" s="34">
        <f t="shared" si="1"/>
        <v>0.54132310097946257</v>
      </c>
      <c r="Q25" s="34">
        <f t="shared" si="2"/>
        <v>0.49772249578556826</v>
      </c>
    </row>
    <row r="26" spans="3:17" x14ac:dyDescent="0.25">
      <c r="C26" s="30">
        <v>6.6373288312005698</v>
      </c>
      <c r="D26" s="30">
        <v>1</v>
      </c>
      <c r="E26" s="30">
        <v>0.34835969387051202</v>
      </c>
      <c r="F26" s="30">
        <v>0.36844237663888102</v>
      </c>
      <c r="G26" s="30">
        <v>0.53991075385577703</v>
      </c>
      <c r="H26" s="32">
        <v>6.6373288312005698</v>
      </c>
      <c r="I26" s="32">
        <v>1</v>
      </c>
      <c r="J26" s="32">
        <v>0.25970286219528699</v>
      </c>
      <c r="K26" s="32">
        <v>0.36733976272416402</v>
      </c>
      <c r="L26" s="32">
        <v>0.40766562212493401</v>
      </c>
      <c r="M26" s="34">
        <v>6.6373288312005698</v>
      </c>
      <c r="N26" s="34">
        <v>1</v>
      </c>
      <c r="O26" s="34">
        <f t="shared" si="0"/>
        <v>0.30078232922105969</v>
      </c>
      <c r="P26" s="34">
        <f t="shared" si="1"/>
        <v>0.36789065659792669</v>
      </c>
      <c r="Q26" s="34">
        <f t="shared" si="2"/>
        <v>0.46915141837423602</v>
      </c>
    </row>
    <row r="27" spans="3:17" x14ac:dyDescent="0.25">
      <c r="C27" s="30">
        <v>7.2336362765446403</v>
      </c>
      <c r="D27" s="30">
        <v>1</v>
      </c>
      <c r="E27" s="30">
        <v>0.32764955160221498</v>
      </c>
      <c r="F27" s="30">
        <v>0.24559849989923499</v>
      </c>
      <c r="G27" s="30">
        <v>0.50918349165356702</v>
      </c>
      <c r="H27" s="32">
        <v>7.2336362765446403</v>
      </c>
      <c r="I27" s="32">
        <v>1</v>
      </c>
      <c r="J27" s="32">
        <v>0.24427036196105301</v>
      </c>
      <c r="K27" s="32">
        <v>0.24486351299058301</v>
      </c>
      <c r="L27" s="32">
        <v>0.38380423214548198</v>
      </c>
      <c r="M27" s="34">
        <v>7.2336362765446403</v>
      </c>
      <c r="N27" s="34">
        <v>1</v>
      </c>
      <c r="O27" s="34">
        <f t="shared" si="0"/>
        <v>0.2829047093391161</v>
      </c>
      <c r="P27" s="34">
        <f t="shared" si="1"/>
        <v>0.24523073108920104</v>
      </c>
      <c r="Q27" s="34">
        <f t="shared" si="2"/>
        <v>0.44207101130389981</v>
      </c>
    </row>
    <row r="28" spans="3:17" x14ac:dyDescent="0.25">
      <c r="C28" s="30">
        <v>7.8835168653046699</v>
      </c>
      <c r="D28" s="30">
        <v>1</v>
      </c>
      <c r="E28" s="30">
        <v>0.30954456534067298</v>
      </c>
      <c r="F28" s="30">
        <v>0.16055190350433099</v>
      </c>
      <c r="G28" s="30">
        <v>0.47999227964588798</v>
      </c>
      <c r="H28" s="32">
        <v>7.8835168653046699</v>
      </c>
      <c r="I28" s="32">
        <v>1</v>
      </c>
      <c r="J28" s="32">
        <v>0.23083625073882799</v>
      </c>
      <c r="K28" s="32">
        <v>0.160071430100449</v>
      </c>
      <c r="L28" s="32">
        <v>0.36126011668364</v>
      </c>
      <c r="M28" s="34">
        <v>7.8835168653046699</v>
      </c>
      <c r="N28" s="34">
        <v>1</v>
      </c>
      <c r="O28" s="34">
        <f t="shared" si="0"/>
        <v>0.2673090101358746</v>
      </c>
      <c r="P28" s="34">
        <f t="shared" si="1"/>
        <v>0.16031148679769505</v>
      </c>
      <c r="Q28" s="34">
        <f t="shared" si="2"/>
        <v>0.41641573811771315</v>
      </c>
    </row>
    <row r="29" spans="3:17" x14ac:dyDescent="0.25">
      <c r="C29" s="30">
        <v>8.5917836879726099</v>
      </c>
      <c r="D29" s="30">
        <v>1</v>
      </c>
      <c r="E29" s="30">
        <v>0.29314093527878299</v>
      </c>
      <c r="F29" s="30">
        <v>0.102916223507212</v>
      </c>
      <c r="G29" s="30">
        <v>0.452275822711661</v>
      </c>
      <c r="H29" s="32">
        <v>8.5917836879726099</v>
      </c>
      <c r="I29" s="32">
        <v>1</v>
      </c>
      <c r="J29" s="32">
        <v>0.21873258891428199</v>
      </c>
      <c r="K29" s="32">
        <v>0.102608232713307</v>
      </c>
      <c r="L29" s="32">
        <v>0.33996867828327598</v>
      </c>
      <c r="M29" s="34">
        <v>8.5917836879726099</v>
      </c>
      <c r="N29" s="34">
        <v>1</v>
      </c>
      <c r="O29" s="34">
        <f t="shared" si="0"/>
        <v>0.25321823727820669</v>
      </c>
      <c r="P29" s="34">
        <f t="shared" si="1"/>
        <v>0.10276211272449942</v>
      </c>
      <c r="Q29" s="34">
        <f t="shared" si="2"/>
        <v>0.39212193724244077</v>
      </c>
    </row>
    <row r="30" spans="3:17" x14ac:dyDescent="0.25">
      <c r="C30" s="30">
        <v>9.3636822502135093</v>
      </c>
      <c r="D30" s="30">
        <v>1</v>
      </c>
      <c r="E30" s="30">
        <v>0.27743605637622698</v>
      </c>
      <c r="F30" s="30">
        <v>6.4681588267616302E-2</v>
      </c>
      <c r="G30" s="30">
        <v>0.42597440753867999</v>
      </c>
      <c r="H30" s="32">
        <v>9.3636822502135093</v>
      </c>
      <c r="I30" s="32">
        <v>1</v>
      </c>
      <c r="J30" s="32">
        <v>0.20721355224999199</v>
      </c>
      <c r="K30" s="32">
        <v>6.4488019819001804E-2</v>
      </c>
      <c r="L30" s="32">
        <v>0.31986766466401501</v>
      </c>
      <c r="M30" s="34">
        <v>9.3636822502135093</v>
      </c>
      <c r="N30" s="34">
        <v>1</v>
      </c>
      <c r="O30" s="34">
        <f t="shared" si="0"/>
        <v>0.23976761825556644</v>
      </c>
      <c r="P30" s="34">
        <f t="shared" si="1"/>
        <v>6.4584731524769498E-2</v>
      </c>
      <c r="Q30" s="34">
        <f t="shared" si="2"/>
        <v>0.36912794387046199</v>
      </c>
    </row>
    <row r="31" spans="3:17" x14ac:dyDescent="0.25">
      <c r="C31" s="30">
        <v>10.204929321684601</v>
      </c>
      <c r="D31" s="30">
        <v>1</v>
      </c>
      <c r="E31" s="30">
        <v>0.26165114327399402</v>
      </c>
      <c r="F31" s="30">
        <v>3.9852915018561703E-2</v>
      </c>
      <c r="G31" s="30">
        <v>0.40102993406031001</v>
      </c>
      <c r="H31" s="32">
        <v>10.204929321684601</v>
      </c>
      <c r="I31" s="32">
        <v>1</v>
      </c>
      <c r="J31" s="32">
        <v>0.19569396168920999</v>
      </c>
      <c r="K31" s="32">
        <v>3.9733649750971302E-2</v>
      </c>
      <c r="L31" s="32">
        <v>0.30089721453898899</v>
      </c>
      <c r="M31" s="34">
        <v>10.204929321684601</v>
      </c>
      <c r="N31" s="34">
        <v>1</v>
      </c>
      <c r="O31" s="34">
        <f t="shared" si="0"/>
        <v>0.22628201167525222</v>
      </c>
      <c r="P31" s="34">
        <f t="shared" si="1"/>
        <v>3.9793237703192166E-2</v>
      </c>
      <c r="Q31" s="34">
        <f t="shared" si="2"/>
        <v>0.34737413563116887</v>
      </c>
    </row>
    <row r="32" spans="3:17" x14ac:dyDescent="0.25">
      <c r="C32" s="30">
        <v>11.121755275090001</v>
      </c>
      <c r="D32" s="30">
        <v>1</v>
      </c>
      <c r="E32" s="30">
        <v>0.245446267479702</v>
      </c>
      <c r="F32" s="30">
        <v>2.40702226432877E-2</v>
      </c>
      <c r="G32" s="30">
        <v>0.37738586919558897</v>
      </c>
      <c r="H32" s="32">
        <v>11.121755275090001</v>
      </c>
      <c r="I32" s="32">
        <v>1</v>
      </c>
      <c r="J32" s="32">
        <v>0.18390869462010001</v>
      </c>
      <c r="K32" s="32">
        <v>2.3998189228839201E-2</v>
      </c>
      <c r="L32" s="32">
        <v>0.28299983661620898</v>
      </c>
      <c r="M32" s="34">
        <v>11.121755275090001</v>
      </c>
      <c r="N32" s="34">
        <v>1</v>
      </c>
      <c r="O32" s="34">
        <f t="shared" si="0"/>
        <v>0.21246106149496641</v>
      </c>
      <c r="P32" s="34">
        <f t="shared" si="1"/>
        <v>2.4034178949444235E-2</v>
      </c>
      <c r="Q32" s="34">
        <f t="shared" si="2"/>
        <v>0.32680290592896766</v>
      </c>
    </row>
    <row r="33" spans="3:17" x14ac:dyDescent="0.25">
      <c r="C33" s="30">
        <v>12.1209502290383</v>
      </c>
      <c r="D33" s="30">
        <v>1</v>
      </c>
      <c r="E33" s="30">
        <v>0.22896892907907801</v>
      </c>
      <c r="F33" s="30">
        <v>1.4249585356509799E-2</v>
      </c>
      <c r="G33" s="30">
        <v>0.354987154365839</v>
      </c>
      <c r="H33" s="32">
        <v>12.1209502290383</v>
      </c>
      <c r="I33" s="32">
        <v>1</v>
      </c>
      <c r="J33" s="32">
        <v>0.17194972111314699</v>
      </c>
      <c r="K33" s="32">
        <v>1.42069415346011E-2</v>
      </c>
      <c r="L33" s="32">
        <v>0.26612033981003103</v>
      </c>
      <c r="M33" s="34">
        <v>12.1209502290383</v>
      </c>
      <c r="N33" s="34">
        <v>1</v>
      </c>
      <c r="O33" s="34">
        <f t="shared" si="0"/>
        <v>0.19842163062207557</v>
      </c>
      <c r="P33" s="34">
        <f t="shared" si="1"/>
        <v>1.4228247469461681E-2</v>
      </c>
      <c r="Q33" s="34">
        <f t="shared" si="2"/>
        <v>0.30735858886329009</v>
      </c>
    </row>
    <row r="34" spans="3:17" x14ac:dyDescent="0.25">
      <c r="C34" s="30">
        <v>13.2099143364431</v>
      </c>
      <c r="D34" s="30">
        <v>1</v>
      </c>
      <c r="E34" s="30">
        <v>0.21273745353270199</v>
      </c>
      <c r="F34" s="30">
        <v>8.2678218993180504E-3</v>
      </c>
      <c r="G34" s="30">
        <v>0.33378010847624001</v>
      </c>
      <c r="H34" s="32">
        <v>13.2099143364431</v>
      </c>
      <c r="I34" s="32">
        <v>1</v>
      </c>
      <c r="J34" s="32">
        <v>0.16018191765928599</v>
      </c>
      <c r="K34" s="32">
        <v>8.2430793179848506E-3</v>
      </c>
      <c r="L34" s="32">
        <v>0.25020574281580599</v>
      </c>
      <c r="M34" s="34">
        <v>13.2099143364431</v>
      </c>
      <c r="N34" s="34">
        <v>1</v>
      </c>
      <c r="O34" s="34">
        <f t="shared" si="0"/>
        <v>0.18459873581588104</v>
      </c>
      <c r="P34" s="34">
        <f t="shared" si="1"/>
        <v>8.2554413390836263E-3</v>
      </c>
      <c r="Q34" s="34">
        <f t="shared" si="2"/>
        <v>0.28898736992892604</v>
      </c>
    </row>
    <row r="35" spans="3:17" x14ac:dyDescent="0.25">
      <c r="C35" s="30">
        <v>14.396712590908001</v>
      </c>
      <c r="D35" s="30">
        <v>1</v>
      </c>
      <c r="E35" s="30">
        <v>0.197414778367664</v>
      </c>
      <c r="F35" s="30">
        <v>4.7012599923232402E-3</v>
      </c>
      <c r="G35" s="30">
        <v>0.31371236405312403</v>
      </c>
      <c r="H35" s="32">
        <v>14.396712590908001</v>
      </c>
      <c r="I35" s="32">
        <v>1</v>
      </c>
      <c r="J35" s="32">
        <v>0.149078518886507</v>
      </c>
      <c r="K35" s="32">
        <v>4.6871908324955204E-3</v>
      </c>
      <c r="L35" s="32">
        <v>0.235205191262019</v>
      </c>
      <c r="M35" s="34">
        <v>14.396712590908001</v>
      </c>
      <c r="N35" s="34">
        <v>1</v>
      </c>
      <c r="O35" s="34">
        <f t="shared" si="0"/>
        <v>0.17155262389529163</v>
      </c>
      <c r="P35" s="34">
        <f t="shared" si="1"/>
        <v>4.6942201415352746E-3</v>
      </c>
      <c r="Q35" s="34">
        <f t="shared" si="2"/>
        <v>0.27163721502838151</v>
      </c>
    </row>
    <row r="36" spans="3:17" x14ac:dyDescent="0.25">
      <c r="C36" s="30">
        <v>15.690134556998</v>
      </c>
      <c r="D36" s="30">
        <v>1</v>
      </c>
      <c r="E36" s="30">
        <v>0.18355942751571699</v>
      </c>
      <c r="F36" s="30">
        <v>2.61964097143245E-3</v>
      </c>
      <c r="G36" s="30">
        <v>0.294732858746102</v>
      </c>
      <c r="H36" s="32">
        <v>15.690134556998</v>
      </c>
      <c r="I36" s="32">
        <v>1</v>
      </c>
      <c r="J36" s="32">
        <v>0.139039699825343</v>
      </c>
      <c r="K36" s="32">
        <v>2.61180133959365E-3</v>
      </c>
      <c r="L36" s="32">
        <v>0.221069901861804</v>
      </c>
      <c r="M36" s="34">
        <v>15.690134556998</v>
      </c>
      <c r="N36" s="34">
        <v>1</v>
      </c>
      <c r="O36" s="34">
        <f t="shared" si="0"/>
        <v>0.15975621334363524</v>
      </c>
      <c r="P36" s="34">
        <f t="shared" si="1"/>
        <v>2.6157182184711114E-3</v>
      </c>
      <c r="Q36" s="34">
        <f t="shared" si="2"/>
        <v>0.25525783858375378</v>
      </c>
    </row>
    <row r="37" spans="3:17" x14ac:dyDescent="0.25">
      <c r="C37" s="30">
        <v>17.099759466767001</v>
      </c>
      <c r="D37" s="30">
        <v>1</v>
      </c>
      <c r="E37" s="30">
        <v>0.17143942837433199</v>
      </c>
      <c r="F37" s="30">
        <v>1.4303622204714401E-3</v>
      </c>
      <c r="G37" s="30">
        <v>0.27679188353550199</v>
      </c>
      <c r="H37" s="32">
        <v>17.099759466767001</v>
      </c>
      <c r="I37" s="32">
        <v>1</v>
      </c>
      <c r="J37" s="32">
        <v>0.130256831793407</v>
      </c>
      <c r="K37" s="32">
        <v>1.42608166701892E-3</v>
      </c>
      <c r="L37" s="32">
        <v>0.207753139258468</v>
      </c>
      <c r="M37" s="34">
        <v>17.099759466767001</v>
      </c>
      <c r="N37" s="34">
        <v>1</v>
      </c>
      <c r="O37" s="34">
        <f t="shared" si="0"/>
        <v>0.14943612944838075</v>
      </c>
      <c r="P37" s="34">
        <f t="shared" si="1"/>
        <v>1.428220340077397E-3</v>
      </c>
      <c r="Q37" s="34">
        <f t="shared" si="2"/>
        <v>0.2398007146064515</v>
      </c>
    </row>
    <row r="38" spans="3:17" x14ac:dyDescent="0.25">
      <c r="C38" s="30">
        <v>18.636027164653701</v>
      </c>
      <c r="D38" s="30">
        <v>1</v>
      </c>
      <c r="E38" s="30">
        <v>0.160964309354375</v>
      </c>
      <c r="F38" s="30">
        <v>7.6524685257517205E-4</v>
      </c>
      <c r="G38" s="30">
        <v>0.259841169901392</v>
      </c>
      <c r="H38" s="32">
        <v>18.636027164653701</v>
      </c>
      <c r="I38" s="32">
        <v>1</v>
      </c>
      <c r="J38" s="32">
        <v>0.122662552811026</v>
      </c>
      <c r="K38" s="32">
        <v>7.6295674730677296E-4</v>
      </c>
      <c r="L38" s="32">
        <v>0.19521021763541299</v>
      </c>
      <c r="M38" s="34">
        <v>18.636027164653701</v>
      </c>
      <c r="N38" s="34">
        <v>1</v>
      </c>
      <c r="O38" s="34">
        <f t="shared" si="0"/>
        <v>0.14051438750843756</v>
      </c>
      <c r="P38" s="34">
        <f t="shared" si="1"/>
        <v>7.6410094197527261E-4</v>
      </c>
      <c r="Q38" s="34">
        <f t="shared" si="2"/>
        <v>0.22521911847596565</v>
      </c>
    </row>
    <row r="39" spans="3:17" x14ac:dyDescent="0.25">
      <c r="C39" s="30">
        <v>20.310315426172199</v>
      </c>
      <c r="D39" s="30">
        <v>1</v>
      </c>
      <c r="E39" s="30">
        <v>0.15174396841860499</v>
      </c>
      <c r="F39" s="30">
        <v>4.0112965010937499E-4</v>
      </c>
      <c r="G39" s="30">
        <v>0.243833986756368</v>
      </c>
      <c r="H39" s="32">
        <v>20.310315426172199</v>
      </c>
      <c r="I39" s="32">
        <v>1</v>
      </c>
      <c r="J39" s="32">
        <v>0.115973055144644</v>
      </c>
      <c r="K39" s="32">
        <v>3.9992921508381999E-4</v>
      </c>
      <c r="L39" s="32">
        <v>0.18339851003243801</v>
      </c>
      <c r="M39" s="34">
        <v>20.310315426172199</v>
      </c>
      <c r="N39" s="34">
        <v>1</v>
      </c>
      <c r="O39" s="34">
        <f t="shared" si="0"/>
        <v>0.1326582512219952</v>
      </c>
      <c r="P39" s="34">
        <f t="shared" si="1"/>
        <v>4.0052898286527239E-4</v>
      </c>
      <c r="Q39" s="34">
        <f t="shared" si="2"/>
        <v>0.21146817695905717</v>
      </c>
    </row>
    <row r="40" spans="3:17" x14ac:dyDescent="0.25">
      <c r="C40" s="30">
        <v>22.1350242230275</v>
      </c>
      <c r="D40" s="30">
        <v>1</v>
      </c>
      <c r="E40" s="30">
        <v>0.14323964232262201</v>
      </c>
      <c r="F40" s="31">
        <v>2.0600313739595701E-4</v>
      </c>
      <c r="G40" s="30">
        <v>0.228725216913614</v>
      </c>
      <c r="H40" s="32">
        <v>22.1350242230275</v>
      </c>
      <c r="I40" s="32">
        <v>1</v>
      </c>
      <c r="J40" s="32">
        <v>0.109797340717304</v>
      </c>
      <c r="K40" s="33">
        <v>2.0538664499396999E-4</v>
      </c>
      <c r="L40" s="32">
        <v>0.172277446076221</v>
      </c>
      <c r="M40" s="34">
        <v>22.1350242230275</v>
      </c>
      <c r="N40" s="34">
        <v>1</v>
      </c>
      <c r="O40" s="34">
        <f t="shared" si="0"/>
        <v>0.12540865923978969</v>
      </c>
      <c r="P40" s="34">
        <f t="shared" si="1"/>
        <v>2.0569466023207176E-4</v>
      </c>
      <c r="Q40" s="34">
        <f t="shared" si="2"/>
        <v>0.19850490226467227</v>
      </c>
    </row>
    <row r="41" spans="3:17" x14ac:dyDescent="0.25">
      <c r="C41" s="30">
        <v>24.1236675587345</v>
      </c>
      <c r="D41" s="30">
        <v>1</v>
      </c>
      <c r="E41" s="30">
        <v>0.13494621748449401</v>
      </c>
      <c r="F41" s="31">
        <v>1.03645036882463E-4</v>
      </c>
      <c r="G41" s="30">
        <v>0.214471391430269</v>
      </c>
      <c r="H41" s="32">
        <v>24.1236675587345</v>
      </c>
      <c r="I41" s="32">
        <v>1</v>
      </c>
      <c r="J41" s="32">
        <v>0.103769317226588</v>
      </c>
      <c r="K41" s="33">
        <v>1.0333486501542499E-4</v>
      </c>
      <c r="L41" s="32">
        <v>0.16180848335534001</v>
      </c>
      <c r="M41" s="34">
        <v>24.1236675587345</v>
      </c>
      <c r="N41" s="34">
        <v>1</v>
      </c>
      <c r="O41" s="34">
        <f t="shared" si="0"/>
        <v>0.1183354420732715</v>
      </c>
      <c r="P41" s="34">
        <f t="shared" si="1"/>
        <v>1.0348983474606605E-4</v>
      </c>
      <c r="Q41" s="34">
        <f t="shared" si="2"/>
        <v>0.18628819224642579</v>
      </c>
    </row>
    <row r="42" spans="3:17" x14ac:dyDescent="0.25">
      <c r="C42" s="30">
        <v>26.2909735548842</v>
      </c>
      <c r="D42" s="30">
        <v>1</v>
      </c>
      <c r="E42" s="30">
        <v>0.126542598728173</v>
      </c>
      <c r="F42" s="31">
        <v>5.1084598315770498E-5</v>
      </c>
      <c r="G42" s="30">
        <v>0.201030674543796</v>
      </c>
      <c r="H42" s="32">
        <v>26.2909735548842</v>
      </c>
      <c r="I42" s="32">
        <v>1</v>
      </c>
      <c r="J42" s="32">
        <v>9.7656756095997097E-2</v>
      </c>
      <c r="K42" s="33">
        <v>5.09317207085731E-5</v>
      </c>
      <c r="L42" s="32">
        <v>0.151955046623024</v>
      </c>
      <c r="M42" s="34">
        <v>26.2909735548842</v>
      </c>
      <c r="N42" s="34">
        <v>1</v>
      </c>
      <c r="O42" s="34">
        <f t="shared" si="0"/>
        <v>0.11116537095584587</v>
      </c>
      <c r="P42" s="34">
        <f t="shared" si="1"/>
        <v>5.1008102238060835E-5</v>
      </c>
      <c r="Q42" s="34">
        <f t="shared" si="2"/>
        <v>0.1747787902548833</v>
      </c>
    </row>
    <row r="43" spans="3:17" x14ac:dyDescent="0.25">
      <c r="C43" s="30">
        <v>28.6529935293091</v>
      </c>
      <c r="D43" s="30">
        <v>1</v>
      </c>
      <c r="E43" s="30">
        <v>0.117964879877551</v>
      </c>
      <c r="F43" s="31">
        <v>2.4664979501044499E-5</v>
      </c>
      <c r="G43" s="30">
        <v>0.18836280688404</v>
      </c>
      <c r="H43" s="32">
        <v>28.6529935293091</v>
      </c>
      <c r="I43" s="32">
        <v>1</v>
      </c>
      <c r="J43" s="32">
        <v>9.1414201656979596E-2</v>
      </c>
      <c r="K43" s="33">
        <v>2.45911661958212E-5</v>
      </c>
      <c r="L43" s="32">
        <v>0.142682438898805</v>
      </c>
      <c r="M43" s="34">
        <v>28.6529935293091</v>
      </c>
      <c r="N43" s="34">
        <v>1</v>
      </c>
      <c r="O43" s="34">
        <f t="shared" si="0"/>
        <v>0.10384442843777331</v>
      </c>
      <c r="P43" s="34">
        <f t="shared" si="1"/>
        <v>2.4628045194994837E-5</v>
      </c>
      <c r="Q43" s="34">
        <f t="shared" si="2"/>
        <v>0.16393921033126713</v>
      </c>
    </row>
    <row r="44" spans="3:17" x14ac:dyDescent="0.25">
      <c r="C44" s="30">
        <v>31.227220873991001</v>
      </c>
      <c r="D44" s="30">
        <v>1</v>
      </c>
      <c r="E44" s="30">
        <v>0.10938720006835</v>
      </c>
      <c r="F44" s="31">
        <v>1.16655319662772E-5</v>
      </c>
      <c r="G44" s="30">
        <v>0.176429025367284</v>
      </c>
      <c r="H44" s="32">
        <v>31.227220873991001</v>
      </c>
      <c r="I44" s="32">
        <v>1</v>
      </c>
      <c r="J44" s="32">
        <v>8.5168804924791897E-2</v>
      </c>
      <c r="K44" s="33">
        <v>1.1630621275531099E-5</v>
      </c>
      <c r="L44" s="32">
        <v>0.13395773598133301</v>
      </c>
      <c r="M44" s="34">
        <v>31.227220873991001</v>
      </c>
      <c r="N44" s="34">
        <v>1</v>
      </c>
      <c r="O44" s="34">
        <f t="shared" si="0"/>
        <v>9.6521381589213084E-2</v>
      </c>
      <c r="P44" s="34">
        <f t="shared" si="1"/>
        <v>1.1648063541952874E-5</v>
      </c>
      <c r="Q44" s="34">
        <f t="shared" si="2"/>
        <v>0.153733642380562</v>
      </c>
    </row>
    <row r="45" spans="3:17" x14ac:dyDescent="0.25">
      <c r="C45" s="30">
        <v>34.032720613137798</v>
      </c>
      <c r="D45" s="30">
        <v>1</v>
      </c>
      <c r="E45" s="30">
        <v>0.10112688250772001</v>
      </c>
      <c r="F45" s="31">
        <v>5.40438351993834E-6</v>
      </c>
      <c r="G45" s="30">
        <v>0.16519198172671101</v>
      </c>
      <c r="H45" s="32">
        <v>34.032720613137798</v>
      </c>
      <c r="I45" s="32">
        <v>1</v>
      </c>
      <c r="J45" s="32">
        <v>7.9151118017077096E-2</v>
      </c>
      <c r="K45" s="33">
        <v>5.3882101673400097E-6</v>
      </c>
      <c r="L45" s="32">
        <v>0.12574967870390899</v>
      </c>
      <c r="M45" s="34">
        <v>34.032720613137798</v>
      </c>
      <c r="N45" s="34">
        <v>1</v>
      </c>
      <c r="O45" s="34">
        <f t="shared" si="0"/>
        <v>8.9466786083259045E-2</v>
      </c>
      <c r="P45" s="34">
        <f t="shared" si="1"/>
        <v>5.3962907844496812E-6</v>
      </c>
      <c r="Q45" s="34">
        <f t="shared" si="2"/>
        <v>0.14412785513770721</v>
      </c>
    </row>
    <row r="46" spans="3:17" x14ac:dyDescent="0.25">
      <c r="C46" s="30">
        <v>37.090270600947903</v>
      </c>
      <c r="D46" s="30">
        <v>1</v>
      </c>
      <c r="E46" s="30">
        <v>9.3513701381823994E-2</v>
      </c>
      <c r="F46" s="31">
        <v>2.45240061665293E-6</v>
      </c>
      <c r="G46" s="30">
        <v>0.154615677695112</v>
      </c>
      <c r="H46" s="32">
        <v>37.090270600947903</v>
      </c>
      <c r="I46" s="32">
        <v>1</v>
      </c>
      <c r="J46" s="32">
        <v>7.3599832155870598E-2</v>
      </c>
      <c r="K46" s="33">
        <v>2.4450614743179799E-6</v>
      </c>
      <c r="L46" s="32">
        <v>0.11802857506587899</v>
      </c>
      <c r="M46" s="34">
        <v>37.090270600947903</v>
      </c>
      <c r="N46" s="34">
        <v>1</v>
      </c>
      <c r="O46" s="34">
        <f t="shared" si="0"/>
        <v>8.2961392984788121E-2</v>
      </c>
      <c r="P46" s="34">
        <f t="shared" si="1"/>
        <v>2.4487282959470487E-6</v>
      </c>
      <c r="Q46" s="34">
        <f t="shared" si="2"/>
        <v>0.13508911177885241</v>
      </c>
    </row>
    <row r="47" spans="3:17" x14ac:dyDescent="0.25">
      <c r="C47" s="30">
        <v>40.422515404791802</v>
      </c>
      <c r="D47" s="30">
        <v>1</v>
      </c>
      <c r="E47" s="30">
        <v>8.6770881627254895E-2</v>
      </c>
      <c r="F47" s="31">
        <v>1.0900014097823301E-6</v>
      </c>
      <c r="G47" s="30">
        <v>0.1446654255516</v>
      </c>
      <c r="H47" s="32">
        <v>40.422515404791802</v>
      </c>
      <c r="I47" s="32">
        <v>1</v>
      </c>
      <c r="J47" s="32">
        <v>6.86751445532751E-2</v>
      </c>
      <c r="K47" s="33">
        <v>1.08673943233975E-6</v>
      </c>
      <c r="L47" s="32">
        <v>0.110766218463254</v>
      </c>
      <c r="M47" s="34">
        <v>40.422515404791802</v>
      </c>
      <c r="N47" s="34">
        <v>1</v>
      </c>
      <c r="O47" s="34">
        <f t="shared" si="0"/>
        <v>7.719457778087041E-2</v>
      </c>
      <c r="P47" s="34">
        <f t="shared" si="1"/>
        <v>1.0883691989928678E-6</v>
      </c>
      <c r="Q47" s="34">
        <f t="shared" si="2"/>
        <v>0.12658610559902747</v>
      </c>
    </row>
    <row r="48" spans="3:17" x14ac:dyDescent="0.25">
      <c r="C48" s="30">
        <v>44.054134013486298</v>
      </c>
      <c r="D48" s="30">
        <v>1</v>
      </c>
      <c r="E48" s="30">
        <v>8.0946158598078605E-2</v>
      </c>
      <c r="F48" s="31">
        <v>4.7450487873142399E-7</v>
      </c>
      <c r="G48" s="30">
        <v>0.135307831679954</v>
      </c>
      <c r="H48" s="32">
        <v>44.054134013486298</v>
      </c>
      <c r="I48" s="32">
        <v>1</v>
      </c>
      <c r="J48" s="32">
        <v>6.4408737889921006E-2</v>
      </c>
      <c r="K48" s="33">
        <v>4.7308485835629E-7</v>
      </c>
      <c r="L48" s="32">
        <v>0.103935821005697</v>
      </c>
      <c r="M48" s="34">
        <v>44.054134013486298</v>
      </c>
      <c r="N48" s="34">
        <v>1</v>
      </c>
      <c r="O48" s="34">
        <f t="shared" si="0"/>
        <v>7.2205539346643074E-2</v>
      </c>
      <c r="P48" s="34">
        <f t="shared" si="1"/>
        <v>4.7379433654701305E-7</v>
      </c>
      <c r="Q48" s="34">
        <f t="shared" si="2"/>
        <v>0.11858891421274029</v>
      </c>
    </row>
    <row r="49" spans="3:17" x14ac:dyDescent="0.25">
      <c r="C49" s="30">
        <v>48.012022612728103</v>
      </c>
      <c r="D49" s="30">
        <v>1</v>
      </c>
      <c r="E49" s="30">
        <v>7.5909727988386799E-2</v>
      </c>
      <c r="F49" s="31">
        <v>2.0231154543783499E-7</v>
      </c>
      <c r="G49" s="30">
        <v>0.12651079173830501</v>
      </c>
      <c r="H49" s="32">
        <v>48.012022612728103</v>
      </c>
      <c r="I49" s="32">
        <v>1</v>
      </c>
      <c r="J49" s="32">
        <v>6.0702716629006101E-2</v>
      </c>
      <c r="K49" s="33">
        <v>2.0170610062678401E-7</v>
      </c>
      <c r="L49" s="32">
        <v>9.7511954906400897E-2</v>
      </c>
      <c r="M49" s="34">
        <v>48.012022612728103</v>
      </c>
      <c r="N49" s="34">
        <v>1</v>
      </c>
      <c r="O49" s="34">
        <f t="shared" si="0"/>
        <v>6.7881711141249065E-2</v>
      </c>
      <c r="P49" s="34">
        <f t="shared" si="1"/>
        <v>2.0200859620829044E-7</v>
      </c>
      <c r="Q49" s="34">
        <f t="shared" si="2"/>
        <v>0.11106896334781681</v>
      </c>
    </row>
    <row r="50" spans="3:17" x14ac:dyDescent="0.25">
      <c r="C50" s="30">
        <v>52.325493781342601</v>
      </c>
      <c r="D50" s="30">
        <v>1</v>
      </c>
      <c r="E50" s="30">
        <v>7.1411300884228202E-2</v>
      </c>
      <c r="F50" s="31">
        <v>8.4480428597765898E-8</v>
      </c>
      <c r="G50" s="30">
        <v>0.118243481736856</v>
      </c>
      <c r="H50" s="32">
        <v>52.325493781342601</v>
      </c>
      <c r="I50" s="32">
        <v>1</v>
      </c>
      <c r="J50" s="32">
        <v>5.73718610904798E-2</v>
      </c>
      <c r="K50" s="33">
        <v>8.4227609427118802E-8</v>
      </c>
      <c r="L50" s="32">
        <v>9.1470492051864596E-2</v>
      </c>
      <c r="M50" s="34">
        <v>52.325493781342601</v>
      </c>
      <c r="N50" s="34">
        <v>1</v>
      </c>
      <c r="O50" s="34">
        <f t="shared" si="0"/>
        <v>6.4007806044422411E-2</v>
      </c>
      <c r="P50" s="34">
        <f t="shared" si="1"/>
        <v>8.4353924296195157E-8</v>
      </c>
      <c r="Q50" s="34">
        <f t="shared" si="2"/>
        <v>0.10399898776620801</v>
      </c>
    </row>
    <row r="51" spans="3:17" x14ac:dyDescent="0.25">
      <c r="C51" s="30">
        <v>57.026493583619299</v>
      </c>
      <c r="D51" s="30">
        <v>1</v>
      </c>
      <c r="E51" s="30">
        <v>6.7169883141999606E-2</v>
      </c>
      <c r="F51" s="31">
        <v>3.4549099282240499E-8</v>
      </c>
      <c r="G51" s="30">
        <v>0.110476330701684</v>
      </c>
      <c r="H51" s="32">
        <v>57.026493583619299</v>
      </c>
      <c r="I51" s="32">
        <v>1</v>
      </c>
      <c r="J51" s="32">
        <v>5.4209888106168197E-2</v>
      </c>
      <c r="K51" s="33">
        <v>3.4445706404480303E-8</v>
      </c>
      <c r="L51" s="32">
        <v>8.5788532779061399E-2</v>
      </c>
      <c r="M51" s="34">
        <v>57.026493583619299</v>
      </c>
      <c r="N51" s="34">
        <v>1</v>
      </c>
      <c r="O51" s="34">
        <f t="shared" si="0"/>
        <v>6.0342951943306453E-2</v>
      </c>
      <c r="P51" s="34">
        <f t="shared" si="1"/>
        <v>3.4497364108222784E-8</v>
      </c>
      <c r="Q51" s="34">
        <f t="shared" si="2"/>
        <v>9.735297796016229E-2</v>
      </c>
    </row>
    <row r="52" spans="3:17" x14ac:dyDescent="0.25">
      <c r="C52" s="30">
        <v>62.149838165543201</v>
      </c>
      <c r="D52" s="30">
        <v>1</v>
      </c>
      <c r="E52" s="30">
        <v>6.2962723592073305E-2</v>
      </c>
      <c r="F52" s="31">
        <v>1.3837352797727E-8</v>
      </c>
      <c r="G52" s="30">
        <v>0.103180966733223</v>
      </c>
      <c r="H52" s="32">
        <v>62.149838165543201</v>
      </c>
      <c r="I52" s="32">
        <v>1</v>
      </c>
      <c r="J52" s="32">
        <v>5.10550284230364E-2</v>
      </c>
      <c r="K52" s="33">
        <v>1.37959426378078E-8</v>
      </c>
      <c r="L52" s="32">
        <v>8.0444319004603596E-2</v>
      </c>
      <c r="M52" s="34">
        <v>62.149838165543201</v>
      </c>
      <c r="N52" s="34">
        <v>1</v>
      </c>
      <c r="O52" s="34">
        <f t="shared" si="0"/>
        <v>5.6697121995610035E-2</v>
      </c>
      <c r="P52" s="34">
        <f t="shared" si="1"/>
        <v>1.3816632203853116E-8</v>
      </c>
      <c r="Q52" s="34">
        <f t="shared" si="2"/>
        <v>9.1106106288715807E-2</v>
      </c>
    </row>
    <row r="53" spans="3:17" x14ac:dyDescent="0.25">
      <c r="C53" s="30">
        <v>67.733471607181599</v>
      </c>
      <c r="D53" s="30">
        <v>1</v>
      </c>
      <c r="E53" s="30">
        <v>5.8684553859233601E-2</v>
      </c>
      <c r="F53" s="31">
        <v>5.4274494613491601E-9</v>
      </c>
      <c r="G53" s="30">
        <v>9.6330136858135407E-2</v>
      </c>
      <c r="H53" s="32">
        <v>67.733471607181599</v>
      </c>
      <c r="I53" s="32">
        <v>1</v>
      </c>
      <c r="J53" s="32">
        <v>4.7833547398397798E-2</v>
      </c>
      <c r="K53" s="33">
        <v>5.4112070807845301E-9</v>
      </c>
      <c r="L53" s="32">
        <v>7.5417132628661093E-2</v>
      </c>
      <c r="M53" s="34">
        <v>67.733471607181599</v>
      </c>
      <c r="N53" s="34">
        <v>1</v>
      </c>
      <c r="O53" s="34">
        <f t="shared" si="0"/>
        <v>5.2981981735109519E-2</v>
      </c>
      <c r="P53" s="34">
        <f t="shared" si="1"/>
        <v>5.4193221860166943E-9</v>
      </c>
      <c r="Q53" s="34">
        <f t="shared" si="2"/>
        <v>8.5234633263521889E-2</v>
      </c>
    </row>
    <row r="54" spans="3:17" x14ac:dyDescent="0.25">
      <c r="C54" s="30">
        <v>73.818746940912206</v>
      </c>
      <c r="D54" s="30">
        <v>1</v>
      </c>
      <c r="E54" s="30">
        <v>5.4361415724586998E-2</v>
      </c>
      <c r="F54" s="31">
        <v>2.0847608942961501E-9</v>
      </c>
      <c r="G54" s="30">
        <v>8.9897609362877703E-2</v>
      </c>
      <c r="H54" s="32">
        <v>73.818746940912206</v>
      </c>
      <c r="I54" s="32">
        <v>1</v>
      </c>
      <c r="J54" s="32">
        <v>4.4569482270439997E-2</v>
      </c>
      <c r="K54" s="33">
        <v>2.0785219638238198E-9</v>
      </c>
      <c r="L54" s="32">
        <v>7.0687185713665002E-2</v>
      </c>
      <c r="M54" s="34">
        <v>73.818746940912206</v>
      </c>
      <c r="N54" s="34">
        <v>1</v>
      </c>
      <c r="O54" s="34">
        <f t="shared" si="0"/>
        <v>4.9222557372946382E-2</v>
      </c>
      <c r="P54" s="34">
        <f t="shared" si="1"/>
        <v>2.081639091705269E-9</v>
      </c>
      <c r="Q54" s="34">
        <f t="shared" si="2"/>
        <v>7.9715801496618263E-2</v>
      </c>
    </row>
    <row r="55" spans="3:17" x14ac:dyDescent="0.25">
      <c r="C55" s="30">
        <v>80.450732416743094</v>
      </c>
      <c r="D55" s="30">
        <v>1</v>
      </c>
      <c r="E55" s="30">
        <v>5.0119867730703899E-2</v>
      </c>
      <c r="F55" s="31">
        <v>7.8420143055344204E-10</v>
      </c>
      <c r="G55" s="30">
        <v>8.3858072973458903E-2</v>
      </c>
      <c r="H55" s="32">
        <v>80.450732416743094</v>
      </c>
      <c r="I55" s="32">
        <v>1</v>
      </c>
      <c r="J55" s="32">
        <v>4.1361097893705602E-2</v>
      </c>
      <c r="K55" s="33">
        <v>7.8185460113290498E-10</v>
      </c>
      <c r="L55" s="32">
        <v>6.6235512757242404E-2</v>
      </c>
      <c r="M55" s="34">
        <v>80.450732416743094</v>
      </c>
      <c r="N55" s="34">
        <v>1</v>
      </c>
      <c r="O55" s="34">
        <f t="shared" si="0"/>
        <v>4.5530349829857673E-2</v>
      </c>
      <c r="P55" s="34">
        <f t="shared" si="1"/>
        <v>7.8302713662632083E-10</v>
      </c>
      <c r="Q55" s="34">
        <f t="shared" si="2"/>
        <v>7.4527729485281524E-2</v>
      </c>
    </row>
    <row r="56" spans="3:17" x14ac:dyDescent="0.25">
      <c r="C56" s="30">
        <v>87.678545282963597</v>
      </c>
      <c r="D56" s="30">
        <v>1</v>
      </c>
      <c r="E56" s="30">
        <v>4.6126782766275298E-2</v>
      </c>
      <c r="F56" s="31">
        <v>2.88869454182389E-10</v>
      </c>
      <c r="G56" s="30">
        <v>7.8187049093750294E-2</v>
      </c>
      <c r="H56" s="32">
        <v>87.678545282963597</v>
      </c>
      <c r="I56" s="32">
        <v>1</v>
      </c>
      <c r="J56" s="32">
        <v>3.8335368823170901E-2</v>
      </c>
      <c r="K56" s="33">
        <v>2.8800497305884499E-10</v>
      </c>
      <c r="L56" s="32">
        <v>6.2043876632387703E-2</v>
      </c>
      <c r="M56" s="34">
        <v>87.678545282963597</v>
      </c>
      <c r="N56" s="34">
        <v>1</v>
      </c>
      <c r="O56" s="34">
        <f t="shared" si="0"/>
        <v>4.2051007478673408E-2</v>
      </c>
      <c r="P56" s="34">
        <f t="shared" si="1"/>
        <v>2.8843688975115894E-10</v>
      </c>
      <c r="Q56" s="34">
        <f t="shared" si="2"/>
        <v>6.9649318935816482E-2</v>
      </c>
    </row>
    <row r="57" spans="3:17" x14ac:dyDescent="0.25">
      <c r="C57" s="30">
        <v>95.555715554141997</v>
      </c>
      <c r="D57" s="30">
        <v>1</v>
      </c>
      <c r="E57" s="30">
        <v>4.2522904620391197E-2</v>
      </c>
      <c r="F57" s="31">
        <v>1.04198162913167E-10</v>
      </c>
      <c r="G57" s="30">
        <v>7.28608314241323E-2</v>
      </c>
      <c r="H57" s="32">
        <v>95.555715554141997</v>
      </c>
      <c r="I57" s="32">
        <v>1</v>
      </c>
      <c r="J57" s="32">
        <v>3.5597847702943199E-2</v>
      </c>
      <c r="K57" s="33">
        <v>1.03886335741266E-10</v>
      </c>
      <c r="L57" s="32">
        <v>5.80946985308484E-2</v>
      </c>
      <c r="M57" s="34">
        <v>95.555715554141997</v>
      </c>
      <c r="N57" s="34">
        <v>1</v>
      </c>
      <c r="O57" s="34">
        <f t="shared" si="0"/>
        <v>3.8906604613657379E-2</v>
      </c>
      <c r="P57" s="34">
        <f t="shared" si="1"/>
        <v>1.0404213250419466E-10</v>
      </c>
      <c r="Q57" s="34">
        <f t="shared" si="2"/>
        <v>6.5060187797853233E-2</v>
      </c>
    </row>
    <row r="58" spans="3:17" x14ac:dyDescent="0.25">
      <c r="C58" s="30">
        <v>104.140582460579</v>
      </c>
      <c r="D58" s="30">
        <v>1</v>
      </c>
      <c r="E58" s="30">
        <v>3.9372694131838901E-2</v>
      </c>
      <c r="F58" s="31">
        <v>3.6807192978851197E-11</v>
      </c>
      <c r="G58" s="30">
        <v>6.7856462802154502E-2</v>
      </c>
      <c r="H58" s="32">
        <v>104.140582460579</v>
      </c>
      <c r="I58" s="32">
        <v>1</v>
      </c>
      <c r="J58" s="32">
        <v>3.3194902312341797E-2</v>
      </c>
      <c r="K58" s="33">
        <v>3.6697042448636997E-11</v>
      </c>
      <c r="L58" s="32">
        <v>5.4371019296527101E-2</v>
      </c>
      <c r="M58" s="34">
        <v>104.140582460579</v>
      </c>
      <c r="N58" s="34">
        <v>1</v>
      </c>
      <c r="O58" s="34">
        <f t="shared" si="0"/>
        <v>3.6152077886064934E-2</v>
      </c>
      <c r="P58" s="34">
        <f t="shared" si="1"/>
        <v>3.6752076446917612E-11</v>
      </c>
      <c r="Q58" s="34">
        <f t="shared" si="2"/>
        <v>6.0740637537072456E-2</v>
      </c>
    </row>
    <row r="59" spans="3:17" x14ac:dyDescent="0.25">
      <c r="C59" s="30">
        <v>113.496726515367</v>
      </c>
      <c r="D59" s="30">
        <v>1</v>
      </c>
      <c r="E59" s="30">
        <v>3.6644778190949703E-2</v>
      </c>
      <c r="F59" s="31">
        <v>1.27297145932905E-11</v>
      </c>
      <c r="G59" s="30">
        <v>6.31517536876363E-2</v>
      </c>
      <c r="H59" s="32">
        <v>113.496726515367</v>
      </c>
      <c r="I59" s="32">
        <v>1</v>
      </c>
      <c r="J59" s="32">
        <v>3.1099190210810999E-2</v>
      </c>
      <c r="K59" s="33">
        <v>1.2691619191320199E-11</v>
      </c>
      <c r="L59" s="32">
        <v>5.0856495964652602E-2</v>
      </c>
      <c r="M59" s="34">
        <v>113.496726515367</v>
      </c>
      <c r="N59" s="34">
        <v>1</v>
      </c>
      <c r="O59" s="34">
        <f t="shared" si="0"/>
        <v>3.375830160409915E-2</v>
      </c>
      <c r="P59" s="34">
        <f t="shared" si="1"/>
        <v>1.271065262023294E-11</v>
      </c>
      <c r="Q59" s="34">
        <f t="shared" si="2"/>
        <v>5.6671658759701135E-2</v>
      </c>
    </row>
    <row r="60" spans="3:17" x14ac:dyDescent="0.25">
      <c r="C60" s="30">
        <v>123.693440398993</v>
      </c>
      <c r="D60" s="30">
        <v>1</v>
      </c>
      <c r="E60" s="30">
        <v>3.4225327551635799E-2</v>
      </c>
      <c r="F60" s="31">
        <v>4.3127994796940396E-12</v>
      </c>
      <c r="G60" s="30">
        <v>5.8725341867434701E-2</v>
      </c>
      <c r="H60" s="32">
        <v>123.693440398993</v>
      </c>
      <c r="I60" s="32">
        <v>1</v>
      </c>
      <c r="J60" s="32">
        <v>2.9220219613290799E-2</v>
      </c>
      <c r="K60" s="33">
        <v>4.29989284077516E-12</v>
      </c>
      <c r="L60" s="32">
        <v>4.7535434091615703E-2</v>
      </c>
      <c r="M60" s="34">
        <v>123.693440398993</v>
      </c>
      <c r="N60" s="34">
        <v>1</v>
      </c>
      <c r="O60" s="34">
        <f t="shared" si="0"/>
        <v>3.1623908477536586E-2</v>
      </c>
      <c r="P60" s="34">
        <f t="shared" si="1"/>
        <v>4.3063413248876637E-12</v>
      </c>
      <c r="Q60" s="34">
        <f t="shared" si="2"/>
        <v>5.2834975327400717E-2</v>
      </c>
    </row>
    <row r="61" spans="3:17" x14ac:dyDescent="0.25">
      <c r="C61" s="30">
        <v>134.806242148911</v>
      </c>
      <c r="D61" s="30">
        <v>1</v>
      </c>
      <c r="E61" s="30">
        <v>3.1955757590911002E-2</v>
      </c>
      <c r="F61" s="31">
        <v>1.4283249889739401E-12</v>
      </c>
      <c r="G61" s="30">
        <v>5.4556789556777903E-2</v>
      </c>
      <c r="H61" s="32">
        <v>134.806242148911</v>
      </c>
      <c r="I61" s="32">
        <v>1</v>
      </c>
      <c r="J61" s="32">
        <v>2.7433545903428901E-2</v>
      </c>
      <c r="K61" s="33">
        <v>1.4240505322137099E-12</v>
      </c>
      <c r="L61" s="32">
        <v>4.4392854076203699E-2</v>
      </c>
      <c r="M61" s="34">
        <v>134.806242148911</v>
      </c>
      <c r="N61" s="34">
        <v>1</v>
      </c>
      <c r="O61" s="34">
        <f t="shared" si="0"/>
        <v>2.960844039710811E-2</v>
      </c>
      <c r="P61" s="34">
        <f t="shared" si="1"/>
        <v>1.4261861592101084E-12</v>
      </c>
      <c r="Q61" s="34">
        <f t="shared" si="2"/>
        <v>4.9213124242016938E-2</v>
      </c>
    </row>
    <row r="62" spans="3:17" x14ac:dyDescent="0.25">
      <c r="C62" s="30">
        <v>146.91743445482399</v>
      </c>
      <c r="D62" s="30">
        <v>1</v>
      </c>
      <c r="E62" s="30">
        <v>2.9679890817891501E-2</v>
      </c>
      <c r="F62" s="31">
        <v>4.6374187953699405E-13</v>
      </c>
      <c r="G62" s="30">
        <v>5.0626712171098903E-2</v>
      </c>
      <c r="H62" s="32">
        <v>146.91743445482399</v>
      </c>
      <c r="I62" s="32">
        <v>1</v>
      </c>
      <c r="J62" s="32">
        <v>2.5617325750805799E-2</v>
      </c>
      <c r="K62" s="33">
        <v>4.6235406890055502E-13</v>
      </c>
      <c r="L62" s="32">
        <v>4.14145880765147E-2</v>
      </c>
      <c r="M62" s="34">
        <v>146.91743445482399</v>
      </c>
      <c r="N62" s="34">
        <v>1</v>
      </c>
      <c r="O62" s="34">
        <f t="shared" si="0"/>
        <v>2.7573890391641809E-2</v>
      </c>
      <c r="P62" s="34">
        <f t="shared" si="1"/>
        <v>4.6304745428899638E-13</v>
      </c>
      <c r="Q62" s="34">
        <f t="shared" si="2"/>
        <v>4.5789566827327974E-2</v>
      </c>
    </row>
    <row r="63" spans="3:17" x14ac:dyDescent="0.25">
      <c r="C63" s="30">
        <v>160.116714201886</v>
      </c>
      <c r="D63" s="30">
        <v>1</v>
      </c>
      <c r="E63" s="30">
        <v>2.7285281112686199E-2</v>
      </c>
      <c r="F63" s="31">
        <v>1.48397401451838E-13</v>
      </c>
      <c r="G63" s="30">
        <v>4.6916931988963503E-2</v>
      </c>
      <c r="H63" s="32">
        <v>160.116714201886</v>
      </c>
      <c r="I63" s="32">
        <v>1</v>
      </c>
      <c r="J63" s="32">
        <v>2.3684499124564599E-2</v>
      </c>
      <c r="K63" s="33">
        <v>1.4795330204817801E-13</v>
      </c>
      <c r="L63" s="32">
        <v>3.8587402819425E-2</v>
      </c>
      <c r="M63" s="34">
        <v>160.116714201886</v>
      </c>
      <c r="N63" s="34">
        <v>1</v>
      </c>
      <c r="O63" s="34">
        <f t="shared" si="0"/>
        <v>2.5421215876250201E-2</v>
      </c>
      <c r="P63" s="34">
        <f t="shared" si="1"/>
        <v>1.4817518537247902E-13</v>
      </c>
      <c r="Q63" s="34">
        <f t="shared" si="2"/>
        <v>4.2548825526795696E-2</v>
      </c>
    </row>
    <row r="64" spans="3:17" x14ac:dyDescent="0.25">
      <c r="C64" s="30">
        <v>174.50183677616499</v>
      </c>
      <c r="D64" s="30">
        <v>1</v>
      </c>
      <c r="E64" s="30">
        <v>2.4727650984149599E-2</v>
      </c>
      <c r="F64" s="31">
        <v>4.6374187953699399E-14</v>
      </c>
      <c r="G64" s="30">
        <v>4.3410648774278998E-2</v>
      </c>
      <c r="H64" s="32">
        <v>174.50183677616499</v>
      </c>
      <c r="I64" s="32">
        <v>1</v>
      </c>
      <c r="J64" s="32">
        <v>2.1601999176694701E-2</v>
      </c>
      <c r="K64" s="33">
        <v>4.6235406890055497E-14</v>
      </c>
      <c r="L64" s="32">
        <v>3.5899141938286201E-2</v>
      </c>
      <c r="M64" s="34">
        <v>174.50183677616499</v>
      </c>
      <c r="N64" s="34">
        <v>1</v>
      </c>
      <c r="O64" s="34">
        <f t="shared" si="0"/>
        <v>2.3112046560207374E-2</v>
      </c>
      <c r="P64" s="34">
        <f t="shared" si="1"/>
        <v>4.6304745428899641E-14</v>
      </c>
      <c r="Q64" s="34">
        <f t="shared" si="2"/>
        <v>3.9476639193083946E-2</v>
      </c>
    </row>
    <row r="65" spans="3:17" x14ac:dyDescent="0.25">
      <c r="C65" s="30">
        <v>190.17934005228599</v>
      </c>
      <c r="D65" s="30">
        <v>1</v>
      </c>
      <c r="E65" s="30">
        <v>2.2034058210707499E-2</v>
      </c>
      <c r="F65" s="31">
        <v>1.39122563861098E-14</v>
      </c>
      <c r="G65" s="30">
        <v>4.0092617401039102E-2</v>
      </c>
      <c r="H65" s="32">
        <v>190.17934005228599</v>
      </c>
      <c r="I65" s="32">
        <v>1</v>
      </c>
      <c r="J65" s="32">
        <v>1.9393428848507199E-2</v>
      </c>
      <c r="K65" s="33">
        <v>1.3870622067016599E-14</v>
      </c>
      <c r="L65" s="32">
        <v>3.33388790163043E-2</v>
      </c>
      <c r="M65" s="34">
        <v>190.17934005228599</v>
      </c>
      <c r="N65" s="34">
        <v>1</v>
      </c>
      <c r="O65" s="34">
        <f t="shared" si="0"/>
        <v>2.0671621614020069E-2</v>
      </c>
      <c r="P65" s="34">
        <f t="shared" si="1"/>
        <v>1.3891423628669856E-14</v>
      </c>
      <c r="Q65" s="34">
        <f t="shared" si="2"/>
        <v>3.6560127474890174E-2</v>
      </c>
    </row>
    <row r="66" spans="3:17" x14ac:dyDescent="0.25">
      <c r="C66" s="30">
        <v>207.26533342520901</v>
      </c>
      <c r="D66" s="30">
        <v>1</v>
      </c>
      <c r="E66" s="30">
        <v>1.9287132589739599E-2</v>
      </c>
      <c r="F66" s="31">
        <v>4.6374187953699298E-15</v>
      </c>
      <c r="G66" s="30">
        <v>3.6949319416461499E-2</v>
      </c>
      <c r="H66" s="32">
        <v>207.26533342520901</v>
      </c>
      <c r="I66" s="32">
        <v>1</v>
      </c>
      <c r="J66" s="32">
        <v>1.7126828062483401E-2</v>
      </c>
      <c r="K66" s="33">
        <v>4.6235406890055502E-15</v>
      </c>
      <c r="L66" s="32">
        <v>3.08970692763944E-2</v>
      </c>
      <c r="M66" s="34">
        <v>207.26533342520901</v>
      </c>
      <c r="N66" s="34">
        <v>1</v>
      </c>
      <c r="O66" s="34">
        <f t="shared" si="0"/>
        <v>1.8174911380328385E-2</v>
      </c>
      <c r="P66" s="34">
        <f t="shared" si="1"/>
        <v>4.6304745428899592E-15</v>
      </c>
      <c r="Q66" s="34">
        <f t="shared" si="2"/>
        <v>3.3787951724335637E-2</v>
      </c>
    </row>
    <row r="67" spans="3:17" x14ac:dyDescent="0.25">
      <c r="C67" s="30">
        <v>225.88635772977401</v>
      </c>
      <c r="D67" s="30">
        <v>1</v>
      </c>
      <c r="E67" s="30">
        <v>1.6597660945640798E-2</v>
      </c>
      <c r="F67" s="30" t="s">
        <v>34</v>
      </c>
      <c r="G67" s="30">
        <v>3.39691118045699E-2</v>
      </c>
      <c r="H67" s="32">
        <v>225.88635772977401</v>
      </c>
      <c r="I67" s="32">
        <v>1</v>
      </c>
      <c r="J67" s="32">
        <v>1.48930648517952E-2</v>
      </c>
      <c r="K67" s="32" t="s">
        <v>34</v>
      </c>
      <c r="L67" s="32">
        <v>2.8565684409066198E-2</v>
      </c>
      <c r="M67" s="34">
        <v>225.88635772977401</v>
      </c>
      <c r="N67" s="34">
        <v>1</v>
      </c>
      <c r="O67" s="34">
        <f t="shared" si="0"/>
        <v>1.572227848791443E-2</v>
      </c>
      <c r="P67" s="34" t="e">
        <f t="shared" si="1"/>
        <v>#NUM!</v>
      </c>
      <c r="Q67" s="34">
        <f t="shared" si="2"/>
        <v>3.1150456296266817E-2</v>
      </c>
    </row>
    <row r="68" spans="3:17" x14ac:dyDescent="0.25">
      <c r="C68" s="30">
        <v>246.18032241670201</v>
      </c>
      <c r="D68" s="30">
        <v>1</v>
      </c>
      <c r="E68" s="30">
        <v>1.40748626388105E-2</v>
      </c>
      <c r="F68" s="30" t="s">
        <v>34</v>
      </c>
      <c r="G68" s="30">
        <v>3.1142333100189198E-2</v>
      </c>
      <c r="H68" s="32">
        <v>246.18032241670201</v>
      </c>
      <c r="I68" s="32">
        <v>1</v>
      </c>
      <c r="J68" s="32">
        <v>1.2782134906675501E-2</v>
      </c>
      <c r="K68" s="32" t="s">
        <v>34</v>
      </c>
      <c r="L68" s="32">
        <v>2.63383123597591E-2</v>
      </c>
      <c r="M68" s="34">
        <v>246.18032241670201</v>
      </c>
      <c r="N68" s="34">
        <v>1</v>
      </c>
      <c r="O68" s="34">
        <f t="shared" si="0"/>
        <v>1.3412933796981276E-2</v>
      </c>
      <c r="P68" s="34" t="e">
        <f t="shared" si="1"/>
        <v>#NUM!</v>
      </c>
      <c r="Q68" s="34">
        <f t="shared" si="2"/>
        <v>2.8639771242180829E-2</v>
      </c>
    </row>
    <row r="69" spans="3:17" x14ac:dyDescent="0.25">
      <c r="C69" s="30">
        <v>268.29752692587402</v>
      </c>
      <c r="D69" s="30">
        <v>1</v>
      </c>
      <c r="E69" s="30">
        <v>1.18027106541758E-2</v>
      </c>
      <c r="F69" s="30" t="s">
        <v>34</v>
      </c>
      <c r="G69" s="30">
        <v>2.8461345847240499E-2</v>
      </c>
      <c r="H69" s="32">
        <v>268.29752692587402</v>
      </c>
      <c r="I69" s="32">
        <v>1</v>
      </c>
      <c r="J69" s="32">
        <v>1.0864036561588001E-2</v>
      </c>
      <c r="K69" s="32" t="s">
        <v>34</v>
      </c>
      <c r="L69" s="32">
        <v>2.42102031357266E-2</v>
      </c>
      <c r="M69" s="34">
        <v>268.29752692587402</v>
      </c>
      <c r="N69" s="34">
        <v>1</v>
      </c>
      <c r="O69" s="34">
        <f t="shared" ref="O69:O103" si="3">GEOMEAN(E69,J69)</f>
        <v>1.132365135779136E-2</v>
      </c>
      <c r="P69" s="34" t="e">
        <f t="shared" ref="P69:P103" si="4">GEOMEAN(F69,K69)</f>
        <v>#NUM!</v>
      </c>
      <c r="Q69" s="34">
        <f t="shared" ref="Q69:Q103" si="5">GEOMEAN(G69,L69)</f>
        <v>2.6249856465852556E-2</v>
      </c>
    </row>
    <row r="70" spans="3:17" x14ac:dyDescent="0.25">
      <c r="C70" s="30">
        <v>292.40177382128701</v>
      </c>
      <c r="D70" s="30">
        <v>1</v>
      </c>
      <c r="E70" s="30">
        <v>9.8273566803850198E-3</v>
      </c>
      <c r="F70" s="30" t="s">
        <v>34</v>
      </c>
      <c r="G70" s="30">
        <v>2.5920496395569901E-2</v>
      </c>
      <c r="H70" s="32">
        <v>292.40177382128701</v>
      </c>
      <c r="I70" s="32">
        <v>1</v>
      </c>
      <c r="J70" s="32">
        <v>9.17840185323315E-3</v>
      </c>
      <c r="K70" s="32" t="s">
        <v>34</v>
      </c>
      <c r="L70" s="32">
        <v>2.21782437471983E-2</v>
      </c>
      <c r="M70" s="34">
        <v>292.40177382128701</v>
      </c>
      <c r="N70" s="34">
        <v>1</v>
      </c>
      <c r="O70" s="34">
        <f t="shared" si="3"/>
        <v>9.4973379832260924E-3</v>
      </c>
      <c r="P70" s="34" t="e">
        <f t="shared" si="4"/>
        <v>#NUM!</v>
      </c>
      <c r="Q70" s="34">
        <f t="shared" si="5"/>
        <v>2.3976469446299307E-2</v>
      </c>
    </row>
    <row r="71" spans="3:17" x14ac:dyDescent="0.25">
      <c r="C71" s="30">
        <v>318.671581931714</v>
      </c>
      <c r="D71" s="30">
        <v>1</v>
      </c>
      <c r="E71" s="30">
        <v>8.1564975639349495E-3</v>
      </c>
      <c r="F71" s="30" t="s">
        <v>34</v>
      </c>
      <c r="G71" s="30">
        <v>2.3515978769517401E-2</v>
      </c>
      <c r="H71" s="32">
        <v>318.671581931714</v>
      </c>
      <c r="I71" s="32">
        <v>1</v>
      </c>
      <c r="J71" s="32">
        <v>7.7337392732899097E-3</v>
      </c>
      <c r="K71" s="32" t="s">
        <v>34</v>
      </c>
      <c r="L71" s="32">
        <v>2.02408506340989E-2</v>
      </c>
      <c r="M71" s="34">
        <v>318.671581931714</v>
      </c>
      <c r="N71" s="34">
        <v>1</v>
      </c>
      <c r="O71" s="34">
        <f t="shared" si="3"/>
        <v>7.9423060594953892E-3</v>
      </c>
      <c r="P71" s="34" t="e">
        <f t="shared" si="4"/>
        <v>#NUM!</v>
      </c>
      <c r="Q71" s="34">
        <f t="shared" si="5"/>
        <v>2.1817044112079954E-2</v>
      </c>
    </row>
    <row r="72" spans="3:17" x14ac:dyDescent="0.25">
      <c r="C72" s="30">
        <v>347.30150848171201</v>
      </c>
      <c r="D72" s="30">
        <v>1</v>
      </c>
      <c r="E72" s="30">
        <v>6.7678747440429602E-3</v>
      </c>
      <c r="F72" s="30" t="s">
        <v>34</v>
      </c>
      <c r="G72" s="30">
        <v>2.12455985263529E-2</v>
      </c>
      <c r="H72" s="32">
        <v>347.30150848171201</v>
      </c>
      <c r="I72" s="32">
        <v>1</v>
      </c>
      <c r="J72" s="32">
        <v>6.5141607607552398E-3</v>
      </c>
      <c r="K72" s="32" t="s">
        <v>34</v>
      </c>
      <c r="L72" s="32">
        <v>1.8397775994608401E-2</v>
      </c>
      <c r="M72" s="34">
        <v>347.30150848171201</v>
      </c>
      <c r="N72" s="34">
        <v>1</v>
      </c>
      <c r="O72" s="34">
        <f t="shared" si="3"/>
        <v>6.6398060281420172E-3</v>
      </c>
      <c r="P72" s="34" t="e">
        <f t="shared" si="4"/>
        <v>#NUM!</v>
      </c>
      <c r="Q72" s="34">
        <f t="shared" si="5"/>
        <v>1.9770477044300752E-2</v>
      </c>
    </row>
    <row r="73" spans="3:17" x14ac:dyDescent="0.25">
      <c r="C73" s="30">
        <v>378.50359000483098</v>
      </c>
      <c r="D73" s="30">
        <v>1</v>
      </c>
      <c r="E73" s="30">
        <v>5.6221044358385304E-3</v>
      </c>
      <c r="F73" s="30" t="s">
        <v>34</v>
      </c>
      <c r="G73" s="30">
        <v>1.9108443973105599E-2</v>
      </c>
      <c r="H73" s="32">
        <v>378.50359000483098</v>
      </c>
      <c r="I73" s="32">
        <v>1</v>
      </c>
      <c r="J73" s="32">
        <v>5.48973971582363E-3</v>
      </c>
      <c r="K73" s="32" t="s">
        <v>34</v>
      </c>
      <c r="L73" s="32">
        <v>1.6649834268002199E-2</v>
      </c>
      <c r="M73" s="34">
        <v>378.50359000483098</v>
      </c>
      <c r="N73" s="34">
        <v>1</v>
      </c>
      <c r="O73" s="34">
        <f t="shared" si="3"/>
        <v>5.5555278784226239E-3</v>
      </c>
      <c r="P73" s="34" t="e">
        <f t="shared" si="4"/>
        <v>#NUM!</v>
      </c>
      <c r="Q73" s="34">
        <f t="shared" si="5"/>
        <v>1.7836827780511134E-2</v>
      </c>
    </row>
    <row r="74" spans="3:17" x14ac:dyDescent="0.25">
      <c r="C74" s="30">
        <v>412.50891271060902</v>
      </c>
      <c r="D74" s="30">
        <v>1</v>
      </c>
      <c r="E74" s="30">
        <v>4.6750356761982598E-3</v>
      </c>
      <c r="F74" s="30" t="s">
        <v>34</v>
      </c>
      <c r="G74" s="30">
        <v>1.7104483989631599E-2</v>
      </c>
      <c r="H74" s="32">
        <v>412.50891271060902</v>
      </c>
      <c r="I74" s="32">
        <v>1</v>
      </c>
      <c r="J74" s="32">
        <v>4.6265445726232299E-3</v>
      </c>
      <c r="K74" s="32" t="s">
        <v>34</v>
      </c>
      <c r="L74" s="32">
        <v>1.4998565075165299E-2</v>
      </c>
      <c r="M74" s="34">
        <v>412.50891271060902</v>
      </c>
      <c r="N74" s="34">
        <v>1</v>
      </c>
      <c r="O74" s="34">
        <f t="shared" si="3"/>
        <v>4.6507269253886572E-3</v>
      </c>
      <c r="P74" s="34" t="e">
        <f t="shared" si="4"/>
        <v>#NUM!</v>
      </c>
      <c r="Q74" s="34">
        <f t="shared" si="5"/>
        <v>1.6016950901954232E-2</v>
      </c>
    </row>
    <row r="75" spans="3:17" x14ac:dyDescent="0.25">
      <c r="C75" s="30">
        <v>449.56932393565199</v>
      </c>
      <c r="D75" s="30">
        <v>1</v>
      </c>
      <c r="E75" s="30">
        <v>3.8864170405989201E-3</v>
      </c>
      <c r="F75" s="30" t="s">
        <v>34</v>
      </c>
      <c r="G75" s="30">
        <v>1.52341219289347E-2</v>
      </c>
      <c r="H75" s="32">
        <v>449.56932393565199</v>
      </c>
      <c r="I75" s="32">
        <v>1</v>
      </c>
      <c r="J75" s="32">
        <v>3.8936530602518499E-3</v>
      </c>
      <c r="K75" s="32" t="s">
        <v>34</v>
      </c>
      <c r="L75" s="32">
        <v>1.34458574668444E-2</v>
      </c>
      <c r="M75" s="34">
        <v>449.56932393565199</v>
      </c>
      <c r="N75" s="34">
        <v>1</v>
      </c>
      <c r="O75" s="34">
        <f t="shared" si="3"/>
        <v>3.8900333679215303E-3</v>
      </c>
      <c r="P75" s="34" t="e">
        <f t="shared" si="4"/>
        <v>#NUM!</v>
      </c>
      <c r="Q75" s="34">
        <f t="shared" si="5"/>
        <v>1.431208692291186E-2</v>
      </c>
    </row>
    <row r="76" spans="3:17" x14ac:dyDescent="0.25">
      <c r="C76" s="30">
        <v>489.95929735401501</v>
      </c>
      <c r="D76" s="30">
        <v>1</v>
      </c>
      <c r="E76" s="30">
        <v>3.22390207263631E-3</v>
      </c>
      <c r="F76" s="30" t="s">
        <v>34</v>
      </c>
      <c r="G76" s="30">
        <v>1.34977417691871E-2</v>
      </c>
      <c r="H76" s="32">
        <v>489.95929735401501</v>
      </c>
      <c r="I76" s="32">
        <v>1</v>
      </c>
      <c r="J76" s="32">
        <v>3.2663319022739699E-3</v>
      </c>
      <c r="K76" s="32" t="s">
        <v>34</v>
      </c>
      <c r="L76" s="32">
        <v>1.19935658672748E-2</v>
      </c>
      <c r="M76" s="34">
        <v>489.95929735401501</v>
      </c>
      <c r="N76" s="34">
        <v>1</v>
      </c>
      <c r="O76" s="34">
        <f t="shared" si="3"/>
        <v>3.2450476405839028E-3</v>
      </c>
      <c r="P76" s="34" t="e">
        <f t="shared" si="4"/>
        <v>#NUM!</v>
      </c>
      <c r="Q76" s="34">
        <f t="shared" si="5"/>
        <v>1.2723445090391666E-2</v>
      </c>
    </row>
    <row r="77" spans="3:17" x14ac:dyDescent="0.25">
      <c r="C77" s="30">
        <v>533.97796576085204</v>
      </c>
      <c r="D77" s="30">
        <v>1</v>
      </c>
      <c r="E77" s="30">
        <v>2.66332168377446E-3</v>
      </c>
      <c r="F77" s="30" t="s">
        <v>34</v>
      </c>
      <c r="G77" s="30">
        <v>1.18952846428312E-2</v>
      </c>
      <c r="H77" s="32">
        <v>533.97796576085204</v>
      </c>
      <c r="I77" s="32">
        <v>1</v>
      </c>
      <c r="J77" s="32">
        <v>2.72617898490092E-3</v>
      </c>
      <c r="K77" s="32" t="s">
        <v>34</v>
      </c>
      <c r="L77" s="32">
        <v>1.06431496601057E-2</v>
      </c>
      <c r="M77" s="34">
        <v>533.97796576085204</v>
      </c>
      <c r="N77" s="34">
        <v>1</v>
      </c>
      <c r="O77" s="34">
        <f t="shared" si="3"/>
        <v>2.6945670532270796E-3</v>
      </c>
      <c r="P77" s="34" t="e">
        <f t="shared" si="4"/>
        <v>#NUM!</v>
      </c>
      <c r="Q77" s="34">
        <f t="shared" si="5"/>
        <v>1.125181295184067E-2</v>
      </c>
    </row>
    <row r="78" spans="3:17" x14ac:dyDescent="0.25">
      <c r="C78" s="30">
        <v>581.95133648433898</v>
      </c>
      <c r="D78" s="30">
        <v>1</v>
      </c>
      <c r="E78" s="30">
        <v>2.18702955745747E-3</v>
      </c>
      <c r="F78" s="30" t="s">
        <v>34</v>
      </c>
      <c r="G78" s="30">
        <v>1.0425890715277299E-2</v>
      </c>
      <c r="H78" s="32">
        <v>581.95133648433898</v>
      </c>
      <c r="I78" s="32">
        <v>1</v>
      </c>
      <c r="J78" s="32">
        <v>2.2597593845745199E-3</v>
      </c>
      <c r="K78" s="32" t="s">
        <v>34</v>
      </c>
      <c r="L78" s="32">
        <v>9.3953657013419404E-3</v>
      </c>
      <c r="M78" s="34">
        <v>581.95133648433898</v>
      </c>
      <c r="N78" s="34">
        <v>1</v>
      </c>
      <c r="O78" s="34">
        <f t="shared" si="3"/>
        <v>2.2230970664382553E-3</v>
      </c>
      <c r="P78" s="34" t="e">
        <f t="shared" si="4"/>
        <v>#NUM!</v>
      </c>
      <c r="Q78" s="34">
        <f t="shared" si="5"/>
        <v>9.8972246631192397E-3</v>
      </c>
    </row>
    <row r="79" spans="3:17" x14ac:dyDescent="0.25">
      <c r="C79" s="30">
        <v>634.23470583350695</v>
      </c>
      <c r="D79" s="30">
        <v>1</v>
      </c>
      <c r="E79" s="30">
        <v>1.7819281535352901E-3</v>
      </c>
      <c r="F79" s="30" t="s">
        <v>34</v>
      </c>
      <c r="G79" s="30">
        <v>9.0876337014023992E-3</v>
      </c>
      <c r="H79" s="32">
        <v>634.23470583350695</v>
      </c>
      <c r="I79" s="32">
        <v>1</v>
      </c>
      <c r="J79" s="32">
        <v>1.85706214483935E-3</v>
      </c>
      <c r="K79" s="32" t="s">
        <v>34</v>
      </c>
      <c r="L79" s="32">
        <v>8.2500366656239905E-3</v>
      </c>
      <c r="M79" s="34">
        <v>634.23470583350695</v>
      </c>
      <c r="N79" s="34">
        <v>1</v>
      </c>
      <c r="O79" s="34">
        <f t="shared" si="3"/>
        <v>1.8191072862131768E-3</v>
      </c>
      <c r="P79" s="34" t="e">
        <f t="shared" si="4"/>
        <v>#NUM!</v>
      </c>
      <c r="Q79" s="34">
        <f t="shared" si="5"/>
        <v>8.6587130244817588E-3</v>
      </c>
    </row>
    <row r="80" spans="3:17" x14ac:dyDescent="0.25">
      <c r="C80" s="30">
        <v>691.21529046362195</v>
      </c>
      <c r="D80" s="30">
        <v>1</v>
      </c>
      <c r="E80" s="30">
        <v>1.43798783870523E-3</v>
      </c>
      <c r="F80" s="30" t="s">
        <v>34</v>
      </c>
      <c r="G80" s="30">
        <v>7.8773644284024294E-3</v>
      </c>
      <c r="H80" s="32">
        <v>691.21529046362195</v>
      </c>
      <c r="I80" s="32">
        <v>1</v>
      </c>
      <c r="J80" s="32">
        <v>1.5103945651430699E-3</v>
      </c>
      <c r="K80" s="32" t="s">
        <v>34</v>
      </c>
      <c r="L80" s="32">
        <v>7.2059091537095997E-3</v>
      </c>
      <c r="M80" s="34">
        <v>691.21529046362195</v>
      </c>
      <c r="N80" s="34">
        <v>1</v>
      </c>
      <c r="O80" s="34">
        <f t="shared" si="3"/>
        <v>1.4737465916236105E-3</v>
      </c>
      <c r="P80" s="34" t="e">
        <f t="shared" si="4"/>
        <v>#NUM!</v>
      </c>
      <c r="Q80" s="34">
        <f t="shared" si="5"/>
        <v>7.534160367402027E-3</v>
      </c>
    </row>
    <row r="81" spans="3:17" x14ac:dyDescent="0.25">
      <c r="C81" s="30">
        <v>753.31509514733398</v>
      </c>
      <c r="D81" s="30">
        <v>1</v>
      </c>
      <c r="E81" s="30">
        <v>1.14731757821092E-3</v>
      </c>
      <c r="F81" s="30" t="s">
        <v>34</v>
      </c>
      <c r="G81" s="30">
        <v>6.7906675713105703E-3</v>
      </c>
      <c r="H81" s="32">
        <v>753.31509514733398</v>
      </c>
      <c r="I81" s="32">
        <v>1</v>
      </c>
      <c r="J81" s="32">
        <v>1.21369167179768E-3</v>
      </c>
      <c r="K81" s="32" t="s">
        <v>34</v>
      </c>
      <c r="L81" s="32">
        <v>6.2606053848353596E-3</v>
      </c>
      <c r="M81" s="34">
        <v>753.31509514733398</v>
      </c>
      <c r="N81" s="34">
        <v>1</v>
      </c>
      <c r="O81" s="34">
        <f t="shared" si="3"/>
        <v>1.1800380458195732E-3</v>
      </c>
      <c r="P81" s="34" t="e">
        <f t="shared" si="4"/>
        <v>#NUM!</v>
      </c>
      <c r="Q81" s="34">
        <f t="shared" si="5"/>
        <v>6.5202522929388102E-3</v>
      </c>
    </row>
    <row r="82" spans="3:17" x14ac:dyDescent="0.25">
      <c r="C82" s="30">
        <v>820.99403819062695</v>
      </c>
      <c r="D82" s="30">
        <v>1</v>
      </c>
      <c r="E82" s="30">
        <v>9.0351909254625796E-4</v>
      </c>
      <c r="F82" s="30" t="s">
        <v>34</v>
      </c>
      <c r="G82" s="30">
        <v>5.8219238806512504E-3</v>
      </c>
      <c r="H82" s="32">
        <v>820.99403819062695</v>
      </c>
      <c r="I82" s="32">
        <v>1</v>
      </c>
      <c r="J82" s="32">
        <v>9.6198535479808105E-4</v>
      </c>
      <c r="K82" s="32" t="s">
        <v>34</v>
      </c>
      <c r="L82" s="32">
        <v>5.41066259937253E-3</v>
      </c>
      <c r="M82" s="34">
        <v>820.99403819062695</v>
      </c>
      <c r="N82" s="34">
        <v>1</v>
      </c>
      <c r="O82" s="34">
        <f t="shared" si="3"/>
        <v>9.3229401736252295E-4</v>
      </c>
      <c r="P82" s="34" t="e">
        <f t="shared" si="4"/>
        <v>#NUM!</v>
      </c>
      <c r="Q82" s="34">
        <f t="shared" si="5"/>
        <v>5.6125275765410276E-3</v>
      </c>
    </row>
    <row r="83" spans="3:17" x14ac:dyDescent="0.25">
      <c r="C83" s="30">
        <v>894.75335764076897</v>
      </c>
      <c r="D83" s="30">
        <v>1</v>
      </c>
      <c r="E83" s="30">
        <v>7.0113413882067095E-4</v>
      </c>
      <c r="F83" s="30" t="s">
        <v>34</v>
      </c>
      <c r="G83" s="30">
        <v>4.9644605057068804E-3</v>
      </c>
      <c r="H83" s="32">
        <v>894.75335764076897</v>
      </c>
      <c r="I83" s="32">
        <v>1</v>
      </c>
      <c r="J83" s="32">
        <v>7.5090023426649497E-4</v>
      </c>
      <c r="K83" s="32" t="s">
        <v>34</v>
      </c>
      <c r="L83" s="32">
        <v>4.6516463146907003E-3</v>
      </c>
      <c r="M83" s="34">
        <v>894.75335764076897</v>
      </c>
      <c r="N83" s="34">
        <v>1</v>
      </c>
      <c r="O83" s="34">
        <f t="shared" si="3"/>
        <v>7.2559064843248839E-4</v>
      </c>
      <c r="P83" s="34" t="e">
        <f t="shared" si="4"/>
        <v>#NUM!</v>
      </c>
      <c r="Q83" s="34">
        <f t="shared" si="5"/>
        <v>4.8055087572284102E-3</v>
      </c>
    </row>
    <row r="84" spans="3:17" x14ac:dyDescent="0.25">
      <c r="C84" s="30">
        <v>975.13932351302105</v>
      </c>
      <c r="D84" s="30">
        <v>1</v>
      </c>
      <c r="E84" s="30">
        <v>5.3519898769856505E-4</v>
      </c>
      <c r="F84" s="30" t="s">
        <v>34</v>
      </c>
      <c r="G84" s="30">
        <v>4.2107654906702102E-3</v>
      </c>
      <c r="H84" s="32">
        <v>975.13932351302105</v>
      </c>
      <c r="I84" s="32">
        <v>1</v>
      </c>
      <c r="J84" s="32">
        <v>5.7624532403929504E-4</v>
      </c>
      <c r="K84" s="32" t="s">
        <v>34</v>
      </c>
      <c r="L84" s="32">
        <v>3.9783181964492204E-3</v>
      </c>
      <c r="M84" s="34">
        <v>975.13932351302105</v>
      </c>
      <c r="N84" s="34">
        <v>1</v>
      </c>
      <c r="O84" s="34">
        <f t="shared" si="3"/>
        <v>5.5534305982146053E-4</v>
      </c>
      <c r="P84" s="34" t="e">
        <f t="shared" si="4"/>
        <v>#NUM!</v>
      </c>
      <c r="Q84" s="34">
        <f t="shared" si="5"/>
        <v>4.0928920059676299E-3</v>
      </c>
    </row>
    <row r="85" spans="3:17" x14ac:dyDescent="0.25">
      <c r="C85" s="30">
        <v>1062.7472835292799</v>
      </c>
      <c r="D85" s="30">
        <v>1</v>
      </c>
      <c r="E85" s="30">
        <v>4.01004879623006E-4</v>
      </c>
      <c r="F85" s="30" t="s">
        <v>34</v>
      </c>
      <c r="G85" s="30">
        <v>3.5527396461855201E-3</v>
      </c>
      <c r="H85" s="32">
        <v>1062.7472835292799</v>
      </c>
      <c r="I85" s="32">
        <v>1</v>
      </c>
      <c r="J85" s="32">
        <v>4.33826507112538E-4</v>
      </c>
      <c r="K85" s="32" t="s">
        <v>34</v>
      </c>
      <c r="L85" s="32">
        <v>3.3848368966072099E-3</v>
      </c>
      <c r="M85" s="34">
        <v>1062.7472835292799</v>
      </c>
      <c r="N85" s="34">
        <v>1</v>
      </c>
      <c r="O85" s="34">
        <f t="shared" si="3"/>
        <v>4.1709297076543075E-4</v>
      </c>
      <c r="P85" s="34" t="e">
        <f t="shared" si="4"/>
        <v>#NUM!</v>
      </c>
      <c r="Q85" s="34">
        <f t="shared" si="5"/>
        <v>3.4677722298974588E-3</v>
      </c>
    </row>
    <row r="86" spans="3:17" x14ac:dyDescent="0.25">
      <c r="C86" s="30">
        <v>1158.2260723319</v>
      </c>
      <c r="D86" s="30">
        <v>1</v>
      </c>
      <c r="E86" s="30">
        <v>2.9408430160823298E-4</v>
      </c>
      <c r="F86" s="30" t="s">
        <v>34</v>
      </c>
      <c r="G86" s="30">
        <v>2.9819596160739E-3</v>
      </c>
      <c r="H86" s="32">
        <v>1158.2260723319</v>
      </c>
      <c r="I86" s="32">
        <v>1</v>
      </c>
      <c r="J86" s="32">
        <v>3.1949625932527599E-4</v>
      </c>
      <c r="K86" s="32" t="s">
        <v>34</v>
      </c>
      <c r="L86" s="32">
        <v>2.8649706339643499E-3</v>
      </c>
      <c r="M86" s="34">
        <v>1158.2260723319</v>
      </c>
      <c r="N86" s="34">
        <v>1</v>
      </c>
      <c r="O86" s="34">
        <f t="shared" si="3"/>
        <v>3.0652705311296207E-4</v>
      </c>
      <c r="P86" s="34" t="e">
        <f t="shared" si="4"/>
        <v>#NUM!</v>
      </c>
      <c r="Q86" s="34">
        <f t="shared" si="5"/>
        <v>2.9228798695326722E-3</v>
      </c>
    </row>
    <row r="87" spans="3:17" x14ac:dyDescent="0.25">
      <c r="C87" s="30">
        <v>1262.2828168277399</v>
      </c>
      <c r="D87" s="30">
        <v>1</v>
      </c>
      <c r="E87" s="30">
        <v>2.1031942005803601E-4</v>
      </c>
      <c r="F87" s="30" t="s">
        <v>34</v>
      </c>
      <c r="G87" s="30">
        <v>2.48992941534047E-3</v>
      </c>
      <c r="H87" s="32">
        <v>1262.2828168277399</v>
      </c>
      <c r="I87" s="32">
        <v>1</v>
      </c>
      <c r="J87" s="32">
        <v>2.29319695507499E-4</v>
      </c>
      <c r="K87" s="32" t="s">
        <v>34</v>
      </c>
      <c r="L87" s="32">
        <v>2.4123030209477099E-3</v>
      </c>
      <c r="M87" s="34">
        <v>1262.2828168277399</v>
      </c>
      <c r="N87" s="34">
        <v>1</v>
      </c>
      <c r="O87" s="34">
        <f t="shared" si="3"/>
        <v>2.1961417387550967E-4</v>
      </c>
      <c r="P87" s="34" t="e">
        <f t="shared" si="4"/>
        <v>#NUM!</v>
      </c>
      <c r="Q87" s="34">
        <f t="shared" si="5"/>
        <v>2.4508088971954504E-3</v>
      </c>
    </row>
    <row r="88" spans="3:17" x14ac:dyDescent="0.25">
      <c r="C88" s="30">
        <v>1375.6881732515401</v>
      </c>
      <c r="D88" s="30">
        <v>1</v>
      </c>
      <c r="E88" s="30">
        <v>1.46028254738164E-4</v>
      </c>
      <c r="F88" s="30" t="s">
        <v>34</v>
      </c>
      <c r="G88" s="30">
        <v>2.06830305780584E-3</v>
      </c>
      <c r="H88" s="32">
        <v>1375.6881732515401</v>
      </c>
      <c r="I88" s="32">
        <v>1</v>
      </c>
      <c r="J88" s="32">
        <v>1.59699290993657E-4</v>
      </c>
      <c r="K88" s="32" t="s">
        <v>34</v>
      </c>
      <c r="L88" s="32">
        <v>2.0204178989550398E-3</v>
      </c>
      <c r="M88" s="34">
        <v>1375.6881732515401</v>
      </c>
      <c r="N88" s="34">
        <v>1</v>
      </c>
      <c r="O88" s="34">
        <f t="shared" si="3"/>
        <v>1.5271086649851058E-4</v>
      </c>
      <c r="P88" s="34" t="e">
        <f t="shared" si="4"/>
        <v>#NUM!</v>
      </c>
      <c r="Q88" s="34">
        <f t="shared" si="5"/>
        <v>2.0442202715104749E-3</v>
      </c>
    </row>
    <row r="89" spans="3:17" x14ac:dyDescent="0.25">
      <c r="C89" s="30">
        <v>1499.2820347347099</v>
      </c>
      <c r="D89" s="30">
        <v>1</v>
      </c>
      <c r="E89" s="31">
        <v>9.7950393618060003E-5</v>
      </c>
      <c r="F89" s="30" t="s">
        <v>34</v>
      </c>
      <c r="G89" s="30">
        <v>1.7090670768486599E-3</v>
      </c>
      <c r="H89" s="32">
        <v>1499.2820347347099</v>
      </c>
      <c r="I89" s="32">
        <v>1</v>
      </c>
      <c r="J89" s="33">
        <v>1.07379742307247E-4</v>
      </c>
      <c r="K89" s="32" t="s">
        <v>34</v>
      </c>
      <c r="L89" s="32">
        <v>1.6830538901980701E-3</v>
      </c>
      <c r="M89" s="34">
        <v>1499.2820347347099</v>
      </c>
      <c r="N89" s="34">
        <v>1</v>
      </c>
      <c r="O89" s="34">
        <f t="shared" si="3"/>
        <v>1.025567551436798E-4</v>
      </c>
      <c r="P89" s="34" t="e">
        <f t="shared" si="4"/>
        <v>#NUM!</v>
      </c>
      <c r="Q89" s="34">
        <f t="shared" si="5"/>
        <v>1.6960106109041833E-3</v>
      </c>
    </row>
    <row r="90" spans="3:17" x14ac:dyDescent="0.25">
      <c r="C90" s="30">
        <v>1633.9797516506301</v>
      </c>
      <c r="D90" s="30">
        <v>1</v>
      </c>
      <c r="E90" s="31">
        <v>6.3156331903775896E-5</v>
      </c>
      <c r="F90" s="30" t="s">
        <v>34</v>
      </c>
      <c r="G90" s="30">
        <v>1.4046778211159201E-3</v>
      </c>
      <c r="H90" s="32">
        <v>1633.9797516506301</v>
      </c>
      <c r="I90" s="32">
        <v>1</v>
      </c>
      <c r="J90" s="33">
        <v>6.9367026559297203E-5</v>
      </c>
      <c r="K90" s="32" t="s">
        <v>34</v>
      </c>
      <c r="L90" s="32">
        <v>1.39422423973783E-3</v>
      </c>
      <c r="M90" s="34">
        <v>1633.9797516506301</v>
      </c>
      <c r="N90" s="34">
        <v>1</v>
      </c>
      <c r="O90" s="34">
        <f t="shared" si="3"/>
        <v>6.6188873328959237E-5</v>
      </c>
      <c r="P90" s="34" t="e">
        <f t="shared" si="4"/>
        <v>#NUM!</v>
      </c>
      <c r="Q90" s="34">
        <f t="shared" si="5"/>
        <v>1.3994412696579786E-3</v>
      </c>
    </row>
    <row r="91" spans="3:17" x14ac:dyDescent="0.25">
      <c r="C91" s="30">
        <v>1780.7789108049101</v>
      </c>
      <c r="D91" s="30">
        <v>1</v>
      </c>
      <c r="E91" s="31">
        <v>3.8960178424672003E-5</v>
      </c>
      <c r="F91" s="30" t="s">
        <v>34</v>
      </c>
      <c r="G91" s="30">
        <v>1.1481536504350299E-3</v>
      </c>
      <c r="H91" s="32">
        <v>1780.7789108049101</v>
      </c>
      <c r="I91" s="32">
        <v>1</v>
      </c>
      <c r="J91" s="33">
        <v>4.2852906838233699E-5</v>
      </c>
      <c r="K91" s="32" t="s">
        <v>34</v>
      </c>
      <c r="L91" s="32">
        <v>1.1483017200316901E-3</v>
      </c>
      <c r="M91" s="34">
        <v>1780.7789108049101</v>
      </c>
      <c r="N91" s="34">
        <v>1</v>
      </c>
      <c r="O91" s="34">
        <f t="shared" si="3"/>
        <v>4.0860211654290677E-5</v>
      </c>
      <c r="P91" s="34" t="e">
        <f t="shared" si="4"/>
        <v>#NUM!</v>
      </c>
      <c r="Q91" s="34">
        <f t="shared" si="5"/>
        <v>1.1482276828465724E-3</v>
      </c>
    </row>
    <row r="92" spans="3:17" x14ac:dyDescent="0.25">
      <c r="C92" s="30">
        <v>1940.7667236782099</v>
      </c>
      <c r="D92" s="30">
        <v>1</v>
      </c>
      <c r="E92" s="31">
        <v>2.2897929335996699E-5</v>
      </c>
      <c r="F92" s="30" t="s">
        <v>34</v>
      </c>
      <c r="G92" s="30">
        <v>9.3312612049285804E-4</v>
      </c>
      <c r="H92" s="32">
        <v>1940.7667236782099</v>
      </c>
      <c r="I92" s="32">
        <v>1</v>
      </c>
      <c r="J92" s="33">
        <v>2.5212642565610599E-5</v>
      </c>
      <c r="K92" s="32" t="s">
        <v>34</v>
      </c>
      <c r="L92" s="32">
        <v>9.4007154366700704E-4</v>
      </c>
      <c r="M92" s="34">
        <v>1940.7667236782099</v>
      </c>
      <c r="N92" s="34">
        <v>1</v>
      </c>
      <c r="O92" s="34">
        <f t="shared" si="3"/>
        <v>2.4027428240265208E-5</v>
      </c>
      <c r="P92" s="34" t="e">
        <f t="shared" si="4"/>
        <v>#NUM!</v>
      </c>
      <c r="Q92" s="34">
        <f t="shared" si="5"/>
        <v>9.365923940155219E-4</v>
      </c>
    </row>
    <row r="93" spans="3:17" x14ac:dyDescent="0.25">
      <c r="C93" s="30">
        <v>2115.1280784396599</v>
      </c>
      <c r="D93" s="30">
        <v>1</v>
      </c>
      <c r="E93" s="31">
        <v>1.27759601964066E-5</v>
      </c>
      <c r="F93" s="30" t="s">
        <v>34</v>
      </c>
      <c r="G93" s="30">
        <v>7.5385676606588002E-4</v>
      </c>
      <c r="H93" s="32">
        <v>2115.1280784396599</v>
      </c>
      <c r="I93" s="32">
        <v>1</v>
      </c>
      <c r="J93" s="33">
        <v>1.4078390297483001E-5</v>
      </c>
      <c r="K93" s="32" t="s">
        <v>34</v>
      </c>
      <c r="L93" s="32">
        <v>7.6475724850800597E-4</v>
      </c>
      <c r="M93" s="34">
        <v>2115.1280784396599</v>
      </c>
      <c r="N93" s="34">
        <v>1</v>
      </c>
      <c r="O93" s="34">
        <f t="shared" si="3"/>
        <v>1.3411374056006331E-5</v>
      </c>
      <c r="P93" s="34" t="e">
        <f t="shared" si="4"/>
        <v>#NUM!</v>
      </c>
      <c r="Q93" s="34">
        <f t="shared" si="5"/>
        <v>7.5928744635064653E-4</v>
      </c>
    </row>
    <row r="94" spans="3:17" x14ac:dyDescent="0.25">
      <c r="C94" s="30">
        <v>2305.1543153651101</v>
      </c>
      <c r="D94" s="30">
        <v>1</v>
      </c>
      <c r="E94" s="31">
        <v>6.7474353046138796E-6</v>
      </c>
      <c r="F94" s="30" t="s">
        <v>34</v>
      </c>
      <c r="G94" s="30">
        <v>6.0522724590459504E-4</v>
      </c>
      <c r="H94" s="32">
        <v>2305.1543153651101</v>
      </c>
      <c r="I94" s="32">
        <v>1</v>
      </c>
      <c r="J94" s="33">
        <v>7.4394412612907203E-6</v>
      </c>
      <c r="K94" s="32" t="s">
        <v>34</v>
      </c>
      <c r="L94" s="32">
        <v>6.1802544438450903E-4</v>
      </c>
      <c r="M94" s="34">
        <v>2305.1543153651101</v>
      </c>
      <c r="N94" s="34">
        <v>1</v>
      </c>
      <c r="O94" s="34">
        <f t="shared" si="3"/>
        <v>7.0849946092452476E-6</v>
      </c>
      <c r="P94" s="34" t="e">
        <f t="shared" si="4"/>
        <v>#NUM!</v>
      </c>
      <c r="Q94" s="34">
        <f t="shared" si="5"/>
        <v>6.1159286915708874E-4</v>
      </c>
    </row>
    <row r="95" spans="3:17" x14ac:dyDescent="0.25">
      <c r="C95" s="30">
        <v>2512.2527906519799</v>
      </c>
      <c r="D95" s="30">
        <v>1</v>
      </c>
      <c r="E95" s="31">
        <v>3.3651708814397102E-6</v>
      </c>
      <c r="F95" s="30" t="s">
        <v>34</v>
      </c>
      <c r="G95" s="30">
        <v>4.82710635308641E-4</v>
      </c>
      <c r="H95" s="32">
        <v>2512.2527906519799</v>
      </c>
      <c r="I95" s="32">
        <v>1</v>
      </c>
      <c r="J95" s="33">
        <v>3.7117650534547601E-6</v>
      </c>
      <c r="K95" s="32" t="s">
        <v>34</v>
      </c>
      <c r="L95" s="32">
        <v>4.9597533446183698E-4</v>
      </c>
      <c r="M95" s="34">
        <v>2512.2527906519799</v>
      </c>
      <c r="N95" s="34">
        <v>1</v>
      </c>
      <c r="O95" s="34">
        <f t="shared" si="3"/>
        <v>3.5342217922240629E-6</v>
      </c>
      <c r="P95" s="34" t="e">
        <f t="shared" si="4"/>
        <v>#NUM!</v>
      </c>
      <c r="Q95" s="34">
        <f t="shared" si="5"/>
        <v>4.89298036778699E-4</v>
      </c>
    </row>
    <row r="96" spans="3:17" x14ac:dyDescent="0.25">
      <c r="C96" s="30">
        <v>2737.95729946133</v>
      </c>
      <c r="D96" s="30">
        <v>1</v>
      </c>
      <c r="E96" s="31">
        <v>1.58192607957686E-6</v>
      </c>
      <c r="F96" s="30" t="s">
        <v>34</v>
      </c>
      <c r="G96" s="30">
        <v>3.8233086636926898E-4</v>
      </c>
      <c r="H96" s="32">
        <v>2737.95729946133</v>
      </c>
      <c r="I96" s="32">
        <v>1</v>
      </c>
      <c r="J96" s="33">
        <v>1.74534084003313E-6</v>
      </c>
      <c r="K96" s="32" t="s">
        <v>34</v>
      </c>
      <c r="L96" s="32">
        <v>3.9511830763335701E-4</v>
      </c>
      <c r="M96" s="34">
        <v>2737.95729946133</v>
      </c>
      <c r="N96" s="34">
        <v>1</v>
      </c>
      <c r="O96" s="34">
        <f t="shared" si="3"/>
        <v>1.6616257679149638E-6</v>
      </c>
      <c r="P96" s="34" t="e">
        <f t="shared" si="4"/>
        <v>#NUM!</v>
      </c>
      <c r="Q96" s="34">
        <f t="shared" si="5"/>
        <v>3.8867200166183919E-4</v>
      </c>
    </row>
    <row r="97" spans="3:17" x14ac:dyDescent="0.25">
      <c r="C97" s="30">
        <v>2983.93943538145</v>
      </c>
      <c r="D97" s="30">
        <v>1</v>
      </c>
      <c r="E97" s="31">
        <v>6.9989986551221205E-7</v>
      </c>
      <c r="F97" s="30" t="s">
        <v>34</v>
      </c>
      <c r="G97" s="30">
        <v>3.0061605568424099E-4</v>
      </c>
      <c r="H97" s="32">
        <v>2983.93943538145</v>
      </c>
      <c r="I97" s="32">
        <v>1</v>
      </c>
      <c r="J97" s="33">
        <v>7.7235005459308102E-7</v>
      </c>
      <c r="K97" s="32" t="s">
        <v>34</v>
      </c>
      <c r="L97" s="32">
        <v>3.1235191110636802E-4</v>
      </c>
      <c r="M97" s="34">
        <v>2983.93943538145</v>
      </c>
      <c r="N97" s="34">
        <v>1</v>
      </c>
      <c r="O97" s="34">
        <f t="shared" si="3"/>
        <v>7.3523309184098009E-7</v>
      </c>
      <c r="P97" s="34" t="e">
        <f t="shared" si="4"/>
        <v>#NUM!</v>
      </c>
      <c r="Q97" s="34">
        <f t="shared" si="5"/>
        <v>3.0642780471463587E-4</v>
      </c>
    </row>
    <row r="98" spans="3:17" x14ac:dyDescent="0.25">
      <c r="C98" s="30">
        <v>3252.0209704425802</v>
      </c>
      <c r="D98" s="30">
        <v>1</v>
      </c>
      <c r="E98" s="31">
        <v>2.91107043257832E-7</v>
      </c>
      <c r="F98" s="30" t="s">
        <v>34</v>
      </c>
      <c r="G98" s="30">
        <v>2.3455002140305601E-4</v>
      </c>
      <c r="H98" s="32">
        <v>3252.0209704425802</v>
      </c>
      <c r="I98" s="32">
        <v>1</v>
      </c>
      <c r="J98" s="33">
        <v>3.2128421375675598E-7</v>
      </c>
      <c r="K98" s="32" t="s">
        <v>34</v>
      </c>
      <c r="L98" s="32">
        <v>2.4493139343864802E-4</v>
      </c>
      <c r="M98" s="34">
        <v>3252.0209704425802</v>
      </c>
      <c r="N98" s="34">
        <v>1</v>
      </c>
      <c r="O98" s="34">
        <f t="shared" si="3"/>
        <v>3.0582363792249038E-7</v>
      </c>
      <c r="P98" s="34" t="e">
        <f t="shared" si="4"/>
        <v>#NUM!</v>
      </c>
      <c r="Q98" s="34">
        <f t="shared" si="5"/>
        <v>2.3968450841327902E-4</v>
      </c>
    </row>
    <row r="99" spans="3:17" x14ac:dyDescent="0.25">
      <c r="C99" s="30">
        <v>3544.1873473703299</v>
      </c>
      <c r="D99" s="30">
        <v>1</v>
      </c>
      <c r="E99" s="31">
        <v>1.13720560307946E-7</v>
      </c>
      <c r="F99" s="30" t="s">
        <v>34</v>
      </c>
      <c r="G99" s="30">
        <v>1.81524903148814E-4</v>
      </c>
      <c r="H99" s="32">
        <v>3544.1873473703299</v>
      </c>
      <c r="I99" s="32">
        <v>1</v>
      </c>
      <c r="J99" s="33">
        <v>1.25520882603588E-7</v>
      </c>
      <c r="K99" s="32" t="s">
        <v>34</v>
      </c>
      <c r="L99" s="32">
        <v>1.90440939820955E-4</v>
      </c>
      <c r="M99" s="34">
        <v>3544.1873473703299</v>
      </c>
      <c r="N99" s="34">
        <v>1</v>
      </c>
      <c r="O99" s="34">
        <f t="shared" si="3"/>
        <v>1.1947512335221896E-7</v>
      </c>
      <c r="P99" s="34" t="e">
        <f t="shared" si="4"/>
        <v>#NUM!</v>
      </c>
      <c r="Q99" s="34">
        <f t="shared" si="5"/>
        <v>1.8592948436589601E-4</v>
      </c>
    </row>
    <row r="100" spans="3:17" x14ac:dyDescent="0.25">
      <c r="C100" s="30">
        <v>3862.6023840031999</v>
      </c>
      <c r="D100" s="30">
        <v>1</v>
      </c>
      <c r="E100" s="31">
        <v>4.1694488198841798E-8</v>
      </c>
      <c r="F100" s="30" t="s">
        <v>34</v>
      </c>
      <c r="G100" s="30">
        <v>1.3929660768799499E-4</v>
      </c>
      <c r="H100" s="32">
        <v>3862.6023840031999</v>
      </c>
      <c r="I100" s="32">
        <v>1</v>
      </c>
      <c r="J100" s="33">
        <v>4.6023895402617298E-8</v>
      </c>
      <c r="K100" s="32" t="s">
        <v>34</v>
      </c>
      <c r="L100" s="33">
        <v>1.4676582064932701E-4</v>
      </c>
      <c r="M100" s="34">
        <v>3862.6023840031999</v>
      </c>
      <c r="N100" s="34">
        <v>1</v>
      </c>
      <c r="O100" s="34">
        <f t="shared" si="3"/>
        <v>4.3805738936001937E-8</v>
      </c>
      <c r="P100" s="34" t="e">
        <f t="shared" si="4"/>
        <v>#NUM!</v>
      </c>
      <c r="Q100" s="34">
        <f t="shared" si="5"/>
        <v>1.4298244976568256E-4</v>
      </c>
    </row>
    <row r="101" spans="3:17" x14ac:dyDescent="0.25">
      <c r="C101" s="30">
        <v>4209.62429877675</v>
      </c>
      <c r="D101" s="30">
        <v>1</v>
      </c>
      <c r="E101" s="31">
        <v>1.4338972329361E-8</v>
      </c>
      <c r="F101" s="30" t="s">
        <v>34</v>
      </c>
      <c r="G101" s="31">
        <v>1.05943883659073E-4</v>
      </c>
      <c r="H101" s="32">
        <v>4209.62429877675</v>
      </c>
      <c r="I101" s="32">
        <v>1</v>
      </c>
      <c r="J101" s="33">
        <v>1.5828573326117699E-8</v>
      </c>
      <c r="K101" s="32" t="s">
        <v>34</v>
      </c>
      <c r="L101" s="33">
        <v>1.1206599772512E-4</v>
      </c>
      <c r="M101" s="34">
        <v>4209.62429877675</v>
      </c>
      <c r="N101" s="34">
        <v>1</v>
      </c>
      <c r="O101" s="34">
        <f t="shared" si="3"/>
        <v>1.5065373375275614E-8</v>
      </c>
      <c r="P101" s="34" t="e">
        <f t="shared" si="4"/>
        <v>#NUM!</v>
      </c>
      <c r="Q101" s="34">
        <f t="shared" si="5"/>
        <v>1.0896195219033133E-4</v>
      </c>
    </row>
    <row r="102" spans="3:17" x14ac:dyDescent="0.25">
      <c r="C102" s="30">
        <v>4587.8231759608698</v>
      </c>
      <c r="D102" s="30">
        <v>1</v>
      </c>
      <c r="E102" s="31">
        <v>4.6232921196864402E-9</v>
      </c>
      <c r="F102" s="30" t="s">
        <v>34</v>
      </c>
      <c r="G102" s="31">
        <v>7.9831193531353705E-5</v>
      </c>
      <c r="H102" s="32">
        <v>4587.8231759608698</v>
      </c>
      <c r="I102" s="32">
        <v>1</v>
      </c>
      <c r="J102" s="33">
        <v>5.10373470810642E-9</v>
      </c>
      <c r="K102" s="32" t="s">
        <v>34</v>
      </c>
      <c r="L102" s="33">
        <v>8.47512869390098E-5</v>
      </c>
      <c r="M102" s="34">
        <v>4587.8231759608698</v>
      </c>
      <c r="N102" s="34">
        <v>1</v>
      </c>
      <c r="O102" s="34">
        <f t="shared" si="3"/>
        <v>4.8575772208950608E-9</v>
      </c>
      <c r="P102" s="34" t="e">
        <f t="shared" si="4"/>
        <v>#NUM!</v>
      </c>
      <c r="Q102" s="34">
        <f t="shared" si="5"/>
        <v>8.2254461214327948E-5</v>
      </c>
    </row>
    <row r="103" spans="3:17" x14ac:dyDescent="0.25">
      <c r="C103" s="30">
        <v>5000</v>
      </c>
      <c r="D103" s="30">
        <v>1</v>
      </c>
      <c r="E103" s="31">
        <v>1.3970425052221601E-9</v>
      </c>
      <c r="F103" s="30" t="s">
        <v>34</v>
      </c>
      <c r="G103" s="31">
        <v>5.9575171825866298E-5</v>
      </c>
      <c r="H103" s="32">
        <v>5000</v>
      </c>
      <c r="I103" s="32">
        <v>1</v>
      </c>
      <c r="J103" s="33">
        <v>1.5422517063213E-9</v>
      </c>
      <c r="K103" s="32" t="s">
        <v>34</v>
      </c>
      <c r="L103" s="33">
        <v>6.3457935231567996E-5</v>
      </c>
      <c r="M103" s="34">
        <v>5000</v>
      </c>
      <c r="N103" s="34">
        <v>1</v>
      </c>
      <c r="O103" s="34">
        <f t="shared" si="3"/>
        <v>1.4678525768898797E-9</v>
      </c>
      <c r="P103" s="34" t="e">
        <f t="shared" si="4"/>
        <v>#NUM!</v>
      </c>
      <c r="Q103" s="34">
        <f t="shared" si="5"/>
        <v>6.1485912168035358E-5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BM2017 Model</vt:lpstr>
      <vt:lpstr>BULLOCK Model</vt:lpstr>
      <vt:lpstr>CAVDP - CAV HAZARD</vt:lpstr>
      <vt:lpstr>Settle BrayMacedo</vt:lpstr>
      <vt:lpstr>Settle Bullock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2021-04-08T17:00:29Z</dcterms:modified>
</cp:coreProperties>
</file>