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nal" sheetId="1" r:id="rId1"/>
    <sheet name="CMSs BrayMacedo" sheetId="2" r:id="rId2"/>
    <sheet name="CAV Hazard - Bullock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0" i="1" l="1"/>
  <c r="Y21" i="1"/>
  <c r="Y22" i="1"/>
  <c r="Y19" i="1"/>
  <c r="X22" i="1"/>
  <c r="X21" i="1"/>
  <c r="X20" i="1"/>
  <c r="X19" i="1"/>
  <c r="E22" i="1" l="1"/>
  <c r="E21" i="1"/>
  <c r="E20" i="1"/>
  <c r="E19" i="1"/>
  <c r="G22" i="1"/>
  <c r="G21" i="1"/>
  <c r="G20" i="1"/>
  <c r="G19" i="1"/>
  <c r="F22" i="1"/>
  <c r="F21" i="1"/>
  <c r="F20" i="1"/>
  <c r="F19" i="1"/>
  <c r="I22" i="1" l="1"/>
  <c r="H22" i="1"/>
  <c r="D22" i="1"/>
  <c r="I21" i="1"/>
  <c r="H21" i="1"/>
  <c r="D21" i="1"/>
  <c r="I20" i="1"/>
  <c r="H20" i="1"/>
  <c r="D20" i="1"/>
  <c r="I19" i="1"/>
  <c r="H19" i="1"/>
  <c r="D19" i="1"/>
</calcChain>
</file>

<file path=xl/sharedStrings.xml><?xml version="1.0" encoding="utf-8"?>
<sst xmlns="http://schemas.openxmlformats.org/spreadsheetml/2006/main" count="101" uniqueCount="41">
  <si>
    <t>Scenario</t>
  </si>
  <si>
    <t>MR1</t>
  </si>
  <si>
    <t>MR2</t>
  </si>
  <si>
    <t>CAV</t>
  </si>
  <si>
    <t>PGA</t>
  </si>
  <si>
    <t>SA1</t>
  </si>
  <si>
    <t>Tr = 475 yr</t>
  </si>
  <si>
    <t>CAVdp</t>
  </si>
  <si>
    <t>T(s)</t>
  </si>
  <si>
    <t>CMS</t>
  </si>
  <si>
    <t>CMS+SIG</t>
  </si>
  <si>
    <t>CMS-SIG</t>
  </si>
  <si>
    <t>CMS for MR1</t>
  </si>
  <si>
    <t>475 years</t>
  </si>
  <si>
    <t>2475 years</t>
  </si>
  <si>
    <t>CMS for MR2</t>
  </si>
  <si>
    <t>R</t>
  </si>
  <si>
    <t>M</t>
  </si>
  <si>
    <t>CMS for MR3</t>
  </si>
  <si>
    <t>Seismic Hazard for MR1</t>
  </si>
  <si>
    <t>Seismic Hazard for MR2</t>
  </si>
  <si>
    <t>Seismic Hazard for MR3</t>
  </si>
  <si>
    <t>Ds</t>
  </si>
  <si>
    <t>Dv</t>
  </si>
  <si>
    <t>De</t>
  </si>
  <si>
    <t>LIBS</t>
  </si>
  <si>
    <t>Dv+De</t>
  </si>
  <si>
    <t>Intensity Measures</t>
  </si>
  <si>
    <t>Error</t>
  </si>
  <si>
    <t>Mw</t>
  </si>
  <si>
    <t>BM 2017</t>
  </si>
  <si>
    <t>BU 2018</t>
  </si>
  <si>
    <t>Return Period
(yr)</t>
  </si>
  <si>
    <t>Pseudo-Prob.
Settlement (mm)</t>
  </si>
  <si>
    <t>Performance Based
Settlement (mm)</t>
  </si>
  <si>
    <t>Tr</t>
  </si>
  <si>
    <t>Mean</t>
  </si>
  <si>
    <t>CAVdp Hazard Curve</t>
  </si>
  <si>
    <t>BM
2017</t>
  </si>
  <si>
    <t>BU
2018</t>
  </si>
  <si>
    <t>B2018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</si>
</sst>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1" fillId="0" borderId="0" xfId="0" applyFont="1"/>
    <xf numFmtId="0" fontId="1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3" fillId="6" borderId="0" xfId="0" applyFont="1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1" fontId="0" fillId="0" borderId="0" xfId="0" applyNumberFormat="1"/>
    <xf numFmtId="0" fontId="0" fillId="0" borderId="0" xfId="0" applyFill="1"/>
    <xf numFmtId="0" fontId="2" fillId="0" borderId="0" xfId="0" applyFont="1" applyFill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4" fillId="0" borderId="7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Z22"/>
  <sheetViews>
    <sheetView showGridLines="0" tabSelected="1" topLeftCell="A12" zoomScale="115" zoomScaleNormal="115" workbookViewId="0">
      <selection activeCell="Z25" sqref="Z25"/>
    </sheetView>
  </sheetViews>
  <sheetFormatPr baseColWidth="10" defaultColWidth="9.140625" defaultRowHeight="16.5" customHeight="1" x14ac:dyDescent="0.25"/>
  <cols>
    <col min="1" max="1" width="9.140625" style="13" customWidth="1"/>
    <col min="2" max="2" width="7.42578125" style="13" customWidth="1"/>
    <col min="3" max="3" width="7.140625" style="13" customWidth="1"/>
    <col min="4" max="9" width="5" style="13" hidden="1" customWidth="1"/>
    <col min="10" max="12" width="3.7109375" style="13" hidden="1" customWidth="1"/>
    <col min="13" max="14" width="4.28515625" style="13" hidden="1" customWidth="1"/>
    <col min="15" max="15" width="5" style="13" hidden="1" customWidth="1"/>
    <col min="16" max="16" width="4.28515625" style="13" hidden="1" customWidth="1"/>
    <col min="17" max="21" width="4.28515625" style="13" customWidth="1"/>
    <col min="22" max="22" width="5.85546875" style="13" customWidth="1"/>
    <col min="23" max="23" width="4.28515625" style="13" customWidth="1"/>
    <col min="24" max="25" width="5" style="13" customWidth="1"/>
    <col min="26" max="16384" width="9.140625" style="13"/>
  </cols>
  <sheetData>
    <row r="14" spans="2:25" ht="16.5" customHeight="1" x14ac:dyDescent="0.25">
      <c r="J14" s="14">
        <v>1</v>
      </c>
      <c r="K14" s="14">
        <v>2</v>
      </c>
      <c r="L14" s="14">
        <v>3</v>
      </c>
      <c r="M14" s="14">
        <v>4</v>
      </c>
      <c r="N14" s="14">
        <v>5</v>
      </c>
      <c r="O14" s="14">
        <v>6</v>
      </c>
      <c r="P14" s="14">
        <v>7</v>
      </c>
      <c r="Q14" s="14">
        <v>8</v>
      </c>
      <c r="R14" s="14">
        <v>9</v>
      </c>
      <c r="S14" s="14">
        <v>10</v>
      </c>
      <c r="T14" s="14">
        <v>11</v>
      </c>
      <c r="U14" s="14">
        <v>12</v>
      </c>
      <c r="V14" s="14">
        <v>13</v>
      </c>
      <c r="W14" s="14">
        <v>14</v>
      </c>
    </row>
    <row r="16" spans="2:25" ht="24.75" customHeight="1" x14ac:dyDescent="0.25">
      <c r="B16" s="76" t="s">
        <v>32</v>
      </c>
      <c r="C16" s="60" t="s">
        <v>0</v>
      </c>
      <c r="D16" s="66" t="s">
        <v>27</v>
      </c>
      <c r="E16" s="67"/>
      <c r="F16" s="67"/>
      <c r="G16" s="67"/>
      <c r="H16" s="67"/>
      <c r="I16" s="68"/>
      <c r="J16" s="63" t="s">
        <v>33</v>
      </c>
      <c r="K16" s="64"/>
      <c r="L16" s="64"/>
      <c r="M16" s="64"/>
      <c r="N16" s="64"/>
      <c r="O16" s="64"/>
      <c r="P16" s="65"/>
      <c r="Q16" s="63" t="s">
        <v>34</v>
      </c>
      <c r="R16" s="64"/>
      <c r="S16" s="64"/>
      <c r="T16" s="64"/>
      <c r="U16" s="64"/>
      <c r="V16" s="64"/>
      <c r="W16" s="65"/>
      <c r="X16" s="66" t="s">
        <v>28</v>
      </c>
      <c r="Y16" s="68"/>
    </row>
    <row r="17" spans="2:26" ht="16.5" customHeight="1" x14ac:dyDescent="0.25">
      <c r="B17" s="77"/>
      <c r="C17" s="61"/>
      <c r="D17" s="69" t="s">
        <v>6</v>
      </c>
      <c r="E17" s="70"/>
      <c r="F17" s="70"/>
      <c r="G17" s="70"/>
      <c r="H17" s="70"/>
      <c r="I17" s="71"/>
      <c r="J17" s="69" t="s">
        <v>30</v>
      </c>
      <c r="K17" s="70"/>
      <c r="L17" s="70"/>
      <c r="M17" s="70"/>
      <c r="N17" s="69" t="s">
        <v>31</v>
      </c>
      <c r="O17" s="70"/>
      <c r="P17" s="71"/>
      <c r="Q17" s="69" t="s">
        <v>30</v>
      </c>
      <c r="R17" s="70"/>
      <c r="S17" s="70"/>
      <c r="T17" s="70"/>
      <c r="U17" s="69" t="s">
        <v>40</v>
      </c>
      <c r="V17" s="70"/>
      <c r="W17" s="71"/>
      <c r="X17" s="72" t="s">
        <v>38</v>
      </c>
      <c r="Y17" s="74" t="s">
        <v>39</v>
      </c>
    </row>
    <row r="18" spans="2:26" ht="16.5" customHeight="1" x14ac:dyDescent="0.25">
      <c r="B18" s="78"/>
      <c r="C18" s="62"/>
      <c r="D18" s="48" t="s">
        <v>29</v>
      </c>
      <c r="E18" s="15" t="s">
        <v>16</v>
      </c>
      <c r="F18" s="15" t="s">
        <v>3</v>
      </c>
      <c r="G18" s="15" t="s">
        <v>7</v>
      </c>
      <c r="H18" s="15" t="s">
        <v>4</v>
      </c>
      <c r="I18" s="15" t="s">
        <v>5</v>
      </c>
      <c r="J18" s="48" t="s">
        <v>22</v>
      </c>
      <c r="K18" s="15" t="s">
        <v>23</v>
      </c>
      <c r="L18" s="15" t="s">
        <v>24</v>
      </c>
      <c r="M18" s="15" t="s">
        <v>25</v>
      </c>
      <c r="N18" s="48" t="s">
        <v>22</v>
      </c>
      <c r="O18" s="15" t="s">
        <v>26</v>
      </c>
      <c r="P18" s="52" t="s">
        <v>25</v>
      </c>
      <c r="Q18" s="48" t="s">
        <v>22</v>
      </c>
      <c r="R18" s="15" t="s">
        <v>23</v>
      </c>
      <c r="S18" s="15" t="s">
        <v>24</v>
      </c>
      <c r="T18" s="52" t="s">
        <v>25</v>
      </c>
      <c r="U18" s="15" t="s">
        <v>22</v>
      </c>
      <c r="V18" s="15" t="s">
        <v>26</v>
      </c>
      <c r="W18" s="52" t="s">
        <v>25</v>
      </c>
      <c r="X18" s="73"/>
      <c r="Y18" s="75"/>
    </row>
    <row r="19" spans="2:26" ht="16.5" customHeight="1" x14ac:dyDescent="0.25">
      <c r="B19" s="57">
        <v>475</v>
      </c>
      <c r="C19" s="49" t="s">
        <v>1</v>
      </c>
      <c r="D19" s="41">
        <f>'CMSs BrayMacedo'!C4</f>
        <v>6.45</v>
      </c>
      <c r="E19" s="47">
        <f>'CMSs BrayMacedo'!C3</f>
        <v>23.3</v>
      </c>
      <c r="F19" s="44">
        <f>'CAV Hazard - Bullock'!B6/980.66</f>
        <v>0.66506852435345187</v>
      </c>
      <c r="G19" s="44">
        <f>'CMSs BrayMacedo'!C36/980.66</f>
        <v>1.3991528913219771</v>
      </c>
      <c r="H19" s="44">
        <f>'CMSs BrayMacedo'!C7</f>
        <v>0.46155188101259897</v>
      </c>
      <c r="I19" s="44">
        <f>'CMSs BrayMacedo'!C21</f>
        <v>0.259223208592334</v>
      </c>
      <c r="J19" s="25">
        <v>172.82014571099199</v>
      </c>
      <c r="K19" s="26">
        <v>232.88933741102801</v>
      </c>
      <c r="L19" s="26">
        <v>59.229064315032197</v>
      </c>
      <c r="M19" s="27">
        <v>480.587381897738</v>
      </c>
      <c r="N19" s="25">
        <v>86.606071559065796</v>
      </c>
      <c r="O19" s="26">
        <v>55.678709330203702</v>
      </c>
      <c r="P19" s="27">
        <v>142.284780889269</v>
      </c>
      <c r="Q19" s="25">
        <v>151.87441633694601</v>
      </c>
      <c r="R19" s="26">
        <v>267.98152600353802</v>
      </c>
      <c r="S19" s="26">
        <v>59.229064315032197</v>
      </c>
      <c r="T19" s="27">
        <v>451.86855526431299</v>
      </c>
      <c r="U19" s="25">
        <v>103.67898073195001</v>
      </c>
      <c r="V19" s="26">
        <v>9.0578968809317004</v>
      </c>
      <c r="W19" s="27">
        <v>205.155169146144</v>
      </c>
      <c r="X19" s="53">
        <f>LOG(T19/M19)</f>
        <v>-2.6760243366650092E-2</v>
      </c>
      <c r="Y19" s="54">
        <f>LOG(W19/P19)</f>
        <v>0.15892401462246181</v>
      </c>
      <c r="Z19" s="24"/>
    </row>
    <row r="20" spans="2:26" ht="16.5" customHeight="1" x14ac:dyDescent="0.25">
      <c r="B20" s="58"/>
      <c r="C20" s="51" t="s">
        <v>2</v>
      </c>
      <c r="D20" s="40">
        <f>'CMSs BrayMacedo'!M4</f>
        <v>6.25</v>
      </c>
      <c r="E20" s="46">
        <f>'CMSs BrayMacedo'!M3</f>
        <v>23.3</v>
      </c>
      <c r="F20" s="43">
        <f>'CAV Hazard - Bullock'!G6/980.66</f>
        <v>0.40373287789875489</v>
      </c>
      <c r="G20" s="43">
        <f>'CMSs BrayMacedo'!M36/980.66</f>
        <v>0.73358285614536234</v>
      </c>
      <c r="H20" s="43">
        <f>'CMSs BrayMacedo'!M7</f>
        <v>0.28924624585671899</v>
      </c>
      <c r="I20" s="43">
        <f>'CMSs BrayMacedo'!M21</f>
        <v>0.181996598619274</v>
      </c>
      <c r="J20" s="20">
        <v>63.190146236495302</v>
      </c>
      <c r="K20" s="21">
        <v>144.49543824555201</v>
      </c>
      <c r="L20" s="21">
        <v>59.229064315032197</v>
      </c>
      <c r="M20" s="22">
        <v>272.63401797257501</v>
      </c>
      <c r="N20" s="20">
        <v>32.430501914818201</v>
      </c>
      <c r="O20" s="21">
        <v>20.849444583296702</v>
      </c>
      <c r="P20" s="22">
        <v>53.279946498114903</v>
      </c>
      <c r="Q20" s="20">
        <v>47.917152649828203</v>
      </c>
      <c r="R20" s="21">
        <v>160.36669064205699</v>
      </c>
      <c r="S20" s="21">
        <v>59.229064315032197</v>
      </c>
      <c r="T20" s="22">
        <v>272.46316342170297</v>
      </c>
      <c r="U20" s="20">
        <v>36.953102215795397</v>
      </c>
      <c r="V20" s="21">
        <v>6.4476900581542598</v>
      </c>
      <c r="W20" s="22">
        <v>70.195180758919903</v>
      </c>
      <c r="X20" s="56">
        <f>LOG(T20/M20)</f>
        <v>-2.7224940291168661E-4</v>
      </c>
      <c r="Y20" s="23">
        <f t="shared" ref="Y20:Y22" si="0">LOG(W20/P20)</f>
        <v>0.11974351666272726</v>
      </c>
      <c r="Z20" s="24"/>
    </row>
    <row r="21" spans="2:26" ht="16.5" customHeight="1" x14ac:dyDescent="0.25">
      <c r="B21" s="59">
        <v>2475</v>
      </c>
      <c r="C21" s="50" t="s">
        <v>1</v>
      </c>
      <c r="D21" s="39">
        <f>'CMSs BrayMacedo'!H4</f>
        <v>6.65</v>
      </c>
      <c r="E21" s="45">
        <f>'CMSs BrayMacedo'!H3</f>
        <v>28.1</v>
      </c>
      <c r="F21" s="42">
        <f>'CAV Hazard - Bullock'!B8/980.66</f>
        <v>1.1225022911588827</v>
      </c>
      <c r="G21" s="42">
        <f>'CMSs BrayMacedo'!C38/980.66</f>
        <v>2.7584232189417639</v>
      </c>
      <c r="H21" s="42">
        <f>'CMSs BrayMacedo'!H7</f>
        <v>0.73216668622348302</v>
      </c>
      <c r="I21" s="42">
        <f>'CMSs BrayMacedo'!H21</f>
        <v>0.450738800496017</v>
      </c>
      <c r="J21" s="16">
        <v>402.05703874058401</v>
      </c>
      <c r="K21" s="17">
        <v>241.98063893721499</v>
      </c>
      <c r="L21" s="17">
        <v>59.229064315032197</v>
      </c>
      <c r="M21" s="18">
        <v>726.601031948431</v>
      </c>
      <c r="N21" s="16">
        <v>210.58761304734401</v>
      </c>
      <c r="O21" s="17">
        <v>135.38596410539</v>
      </c>
      <c r="P21" s="18">
        <v>345.97357715273398</v>
      </c>
      <c r="Q21" s="16">
        <v>355.06334573387699</v>
      </c>
      <c r="R21" s="17">
        <v>370.24440364769299</v>
      </c>
      <c r="S21" s="17">
        <v>59.229064315032197</v>
      </c>
      <c r="T21" s="18">
        <v>683.14944764835502</v>
      </c>
      <c r="U21" s="16">
        <v>255.41925474420901</v>
      </c>
      <c r="V21" s="17">
        <v>12.036608411025099</v>
      </c>
      <c r="W21" s="18">
        <v>560.37425977594603</v>
      </c>
      <c r="X21" s="55">
        <f>LOG(T21/M21)</f>
        <v>-2.6780288801819555E-2</v>
      </c>
      <c r="Y21" s="19">
        <f t="shared" si="0"/>
        <v>0.20943524626597604</v>
      </c>
      <c r="Z21" s="24"/>
    </row>
    <row r="22" spans="2:26" ht="16.5" customHeight="1" x14ac:dyDescent="0.25">
      <c r="B22" s="58"/>
      <c r="C22" s="51" t="s">
        <v>2</v>
      </c>
      <c r="D22" s="40">
        <f>'CMSs BrayMacedo'!R4</f>
        <v>6.45</v>
      </c>
      <c r="E22" s="46">
        <f>'CMSs BrayMacedo'!R3</f>
        <v>23.3</v>
      </c>
      <c r="F22" s="43">
        <f>'CAV Hazard - Bullock'!G8/980.66</f>
        <v>0.80107467715472447</v>
      </c>
      <c r="G22" s="43">
        <f>'CMSs BrayMacedo'!M38/980.66</f>
        <v>1.7310708440007649</v>
      </c>
      <c r="H22" s="43">
        <f>'CMSs BrayMacedo'!R7</f>
        <v>0.52057278446313104</v>
      </c>
      <c r="I22" s="43">
        <f>'CMSs BrayMacedo'!R21</f>
        <v>0.27659840308406802</v>
      </c>
      <c r="J22" s="20">
        <v>216.582540961641</v>
      </c>
      <c r="K22" s="21">
        <v>238.69383880979399</v>
      </c>
      <c r="L22" s="21">
        <v>59.229064315032197</v>
      </c>
      <c r="M22" s="22">
        <v>533.03200869003001</v>
      </c>
      <c r="N22" s="20">
        <v>124.886758979072</v>
      </c>
      <c r="O22" s="21">
        <v>80.289215608221994</v>
      </c>
      <c r="P22" s="22">
        <v>205.17597458729401</v>
      </c>
      <c r="Q22" s="20">
        <v>202.88832802981099</v>
      </c>
      <c r="R22" s="21">
        <v>293.59235280222799</v>
      </c>
      <c r="S22" s="21">
        <v>59.229064315032197</v>
      </c>
      <c r="T22" s="22">
        <v>513.41998083270698</v>
      </c>
      <c r="U22" s="20">
        <v>154.62830260566</v>
      </c>
      <c r="V22" s="21">
        <v>8.9920902386913397</v>
      </c>
      <c r="W22" s="22">
        <v>292.12988748233403</v>
      </c>
      <c r="X22" s="56">
        <f>LOG(T22/M22)</f>
        <v>-1.6280523129745123E-2</v>
      </c>
      <c r="Y22" s="23">
        <f t="shared" si="0"/>
        <v>0.1534494864277621</v>
      </c>
      <c r="Z22" s="24"/>
    </row>
  </sheetData>
  <mergeCells count="15">
    <mergeCell ref="U17:W17"/>
    <mergeCell ref="Q16:W16"/>
    <mergeCell ref="X17:X18"/>
    <mergeCell ref="Y17:Y18"/>
    <mergeCell ref="B16:B18"/>
    <mergeCell ref="X16:Y16"/>
    <mergeCell ref="Q17:T17"/>
    <mergeCell ref="B19:B20"/>
    <mergeCell ref="B21:B22"/>
    <mergeCell ref="C16:C18"/>
    <mergeCell ref="J16:P16"/>
    <mergeCell ref="D16:I16"/>
    <mergeCell ref="D17:I17"/>
    <mergeCell ref="J17:M17"/>
    <mergeCell ref="N17:P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"/>
  <sheetViews>
    <sheetView topLeftCell="H1" zoomScale="70" zoomScaleNormal="70" workbookViewId="0">
      <selection activeCell="AB4" sqref="AB4"/>
    </sheetView>
  </sheetViews>
  <sheetFormatPr baseColWidth="10" defaultColWidth="11.5703125" defaultRowHeight="15" x14ac:dyDescent="0.25"/>
  <cols>
    <col min="2" max="2" width="14" customWidth="1"/>
    <col min="3" max="3" width="13.28515625" style="5" customWidth="1"/>
    <col min="6" max="6" width="14" customWidth="1"/>
    <col min="7" max="7" width="13.28515625" customWidth="1"/>
    <col min="8" max="8" width="11.42578125" style="5"/>
    <col min="10" max="10" width="14" customWidth="1"/>
    <col min="11" max="11" width="13.28515625" customWidth="1"/>
    <col min="12" max="12" width="14.85546875" bestFit="1" customWidth="1"/>
    <col min="13" max="13" width="11.42578125" style="5"/>
    <col min="17" max="17" width="14.85546875" bestFit="1" customWidth="1"/>
    <col min="18" max="18" width="11.42578125" style="5"/>
    <col min="22" max="22" width="14.85546875" bestFit="1" customWidth="1"/>
    <col min="23" max="23" width="11.42578125" style="5"/>
    <col min="27" max="27" width="14.85546875" bestFit="1" customWidth="1"/>
    <col min="28" max="28" width="11.42578125" style="5"/>
  </cols>
  <sheetData>
    <row r="1" spans="2:30" x14ac:dyDescent="0.25">
      <c r="B1" s="1" t="s">
        <v>12</v>
      </c>
      <c r="C1" s="4" t="s">
        <v>13</v>
      </c>
      <c r="D1" s="1"/>
      <c r="E1" s="1"/>
      <c r="F1" s="1"/>
      <c r="G1" s="1" t="s">
        <v>12</v>
      </c>
      <c r="H1" s="4" t="s">
        <v>14</v>
      </c>
      <c r="I1" s="1"/>
      <c r="J1" s="1"/>
      <c r="L1" s="3" t="s">
        <v>15</v>
      </c>
      <c r="M1" s="6" t="s">
        <v>13</v>
      </c>
      <c r="N1" s="3"/>
      <c r="O1" s="3"/>
      <c r="P1" s="3"/>
      <c r="Q1" s="3" t="s">
        <v>15</v>
      </c>
      <c r="R1" s="6" t="s">
        <v>14</v>
      </c>
      <c r="S1" s="3"/>
      <c r="T1" s="3"/>
      <c r="V1" s="2" t="s">
        <v>18</v>
      </c>
      <c r="W1" s="7" t="s">
        <v>13</v>
      </c>
      <c r="X1" s="2"/>
      <c r="Y1" s="2"/>
      <c r="Z1" s="2"/>
      <c r="AA1" s="2" t="s">
        <v>18</v>
      </c>
      <c r="AB1" s="7" t="s">
        <v>14</v>
      </c>
      <c r="AC1" s="2"/>
      <c r="AD1" s="2"/>
    </row>
    <row r="2" spans="2:30" x14ac:dyDescent="0.25">
      <c r="B2" s="1"/>
      <c r="C2" s="4"/>
      <c r="D2" s="1"/>
      <c r="E2" s="1"/>
      <c r="F2" s="1"/>
      <c r="G2" s="1"/>
      <c r="H2" s="4"/>
      <c r="I2" s="1"/>
      <c r="J2" s="1"/>
      <c r="L2" s="3"/>
      <c r="M2" s="6"/>
      <c r="N2" s="3"/>
      <c r="O2" s="3"/>
      <c r="P2" s="3"/>
      <c r="Q2" s="3"/>
      <c r="R2" s="6"/>
      <c r="S2" s="3"/>
      <c r="T2" s="3"/>
      <c r="V2" s="2"/>
      <c r="W2" s="7"/>
      <c r="X2" s="2"/>
      <c r="Y2" s="2"/>
      <c r="Z2" s="2"/>
      <c r="AA2" s="2"/>
      <c r="AB2" s="7"/>
      <c r="AC2" s="2"/>
      <c r="AD2" s="2"/>
    </row>
    <row r="3" spans="2:30" x14ac:dyDescent="0.25">
      <c r="B3" s="1" t="s">
        <v>16</v>
      </c>
      <c r="C3" s="4">
        <v>23.3</v>
      </c>
      <c r="D3" s="1"/>
      <c r="E3" s="1"/>
      <c r="F3" s="1"/>
      <c r="G3" s="1" t="s">
        <v>16</v>
      </c>
      <c r="H3" s="4">
        <v>28.1</v>
      </c>
      <c r="I3" s="1"/>
      <c r="J3" s="1"/>
      <c r="L3" s="3" t="s">
        <v>16</v>
      </c>
      <c r="M3" s="6">
        <v>23.3</v>
      </c>
      <c r="N3" s="3"/>
      <c r="O3" s="3"/>
      <c r="P3" s="3"/>
      <c r="Q3" s="3" t="s">
        <v>16</v>
      </c>
      <c r="R3" s="6">
        <v>23.3</v>
      </c>
      <c r="S3" s="3"/>
      <c r="T3" s="3"/>
      <c r="V3" s="2" t="s">
        <v>16</v>
      </c>
      <c r="W3" s="7">
        <v>33.4</v>
      </c>
      <c r="X3" s="2"/>
      <c r="Y3" s="2"/>
      <c r="Z3" s="2"/>
      <c r="AA3" s="2" t="s">
        <v>16</v>
      </c>
      <c r="AB3" s="7">
        <v>23.3</v>
      </c>
      <c r="AC3" s="2"/>
      <c r="AD3" s="2"/>
    </row>
    <row r="4" spans="2:30" x14ac:dyDescent="0.25">
      <c r="B4" s="1" t="s">
        <v>17</v>
      </c>
      <c r="C4" s="4">
        <v>6.45</v>
      </c>
      <c r="D4" s="1"/>
      <c r="E4" s="1"/>
      <c r="F4" s="1"/>
      <c r="G4" s="1" t="s">
        <v>17</v>
      </c>
      <c r="H4" s="4">
        <v>6.65</v>
      </c>
      <c r="I4" s="1"/>
      <c r="J4" s="1"/>
      <c r="L4" s="3" t="s">
        <v>17</v>
      </c>
      <c r="M4" s="6">
        <v>6.25</v>
      </c>
      <c r="N4" s="3"/>
      <c r="O4" s="3"/>
      <c r="P4" s="3"/>
      <c r="Q4" s="3" t="s">
        <v>17</v>
      </c>
      <c r="R4" s="6">
        <v>6.45</v>
      </c>
      <c r="S4" s="3"/>
      <c r="T4" s="3"/>
      <c r="V4" s="2" t="s">
        <v>17</v>
      </c>
      <c r="W4" s="7">
        <v>6.25</v>
      </c>
      <c r="X4" s="2"/>
      <c r="Y4" s="2"/>
      <c r="Z4" s="2"/>
      <c r="AA4" s="2" t="s">
        <v>17</v>
      </c>
      <c r="AB4" s="7">
        <v>6.45</v>
      </c>
      <c r="AC4" s="2"/>
      <c r="AD4" s="2"/>
    </row>
    <row r="5" spans="2:30" x14ac:dyDescent="0.25">
      <c r="B5" s="1" t="s">
        <v>8</v>
      </c>
      <c r="C5" s="4" t="s">
        <v>9</v>
      </c>
      <c r="D5" s="1" t="s">
        <v>10</v>
      </c>
      <c r="E5" s="1" t="s">
        <v>11</v>
      </c>
      <c r="F5" s="1"/>
      <c r="G5" s="1" t="s">
        <v>8</v>
      </c>
      <c r="H5" s="4" t="s">
        <v>9</v>
      </c>
      <c r="I5" s="1" t="s">
        <v>10</v>
      </c>
      <c r="J5" s="1" t="s">
        <v>11</v>
      </c>
      <c r="L5" s="3" t="s">
        <v>8</v>
      </c>
      <c r="M5" s="6" t="s">
        <v>9</v>
      </c>
      <c r="N5" s="3" t="s">
        <v>10</v>
      </c>
      <c r="O5" s="3" t="s">
        <v>11</v>
      </c>
      <c r="P5" s="3"/>
      <c r="Q5" s="3" t="s">
        <v>8</v>
      </c>
      <c r="R5" s="6" t="s">
        <v>9</v>
      </c>
      <c r="S5" s="3" t="s">
        <v>10</v>
      </c>
      <c r="T5" s="3" t="s">
        <v>11</v>
      </c>
      <c r="V5" s="2" t="s">
        <v>8</v>
      </c>
      <c r="W5" s="7" t="s">
        <v>9</v>
      </c>
      <c r="X5" s="2" t="s">
        <v>10</v>
      </c>
      <c r="Y5" s="2" t="s">
        <v>11</v>
      </c>
      <c r="Z5" s="2"/>
      <c r="AA5" s="2" t="s">
        <v>8</v>
      </c>
      <c r="AB5" s="7" t="s">
        <v>9</v>
      </c>
      <c r="AC5" s="2" t="s">
        <v>10</v>
      </c>
      <c r="AD5" s="2" t="s">
        <v>11</v>
      </c>
    </row>
    <row r="6" spans="2:30" x14ac:dyDescent="0.25">
      <c r="B6" s="1">
        <v>-4</v>
      </c>
      <c r="C6" s="4">
        <v>1445.5740083281701</v>
      </c>
      <c r="D6" s="1">
        <v>2406.4827837734201</v>
      </c>
      <c r="E6" s="1">
        <v>868.35618673211502</v>
      </c>
      <c r="F6" s="1"/>
      <c r="G6" s="1">
        <v>-4</v>
      </c>
      <c r="H6" s="4">
        <v>1691.8710679681501</v>
      </c>
      <c r="I6" s="1">
        <v>2817.7277194477701</v>
      </c>
      <c r="J6" s="1">
        <v>1015.86384336265</v>
      </c>
      <c r="L6" s="3">
        <v>-4</v>
      </c>
      <c r="M6" s="6">
        <v>820.47763923881405</v>
      </c>
      <c r="N6" s="3">
        <v>1366.4062060369399</v>
      </c>
      <c r="O6" s="3">
        <v>492.66722700518801</v>
      </c>
      <c r="P6" s="3"/>
      <c r="Q6" s="3">
        <v>-4</v>
      </c>
      <c r="R6" s="6">
        <v>1647.42478377881</v>
      </c>
      <c r="S6" s="3">
        <v>2742.50875907098</v>
      </c>
      <c r="T6" s="3">
        <v>989.60793077941503</v>
      </c>
      <c r="V6" s="2">
        <v>-4</v>
      </c>
      <c r="W6" s="7">
        <v>293.87770914645802</v>
      </c>
      <c r="X6" s="2">
        <v>490.06189749130999</v>
      </c>
      <c r="Y6" s="2">
        <v>176.23101974521799</v>
      </c>
      <c r="Z6" s="2"/>
      <c r="AA6" s="2">
        <v>-4</v>
      </c>
      <c r="AB6" s="7">
        <v>1215.43582404361</v>
      </c>
      <c r="AC6" s="2">
        <v>2023.3660597738201</v>
      </c>
      <c r="AD6" s="2">
        <v>730.112198547856</v>
      </c>
    </row>
    <row r="7" spans="2:30" x14ac:dyDescent="0.25">
      <c r="B7" s="1">
        <v>0</v>
      </c>
      <c r="C7" s="4">
        <v>0.46155188101259897</v>
      </c>
      <c r="D7" s="1">
        <v>0.46155188101259897</v>
      </c>
      <c r="E7" s="1">
        <v>0.46155188101259897</v>
      </c>
      <c r="F7" s="1"/>
      <c r="G7" s="1">
        <v>0</v>
      </c>
      <c r="H7" s="4">
        <v>0.73216668622348302</v>
      </c>
      <c r="I7" s="1">
        <v>0.73216668622348302</v>
      </c>
      <c r="J7" s="1">
        <v>0.73216668622348302</v>
      </c>
      <c r="L7" s="3">
        <v>0</v>
      </c>
      <c r="M7" s="6">
        <v>0.28924624585671899</v>
      </c>
      <c r="N7" s="3">
        <v>0.28924624585671899</v>
      </c>
      <c r="O7" s="3">
        <v>0.28924624585671899</v>
      </c>
      <c r="P7" s="3"/>
      <c r="Q7" s="3">
        <v>0</v>
      </c>
      <c r="R7" s="6">
        <v>0.52057278446313104</v>
      </c>
      <c r="S7" s="3">
        <v>0.52057278446313104</v>
      </c>
      <c r="T7" s="3">
        <v>0.52057278446313104</v>
      </c>
      <c r="V7" s="2">
        <v>0</v>
      </c>
      <c r="W7" s="7">
        <v>0.18595372881817501</v>
      </c>
      <c r="X7" s="2">
        <v>0.18595372881817501</v>
      </c>
      <c r="Y7" s="2">
        <v>0.18595372881817501</v>
      </c>
      <c r="Z7" s="2"/>
      <c r="AA7" s="2">
        <v>0</v>
      </c>
      <c r="AB7" s="7">
        <v>0.39344854976424798</v>
      </c>
      <c r="AC7" s="2">
        <v>0.39344854976424798</v>
      </c>
      <c r="AD7" s="2">
        <v>0.39344854976424798</v>
      </c>
    </row>
    <row r="8" spans="2:30" x14ac:dyDescent="0.25">
      <c r="B8" s="1">
        <v>0.01</v>
      </c>
      <c r="C8" s="4">
        <v>0.46630078555071203</v>
      </c>
      <c r="D8" s="1">
        <v>0.46630078555071203</v>
      </c>
      <c r="E8" s="1">
        <v>0.46630078555071203</v>
      </c>
      <c r="F8" s="1"/>
      <c r="G8" s="1">
        <v>0.01</v>
      </c>
      <c r="H8" s="4">
        <v>0.74101389279581598</v>
      </c>
      <c r="I8" s="1">
        <v>0.74101389279581598</v>
      </c>
      <c r="J8" s="1">
        <v>0.74101389279581598</v>
      </c>
      <c r="L8" s="3">
        <v>0.01</v>
      </c>
      <c r="M8" s="6">
        <v>0.29179646692803202</v>
      </c>
      <c r="N8" s="3">
        <v>0.29179646692803202</v>
      </c>
      <c r="O8" s="3">
        <v>0.29179646692803202</v>
      </c>
      <c r="P8" s="3"/>
      <c r="Q8" s="3">
        <v>0.01</v>
      </c>
      <c r="R8" s="6">
        <v>0.52610699629119495</v>
      </c>
      <c r="S8" s="3">
        <v>0.52610699629119495</v>
      </c>
      <c r="T8" s="3">
        <v>0.52610699629119495</v>
      </c>
      <c r="V8" s="2">
        <v>0.01</v>
      </c>
      <c r="W8" s="7">
        <v>0.18764722639359199</v>
      </c>
      <c r="X8" s="2">
        <v>0.18764722639359199</v>
      </c>
      <c r="Y8" s="2">
        <v>0.18764722639359199</v>
      </c>
      <c r="Z8" s="2"/>
      <c r="AA8" s="2">
        <v>0.01</v>
      </c>
      <c r="AB8" s="7">
        <v>0.39731828932399299</v>
      </c>
      <c r="AC8" s="2">
        <v>0.39731828932399299</v>
      </c>
      <c r="AD8" s="2">
        <v>0.39731828932399299</v>
      </c>
    </row>
    <row r="9" spans="2:30" x14ac:dyDescent="0.25">
      <c r="B9" s="1">
        <v>1.4384498882876601E-2</v>
      </c>
      <c r="C9" s="4">
        <v>0.47045107977266098</v>
      </c>
      <c r="D9" s="1">
        <v>0.48218688078531602</v>
      </c>
      <c r="E9" s="1">
        <v>0.45900091288008898</v>
      </c>
      <c r="F9" s="1"/>
      <c r="G9" s="1">
        <v>1.4384498882876601E-2</v>
      </c>
      <c r="H9" s="4">
        <v>0.744045902421274</v>
      </c>
      <c r="I9" s="1">
        <v>0.76258720456123097</v>
      </c>
      <c r="J9" s="1">
        <v>0.72595540758963395</v>
      </c>
      <c r="L9" s="3">
        <v>1.4384498882876601E-2</v>
      </c>
      <c r="M9" s="6">
        <v>0.29393071460126202</v>
      </c>
      <c r="N9" s="3">
        <v>0.301277361286032</v>
      </c>
      <c r="O9" s="3">
        <v>0.28676321585273401</v>
      </c>
      <c r="P9" s="3"/>
      <c r="Q9" s="3">
        <v>1.4384498882876601E-2</v>
      </c>
      <c r="R9" s="6">
        <v>0.53095103970484803</v>
      </c>
      <c r="S9" s="3">
        <v>0.54419606350721605</v>
      </c>
      <c r="T9" s="3">
        <v>0.51802838254070105</v>
      </c>
      <c r="V9" s="2">
        <v>1.4384498882876601E-2</v>
      </c>
      <c r="W9" s="7">
        <v>0.18858044558642101</v>
      </c>
      <c r="X9" s="2">
        <v>0.193299042022194</v>
      </c>
      <c r="Y9" s="2">
        <v>0.18397703416186501</v>
      </c>
      <c r="Z9" s="2"/>
      <c r="AA9" s="2">
        <v>1.4384498882876601E-2</v>
      </c>
      <c r="AB9" s="7">
        <v>0.40069291150492797</v>
      </c>
      <c r="AC9" s="2">
        <v>0.41068853587223902</v>
      </c>
      <c r="AD9" s="2">
        <v>0.390940567623351</v>
      </c>
    </row>
    <row r="10" spans="2:30" x14ac:dyDescent="0.25">
      <c r="B10" s="1">
        <v>2.0691380811147901E-2</v>
      </c>
      <c r="C10" s="4">
        <v>0.47748012159682601</v>
      </c>
      <c r="D10" s="1">
        <v>0.49892209287613898</v>
      </c>
      <c r="E10" s="1">
        <v>0.45695965317117998</v>
      </c>
      <c r="F10" s="1"/>
      <c r="G10" s="1">
        <v>2.0691380811147901E-2</v>
      </c>
      <c r="H10" s="4">
        <v>0.752243056895471</v>
      </c>
      <c r="I10" s="1">
        <v>0.78598709598824801</v>
      </c>
      <c r="J10" s="1">
        <v>0.71994771865300899</v>
      </c>
      <c r="L10" s="3">
        <v>2.0691380811147901E-2</v>
      </c>
      <c r="M10" s="6">
        <v>0.29768701936098901</v>
      </c>
      <c r="N10" s="3">
        <v>0.311081899990717</v>
      </c>
      <c r="O10" s="3">
        <v>0.28486890911581297</v>
      </c>
      <c r="P10" s="3"/>
      <c r="Q10" s="3">
        <v>2.0691380811147901E-2</v>
      </c>
      <c r="R10" s="6">
        <v>0.53910415615890594</v>
      </c>
      <c r="S10" s="3">
        <v>0.56331344846255105</v>
      </c>
      <c r="T10" s="3">
        <v>0.51593529673582295</v>
      </c>
      <c r="V10" s="2">
        <v>2.0691380811147901E-2</v>
      </c>
      <c r="W10" s="7">
        <v>0.19084602178468699</v>
      </c>
      <c r="X10" s="2">
        <v>0.19944302810245401</v>
      </c>
      <c r="Y10" s="2">
        <v>0.18261959005321199</v>
      </c>
      <c r="Z10" s="2"/>
      <c r="AA10" s="2">
        <v>2.0691380811147901E-2</v>
      </c>
      <c r="AB10" s="7">
        <v>0.40645939347068799</v>
      </c>
      <c r="AC10" s="2">
        <v>0.42471207090542401</v>
      </c>
      <c r="AD10" s="2">
        <v>0.38899115390894701</v>
      </c>
    </row>
    <row r="11" spans="2:30" x14ac:dyDescent="0.25">
      <c r="B11" s="1">
        <v>2.9763514416313201E-2</v>
      </c>
      <c r="C11" s="4">
        <v>0.51430274160766698</v>
      </c>
      <c r="D11" s="1">
        <v>0.56631299442966299</v>
      </c>
      <c r="E11" s="1">
        <v>0.467069116596114</v>
      </c>
      <c r="F11" s="1"/>
      <c r="G11" s="1">
        <v>2.9763514416313201E-2</v>
      </c>
      <c r="H11" s="4">
        <v>0.81439584768045303</v>
      </c>
      <c r="I11" s="1">
        <v>0.89665476652306497</v>
      </c>
      <c r="J11" s="1">
        <v>0.73968334467343999</v>
      </c>
      <c r="L11" s="3">
        <v>2.9763514416313201E-2</v>
      </c>
      <c r="M11" s="6">
        <v>0.31808831907891499</v>
      </c>
      <c r="N11" s="3">
        <v>0.350327495987108</v>
      </c>
      <c r="O11" s="3">
        <v>0.288815979029442</v>
      </c>
      <c r="P11" s="3"/>
      <c r="Q11" s="3">
        <v>2.9763514416313201E-2</v>
      </c>
      <c r="R11" s="6">
        <v>0.58160786510326101</v>
      </c>
      <c r="S11" s="3">
        <v>0.64042453019185197</v>
      </c>
      <c r="T11" s="3">
        <v>0.52819292953790997</v>
      </c>
      <c r="V11" s="2">
        <v>2.9763514416313201E-2</v>
      </c>
      <c r="W11" s="7">
        <v>0.20669287757420499</v>
      </c>
      <c r="X11" s="2">
        <v>0.22766782669737301</v>
      </c>
      <c r="Y11" s="2">
        <v>0.18765034242933801</v>
      </c>
      <c r="Z11" s="2"/>
      <c r="AA11" s="2">
        <v>2.9763514416313201E-2</v>
      </c>
      <c r="AB11" s="7">
        <v>0.43687776579822701</v>
      </c>
      <c r="AC11" s="2">
        <v>0.48105820897542401</v>
      </c>
      <c r="AD11" s="2">
        <v>0.39675485978163799</v>
      </c>
    </row>
    <row r="12" spans="2:30" x14ac:dyDescent="0.25">
      <c r="B12" s="1">
        <v>4.2813323987193903E-2</v>
      </c>
      <c r="C12" s="4">
        <v>0.61631165127466603</v>
      </c>
      <c r="D12" s="1">
        <v>0.73362229639940402</v>
      </c>
      <c r="E12" s="1">
        <v>0.51775968827712804</v>
      </c>
      <c r="F12" s="1"/>
      <c r="G12" s="1">
        <v>4.2813323987193903E-2</v>
      </c>
      <c r="H12" s="4">
        <v>0.92076677052582501</v>
      </c>
      <c r="I12" s="1">
        <v>1.09577651315657</v>
      </c>
      <c r="J12" s="1">
        <v>0.77370835706479402</v>
      </c>
      <c r="L12" s="3">
        <v>4.2813323987193903E-2</v>
      </c>
      <c r="M12" s="6">
        <v>0.37570083239822299</v>
      </c>
      <c r="N12" s="3">
        <v>0.44740333300895302</v>
      </c>
      <c r="O12" s="3">
        <v>0.31548963776247302</v>
      </c>
      <c r="P12" s="3"/>
      <c r="Q12" s="3">
        <v>4.2813323987193903E-2</v>
      </c>
      <c r="R12" s="6">
        <v>0.69776477144766103</v>
      </c>
      <c r="S12" s="3">
        <v>0.83057945264757904</v>
      </c>
      <c r="T12" s="3">
        <v>0.58618796157481001</v>
      </c>
      <c r="V12" s="2">
        <v>4.2813323987193903E-2</v>
      </c>
      <c r="W12" s="7">
        <v>0.23728588126209299</v>
      </c>
      <c r="X12" s="2">
        <v>0.28263921328876801</v>
      </c>
      <c r="Y12" s="2">
        <v>0.19921011239442801</v>
      </c>
      <c r="Z12" s="2"/>
      <c r="AA12" s="2">
        <v>4.2813323987193903E-2</v>
      </c>
      <c r="AB12" s="7">
        <v>0.52273529639263205</v>
      </c>
      <c r="AC12" s="2">
        <v>0.622234331860261</v>
      </c>
      <c r="AD12" s="2">
        <v>0.43914675887099602</v>
      </c>
    </row>
    <row r="13" spans="2:30" x14ac:dyDescent="0.25">
      <c r="B13" s="1">
        <v>6.15848211066026E-2</v>
      </c>
      <c r="C13" s="4">
        <v>0.767983869785405</v>
      </c>
      <c r="D13" s="1">
        <v>0.98814852770648698</v>
      </c>
      <c r="E13" s="1">
        <v>0.59687304864937896</v>
      </c>
      <c r="F13" s="1"/>
      <c r="G13" s="1">
        <v>6.15848211066026E-2</v>
      </c>
      <c r="H13" s="4">
        <v>1.1244963345263499</v>
      </c>
      <c r="I13" s="1">
        <v>1.4463500845343999</v>
      </c>
      <c r="J13" s="1">
        <v>0.87426413555349602</v>
      </c>
      <c r="L13" s="3">
        <v>6.15848211066026E-2</v>
      </c>
      <c r="M13" s="6">
        <v>0.46792179031272502</v>
      </c>
      <c r="N13" s="3">
        <v>0.602462901835352</v>
      </c>
      <c r="O13" s="3">
        <v>0.363426197998999</v>
      </c>
      <c r="P13" s="3"/>
      <c r="Q13" s="3">
        <v>6.15848211066026E-2</v>
      </c>
      <c r="R13" s="6">
        <v>0.86995155482606801</v>
      </c>
      <c r="S13" s="3">
        <v>1.1193481815152599</v>
      </c>
      <c r="T13" s="3">
        <v>0.67612180038546299</v>
      </c>
      <c r="V13" s="2">
        <v>6.15848211066026E-2</v>
      </c>
      <c r="W13" s="7">
        <v>0.29025416714489899</v>
      </c>
      <c r="X13" s="2">
        <v>0.37384891504780399</v>
      </c>
      <c r="Y13" s="2">
        <v>0.22535168126462601</v>
      </c>
      <c r="Z13" s="2"/>
      <c r="AA13" s="2">
        <v>6.15848211066026E-2</v>
      </c>
      <c r="AB13" s="7">
        <v>0.65091262820704299</v>
      </c>
      <c r="AC13" s="2">
        <v>0.83751544860971605</v>
      </c>
      <c r="AD13" s="2">
        <v>0.50588589173217702</v>
      </c>
    </row>
    <row r="14" spans="2:30" x14ac:dyDescent="0.25">
      <c r="B14" s="1">
        <v>8.8586679041008198E-2</v>
      </c>
      <c r="C14" s="4">
        <v>0.95955536509220696</v>
      </c>
      <c r="D14" s="1">
        <v>1.3096056004058201</v>
      </c>
      <c r="E14" s="1">
        <v>0.70307159528938701</v>
      </c>
      <c r="F14" s="1"/>
      <c r="G14" s="1">
        <v>8.8586679041008198E-2</v>
      </c>
      <c r="H14" s="4">
        <v>1.4448432680214001</v>
      </c>
      <c r="I14" s="1">
        <v>1.97105229056987</v>
      </c>
      <c r="J14" s="1">
        <v>1.0591155187177701</v>
      </c>
      <c r="L14" s="3">
        <v>8.8586679041008198E-2</v>
      </c>
      <c r="M14" s="6">
        <v>0.59456883521366999</v>
      </c>
      <c r="N14" s="3">
        <v>0.81213950464383999</v>
      </c>
      <c r="O14" s="3">
        <v>0.43528494524148398</v>
      </c>
      <c r="P14" s="3"/>
      <c r="Q14" s="3">
        <v>8.8586679041008198E-2</v>
      </c>
      <c r="R14" s="6">
        <v>1.0867717838964901</v>
      </c>
      <c r="S14" s="3">
        <v>1.4832311571903001</v>
      </c>
      <c r="T14" s="3">
        <v>0.79628377852504395</v>
      </c>
      <c r="V14" s="2">
        <v>8.8586679041008198E-2</v>
      </c>
      <c r="W14" s="7">
        <v>0.36464491290651602</v>
      </c>
      <c r="X14" s="2">
        <v>0.498309420850925</v>
      </c>
      <c r="Y14" s="2">
        <v>0.26683403312252302</v>
      </c>
      <c r="Z14" s="2"/>
      <c r="AA14" s="2">
        <v>8.8586679041008198E-2</v>
      </c>
      <c r="AB14" s="7">
        <v>0.81346650882953297</v>
      </c>
      <c r="AC14" s="2">
        <v>1.11022285368949</v>
      </c>
      <c r="AD14" s="2">
        <v>0.59603147132871204</v>
      </c>
    </row>
    <row r="15" spans="2:30" x14ac:dyDescent="0.25">
      <c r="B15" s="1">
        <v>0.12742749857031299</v>
      </c>
      <c r="C15" s="4">
        <v>1.07833164213082</v>
      </c>
      <c r="D15" s="1">
        <v>1.4694578652216801</v>
      </c>
      <c r="E15" s="1">
        <v>0.79131165169212803</v>
      </c>
      <c r="F15" s="1"/>
      <c r="G15" s="1">
        <v>0.12742749857031299</v>
      </c>
      <c r="H15" s="4">
        <v>1.72068987920123</v>
      </c>
      <c r="I15" s="1">
        <v>2.34379550719845</v>
      </c>
      <c r="J15" s="1">
        <v>1.2632389008734599</v>
      </c>
      <c r="L15" s="3">
        <v>0.12742749857031299</v>
      </c>
      <c r="M15" s="6">
        <v>0.68440242768019899</v>
      </c>
      <c r="N15" s="3">
        <v>0.93339201627520196</v>
      </c>
      <c r="O15" s="3">
        <v>0.50183275070615596</v>
      </c>
      <c r="P15" s="3"/>
      <c r="Q15" s="3">
        <v>0.12742749857031299</v>
      </c>
      <c r="R15" s="6">
        <v>1.21893818242624</v>
      </c>
      <c r="S15" s="3">
        <v>1.6610643974481101</v>
      </c>
      <c r="T15" s="3">
        <v>0.89449288953471395</v>
      </c>
      <c r="V15" s="2">
        <v>0.12742749857031299</v>
      </c>
      <c r="W15" s="7">
        <v>0.41999456354731901</v>
      </c>
      <c r="X15" s="2">
        <v>0.57304770212785405</v>
      </c>
      <c r="Y15" s="2">
        <v>0.30781980759072503</v>
      </c>
      <c r="Z15" s="2"/>
      <c r="AA15" s="2">
        <v>0.12742749857031299</v>
      </c>
      <c r="AB15" s="7">
        <v>0.91650541761709103</v>
      </c>
      <c r="AC15" s="2">
        <v>1.2489349675156101</v>
      </c>
      <c r="AD15" s="2">
        <v>0.67255878197755703</v>
      </c>
    </row>
    <row r="16" spans="2:30" x14ac:dyDescent="0.25">
      <c r="B16" s="1">
        <v>0.183298071083244</v>
      </c>
      <c r="C16" s="4">
        <v>1.0974928435648199</v>
      </c>
      <c r="D16" s="1">
        <v>1.4858010141696201</v>
      </c>
      <c r="E16" s="1">
        <v>0.81066746501660703</v>
      </c>
      <c r="F16" s="1"/>
      <c r="G16" s="1">
        <v>0.183298071083244</v>
      </c>
      <c r="H16" s="4">
        <v>1.88006813667142</v>
      </c>
      <c r="I16" s="1">
        <v>2.5442842487131001</v>
      </c>
      <c r="J16" s="1">
        <v>1.38925365761116</v>
      </c>
      <c r="L16" s="3">
        <v>0.183298071083244</v>
      </c>
      <c r="M16" s="6">
        <v>0.71424848136836705</v>
      </c>
      <c r="N16" s="3">
        <v>0.96764767686587105</v>
      </c>
      <c r="O16" s="3">
        <v>0.52720727319819005</v>
      </c>
      <c r="P16" s="3"/>
      <c r="Q16" s="3">
        <v>0.183298071083244</v>
      </c>
      <c r="R16" s="6">
        <v>1.2350305114919</v>
      </c>
      <c r="S16" s="3">
        <v>1.6720014141911901</v>
      </c>
      <c r="T16" s="3">
        <v>0.91226021184544404</v>
      </c>
      <c r="V16" s="2">
        <v>0.183298071083244</v>
      </c>
      <c r="W16" s="7">
        <v>0.44780793492683202</v>
      </c>
      <c r="X16" s="2">
        <v>0.60692135685996396</v>
      </c>
      <c r="Y16" s="2">
        <v>0.33040845295167798</v>
      </c>
      <c r="Z16" s="2"/>
      <c r="AA16" s="2">
        <v>0.183298071083244</v>
      </c>
      <c r="AB16" s="7">
        <v>0.93837365929276795</v>
      </c>
      <c r="AC16" s="2">
        <v>1.27038325837148</v>
      </c>
      <c r="AD16" s="2">
        <v>0.69313344508592101</v>
      </c>
    </row>
    <row r="17" spans="2:30" x14ac:dyDescent="0.25">
      <c r="B17" s="1">
        <v>0.263665089873036</v>
      </c>
      <c r="C17" s="4">
        <v>0.994846473538053</v>
      </c>
      <c r="D17" s="1">
        <v>1.38539462855536</v>
      </c>
      <c r="E17" s="1">
        <v>0.71439536830249095</v>
      </c>
      <c r="F17" s="1"/>
      <c r="G17" s="1">
        <v>0.263665089873036</v>
      </c>
      <c r="H17" s="4">
        <v>1.84192031829122</v>
      </c>
      <c r="I17" s="1">
        <v>2.56416605953854</v>
      </c>
      <c r="J17" s="1">
        <v>1.3231087145520499</v>
      </c>
      <c r="L17" s="3">
        <v>0.263665089873036</v>
      </c>
      <c r="M17" s="6">
        <v>0.66631600079559605</v>
      </c>
      <c r="N17" s="3">
        <v>0.92845427691942495</v>
      </c>
      <c r="O17" s="3">
        <v>0.47818942079661197</v>
      </c>
      <c r="P17" s="3"/>
      <c r="Q17" s="3">
        <v>0.263665089873036</v>
      </c>
      <c r="R17" s="6">
        <v>1.11092120831442</v>
      </c>
      <c r="S17" s="3">
        <v>1.5470369707132099</v>
      </c>
      <c r="T17" s="3">
        <v>0.79774818213543197</v>
      </c>
      <c r="V17" s="2">
        <v>0.263665089873036</v>
      </c>
      <c r="W17" s="7">
        <v>0.43830352606690698</v>
      </c>
      <c r="X17" s="2">
        <v>0.61094486329867603</v>
      </c>
      <c r="Y17" s="2">
        <v>0.31444732987101898</v>
      </c>
      <c r="Z17" s="2"/>
      <c r="AA17" s="2">
        <v>0.263665089873036</v>
      </c>
      <c r="AB17" s="7">
        <v>0.85935557076495905</v>
      </c>
      <c r="AC17" s="2">
        <v>1.1967138884484001</v>
      </c>
      <c r="AD17" s="2">
        <v>0.61709988004088601</v>
      </c>
    </row>
    <row r="18" spans="2:30" x14ac:dyDescent="0.25">
      <c r="B18" s="1">
        <v>0.37926901907322502</v>
      </c>
      <c r="C18" s="4">
        <v>0.83377543968135903</v>
      </c>
      <c r="D18" s="1">
        <v>1.2725568772639699</v>
      </c>
      <c r="E18" s="1">
        <v>0.54628716109766395</v>
      </c>
      <c r="F18" s="1"/>
      <c r="G18" s="1">
        <v>0.37926901907322502</v>
      </c>
      <c r="H18" s="4">
        <v>1.49571612788026</v>
      </c>
      <c r="I18" s="1">
        <v>2.28224420813986</v>
      </c>
      <c r="J18" s="1">
        <v>0.98024861985497402</v>
      </c>
      <c r="L18" s="3">
        <v>0.37926901907322502</v>
      </c>
      <c r="M18" s="6">
        <v>0.56309288011104996</v>
      </c>
      <c r="N18" s="3">
        <v>0.85984661112574801</v>
      </c>
      <c r="O18" s="3">
        <v>0.36875599383549401</v>
      </c>
      <c r="P18" s="3"/>
      <c r="Q18" s="3">
        <v>0.37926901907322502</v>
      </c>
      <c r="R18" s="6">
        <v>0.92185450819438497</v>
      </c>
      <c r="S18" s="3">
        <v>1.4069883069329601</v>
      </c>
      <c r="T18" s="3">
        <v>0.60399630195277898</v>
      </c>
      <c r="V18" s="2">
        <v>0.37926901907322502</v>
      </c>
      <c r="W18" s="7">
        <v>0.363976996921273</v>
      </c>
      <c r="X18" s="2">
        <v>0.555947342232879</v>
      </c>
      <c r="Y18" s="2">
        <v>0.238294608542863</v>
      </c>
      <c r="Z18" s="2"/>
      <c r="AA18" s="2">
        <v>0.37926901907322502</v>
      </c>
      <c r="AB18" s="7">
        <v>0.72977507304949296</v>
      </c>
      <c r="AC18" s="2">
        <v>1.1138254305258299</v>
      </c>
      <c r="AD18" s="2">
        <v>0.47814643358696701</v>
      </c>
    </row>
    <row r="19" spans="2:30" x14ac:dyDescent="0.25">
      <c r="B19" s="1">
        <v>0.54555947811685201</v>
      </c>
      <c r="C19" s="4">
        <v>0.59531083729046796</v>
      </c>
      <c r="D19" s="1">
        <v>1.0012038219371899</v>
      </c>
      <c r="E19" s="1">
        <v>0.35396887749566502</v>
      </c>
      <c r="F19" s="1"/>
      <c r="G19" s="1">
        <v>0.54555947811685201</v>
      </c>
      <c r="H19" s="4">
        <v>1.01946213561634</v>
      </c>
      <c r="I19" s="1">
        <v>1.7142188227328801</v>
      </c>
      <c r="J19" s="1">
        <v>0.60628376737722101</v>
      </c>
      <c r="L19" s="3">
        <v>0.54555947811685201</v>
      </c>
      <c r="M19" s="6">
        <v>0.40714544918866102</v>
      </c>
      <c r="N19" s="3">
        <v>0.68498747212644395</v>
      </c>
      <c r="O19" s="3">
        <v>0.24200065481553401</v>
      </c>
      <c r="P19" s="3"/>
      <c r="Q19" s="3">
        <v>0.54555947811685201</v>
      </c>
      <c r="R19" s="6">
        <v>0.65023487047623796</v>
      </c>
      <c r="S19" s="3">
        <v>1.0935759887065499</v>
      </c>
      <c r="T19" s="3">
        <v>0.38662643579375999</v>
      </c>
      <c r="V19" s="2">
        <v>0.54555947811685201</v>
      </c>
      <c r="W19" s="7">
        <v>0.258252470297407</v>
      </c>
      <c r="X19" s="2">
        <v>0.4345738673772</v>
      </c>
      <c r="Y19" s="2">
        <v>0.153470660390225</v>
      </c>
      <c r="Z19" s="2"/>
      <c r="AA19" s="2">
        <v>0.54555947811685201</v>
      </c>
      <c r="AB19" s="7">
        <v>0.52953849293535704</v>
      </c>
      <c r="AC19" s="2">
        <v>0.89058678219737197</v>
      </c>
      <c r="AD19" s="2">
        <v>0.31486096706755801</v>
      </c>
    </row>
    <row r="20" spans="2:30" x14ac:dyDescent="0.25">
      <c r="B20" s="1">
        <v>0.78475997035146094</v>
      </c>
      <c r="C20" s="4">
        <v>0.37388695331867999</v>
      </c>
      <c r="D20" s="1">
        <v>0.68903694257140402</v>
      </c>
      <c r="E20" s="1">
        <v>0.20287947601218601</v>
      </c>
      <c r="F20" s="1"/>
      <c r="G20" s="1">
        <v>0.78475997035146094</v>
      </c>
      <c r="H20" s="4">
        <v>0.65004017281820503</v>
      </c>
      <c r="I20" s="1">
        <v>1.1978097345346601</v>
      </c>
      <c r="J20" s="1">
        <v>0.35277073987187202</v>
      </c>
      <c r="L20" s="3">
        <v>0.78475997035146094</v>
      </c>
      <c r="M20" s="6">
        <v>0.26122002265344502</v>
      </c>
      <c r="N20" s="3">
        <v>0.48151452778732101</v>
      </c>
      <c r="O20" s="3">
        <v>0.14171098959075501</v>
      </c>
      <c r="P20" s="3"/>
      <c r="Q20" s="3">
        <v>0.78475997035146094</v>
      </c>
      <c r="R20" s="6">
        <v>0.40313788899068198</v>
      </c>
      <c r="S20" s="3">
        <v>0.74294354483149805</v>
      </c>
      <c r="T20" s="3">
        <v>0.218751692063928</v>
      </c>
      <c r="V20" s="2">
        <v>0.78475997035146094</v>
      </c>
      <c r="W20" s="7">
        <v>0.173583994986268</v>
      </c>
      <c r="X20" s="2">
        <v>0.32001385004849697</v>
      </c>
      <c r="Y20" s="2">
        <v>9.4156560132714506E-2</v>
      </c>
      <c r="Z20" s="2"/>
      <c r="AA20" s="2">
        <v>0.78475997035146094</v>
      </c>
      <c r="AB20" s="7">
        <v>0.33833024419576302</v>
      </c>
      <c r="AC20" s="2">
        <v>0.62350941901250301</v>
      </c>
      <c r="AD20" s="2">
        <v>0.18358560536078999</v>
      </c>
    </row>
    <row r="21" spans="2:30" x14ac:dyDescent="0.25">
      <c r="B21" s="1">
        <v>1</v>
      </c>
      <c r="C21" s="4">
        <v>0.259223208592334</v>
      </c>
      <c r="D21" s="1">
        <v>0.49515094456496</v>
      </c>
      <c r="E21" s="1">
        <v>0.135709469224469</v>
      </c>
      <c r="F21" s="1"/>
      <c r="G21" s="1">
        <v>1</v>
      </c>
      <c r="H21" s="4">
        <v>0.450738800496017</v>
      </c>
      <c r="I21" s="1">
        <v>0.86089526077309797</v>
      </c>
      <c r="J21" s="1">
        <v>0.235993245090166</v>
      </c>
      <c r="L21" s="3">
        <v>1</v>
      </c>
      <c r="M21" s="6">
        <v>0.181996598619274</v>
      </c>
      <c r="N21" s="3">
        <v>0.34769450221784098</v>
      </c>
      <c r="O21" s="3">
        <v>9.5263979435120799E-2</v>
      </c>
      <c r="P21" s="3"/>
      <c r="Q21" s="3">
        <v>1</v>
      </c>
      <c r="R21" s="6">
        <v>0.27659840308406802</v>
      </c>
      <c r="S21" s="3">
        <v>0.52833988629321205</v>
      </c>
      <c r="T21" s="3">
        <v>0.144805793720063</v>
      </c>
      <c r="V21" s="2">
        <v>1</v>
      </c>
      <c r="W21" s="7">
        <v>0.125967322767573</v>
      </c>
      <c r="X21" s="2">
        <v>0.24067552872099901</v>
      </c>
      <c r="Y21" s="2">
        <v>6.5930119649282706E-2</v>
      </c>
      <c r="Z21" s="2"/>
      <c r="AA21" s="2">
        <v>1</v>
      </c>
      <c r="AB21" s="7">
        <v>0.23784506617385101</v>
      </c>
      <c r="AC21" s="2">
        <v>0.45431583775088002</v>
      </c>
      <c r="AD21" s="2">
        <v>0.124517506990948</v>
      </c>
    </row>
    <row r="22" spans="2:30" x14ac:dyDescent="0.25">
      <c r="B22" s="1">
        <v>1.12883789168469</v>
      </c>
      <c r="C22" s="4">
        <v>0.21740244881654999</v>
      </c>
      <c r="D22" s="1">
        <v>0.41845718043102798</v>
      </c>
      <c r="E22" s="1">
        <v>0.112947816315994</v>
      </c>
      <c r="F22" s="1"/>
      <c r="G22" s="1">
        <v>1.12883789168469</v>
      </c>
      <c r="H22" s="4">
        <v>0.37460016347209502</v>
      </c>
      <c r="I22" s="1">
        <v>0.720978976978772</v>
      </c>
      <c r="J22" s="1">
        <v>0.194631586986553</v>
      </c>
      <c r="L22" s="3">
        <v>1.12883789168469</v>
      </c>
      <c r="M22" s="6">
        <v>0.15140668734141099</v>
      </c>
      <c r="N22" s="3">
        <v>0.29146784303341799</v>
      </c>
      <c r="O22" s="3">
        <v>7.8650134207331801E-2</v>
      </c>
      <c r="P22" s="3"/>
      <c r="Q22" s="3">
        <v>1.12883789168469</v>
      </c>
      <c r="R22" s="6">
        <v>0.231302414723769</v>
      </c>
      <c r="S22" s="3">
        <v>0.44521189535390598</v>
      </c>
      <c r="T22" s="3">
        <v>0.12016931177123601</v>
      </c>
      <c r="V22" s="2">
        <v>1.12883789168469</v>
      </c>
      <c r="W22" s="7">
        <v>0.10481379010545901</v>
      </c>
      <c r="X22" s="2">
        <v>0.201788728690873</v>
      </c>
      <c r="Y22" s="2">
        <v>5.4442736556910502E-2</v>
      </c>
      <c r="Z22" s="2"/>
      <c r="AA22" s="2">
        <v>1.12883789168469</v>
      </c>
      <c r="AB22" s="7">
        <v>0.20024254606792599</v>
      </c>
      <c r="AC22" s="2">
        <v>0.385427724876372</v>
      </c>
      <c r="AD22" s="2">
        <v>0.10403267504595599</v>
      </c>
    </row>
    <row r="23" spans="2:30" x14ac:dyDescent="0.25">
      <c r="B23" s="1">
        <v>1.6237767391887199</v>
      </c>
      <c r="C23" s="4">
        <v>0.12682459256099701</v>
      </c>
      <c r="D23" s="1">
        <v>0.24888884069397799</v>
      </c>
      <c r="E23" s="1">
        <v>6.4625144435621895E-2</v>
      </c>
      <c r="F23" s="1"/>
      <c r="G23" s="1">
        <v>1.6237767391887199</v>
      </c>
      <c r="H23" s="4">
        <v>0.20451852232189499</v>
      </c>
      <c r="I23" s="1">
        <v>0.401348435089661</v>
      </c>
      <c r="J23" s="1">
        <v>0.10421823611542699</v>
      </c>
      <c r="L23" s="3">
        <v>1.6237767391887199</v>
      </c>
      <c r="M23" s="6">
        <v>8.6397514461467706E-2</v>
      </c>
      <c r="N23" s="3">
        <v>0.169561493359769</v>
      </c>
      <c r="O23" s="3">
        <v>4.4022556992238698E-2</v>
      </c>
      <c r="P23" s="3"/>
      <c r="Q23" s="3">
        <v>1.6237767391887199</v>
      </c>
      <c r="R23" s="6">
        <v>0.133562251017388</v>
      </c>
      <c r="S23" s="3">
        <v>0.26211126048134398</v>
      </c>
      <c r="T23" s="3">
        <v>6.8058407197280305E-2</v>
      </c>
      <c r="V23" s="2">
        <v>1.6237767391887199</v>
      </c>
      <c r="W23" s="7">
        <v>5.8394112783470599E-2</v>
      </c>
      <c r="X23" s="2">
        <v>0.114606287434054</v>
      </c>
      <c r="Y23" s="2">
        <v>2.9752926162369402E-2</v>
      </c>
      <c r="Z23" s="2"/>
      <c r="AA23" s="2">
        <v>1.6237767391887199</v>
      </c>
      <c r="AB23" s="7">
        <v>0.11840765632291</v>
      </c>
      <c r="AC23" s="2">
        <v>0.232370896814246</v>
      </c>
      <c r="AD23" s="2">
        <v>6.03361835242738E-2</v>
      </c>
    </row>
    <row r="24" spans="2:30" x14ac:dyDescent="0.25">
      <c r="B24" s="1">
        <v>2.33572146909012</v>
      </c>
      <c r="C24" s="4">
        <v>7.4873965365838194E-2</v>
      </c>
      <c r="D24" s="1">
        <v>0.14729016330324901</v>
      </c>
      <c r="E24" s="1">
        <v>3.8061677466285103E-2</v>
      </c>
      <c r="F24" s="1"/>
      <c r="G24" s="1">
        <v>2.33572146909012</v>
      </c>
      <c r="H24" s="4">
        <v>0.108105147901479</v>
      </c>
      <c r="I24" s="1">
        <v>0.21266049616553501</v>
      </c>
      <c r="J24" s="1">
        <v>5.4954837468749698E-2</v>
      </c>
      <c r="L24" s="3">
        <v>2.33572146909012</v>
      </c>
      <c r="M24" s="6">
        <v>4.9245209595784503E-2</v>
      </c>
      <c r="N24" s="3">
        <v>9.6874939067755406E-2</v>
      </c>
      <c r="O24" s="3">
        <v>2.5033209738966802E-2</v>
      </c>
      <c r="P24" s="3"/>
      <c r="Q24" s="3">
        <v>2.33572146909012</v>
      </c>
      <c r="R24" s="6">
        <v>7.8354477648598403E-2</v>
      </c>
      <c r="S24" s="3">
        <v>0.15413693868107101</v>
      </c>
      <c r="T24" s="3">
        <v>3.9830972511319597E-2</v>
      </c>
      <c r="V24" s="2">
        <v>2.33572146909012</v>
      </c>
      <c r="W24" s="7">
        <v>3.03515633822488E-2</v>
      </c>
      <c r="X24" s="2">
        <v>5.9707797203814E-2</v>
      </c>
      <c r="Y24" s="2">
        <v>1.5428762119661999E-2</v>
      </c>
      <c r="Z24" s="2"/>
      <c r="AA24" s="2">
        <v>2.33572146909012</v>
      </c>
      <c r="AB24" s="7">
        <v>7.0493948904981202E-2</v>
      </c>
      <c r="AC24" s="2">
        <v>0.138673906148464</v>
      </c>
      <c r="AD24" s="2">
        <v>3.58351255130714E-2</v>
      </c>
    </row>
    <row r="25" spans="2:30" x14ac:dyDescent="0.25">
      <c r="B25" s="1">
        <v>3.35981828628378</v>
      </c>
      <c r="C25" s="4">
        <v>4.2950830792673998E-2</v>
      </c>
      <c r="D25" s="1">
        <v>8.4066831074575799E-2</v>
      </c>
      <c r="E25" s="1">
        <v>2.1944134710447299E-2</v>
      </c>
      <c r="F25" s="1"/>
      <c r="G25" s="1">
        <v>3.35981828628378</v>
      </c>
      <c r="H25" s="4">
        <v>5.8600037080141498E-2</v>
      </c>
      <c r="I25" s="1">
        <v>0.114696720116073</v>
      </c>
      <c r="J25" s="1">
        <v>2.9939516512057101E-2</v>
      </c>
      <c r="L25" s="3">
        <v>3.35981828628378</v>
      </c>
      <c r="M25" s="6">
        <v>2.7385747411016299E-2</v>
      </c>
      <c r="N25" s="3">
        <v>5.3601594170923299E-2</v>
      </c>
      <c r="O25" s="3">
        <v>1.3991732388937399E-2</v>
      </c>
      <c r="P25" s="3"/>
      <c r="Q25" s="3">
        <v>3.35981828628378</v>
      </c>
      <c r="R25" s="6">
        <v>4.4769331634871297E-2</v>
      </c>
      <c r="S25" s="3">
        <v>8.7626147630009005E-2</v>
      </c>
      <c r="T25" s="3">
        <v>2.2873230299886901E-2</v>
      </c>
      <c r="V25" s="2">
        <v>3.35981828628378</v>
      </c>
      <c r="W25" s="7">
        <v>1.5846716881194101E-2</v>
      </c>
      <c r="X25" s="2">
        <v>3.10164727096548E-2</v>
      </c>
      <c r="Y25" s="2">
        <v>8.0962925173162607E-3</v>
      </c>
      <c r="Z25" s="2"/>
      <c r="AA25" s="2">
        <v>3.35981828628378</v>
      </c>
      <c r="AB25" s="7">
        <v>4.0651789079861299E-2</v>
      </c>
      <c r="AC25" s="2">
        <v>7.9566961159663996E-2</v>
      </c>
      <c r="AD25" s="2">
        <v>2.0769524577888401E-2</v>
      </c>
    </row>
    <row r="26" spans="2:30" x14ac:dyDescent="0.25">
      <c r="B26" s="1">
        <v>4.8329302385717501</v>
      </c>
      <c r="C26" s="4">
        <v>2.50414038678295E-2</v>
      </c>
      <c r="D26" s="1">
        <v>4.8919603457571903E-2</v>
      </c>
      <c r="E26" s="1">
        <v>1.2818417635286201E-2</v>
      </c>
      <c r="F26" s="1"/>
      <c r="G26" s="1">
        <v>4.8329302385717501</v>
      </c>
      <c r="H26" s="4">
        <v>2.9249708219548001E-2</v>
      </c>
      <c r="I26" s="1">
        <v>5.7140731202702799E-2</v>
      </c>
      <c r="J26" s="1">
        <v>1.4972602081231801E-2</v>
      </c>
      <c r="L26" s="3">
        <v>4.8329302385717501</v>
      </c>
      <c r="M26" s="6">
        <v>1.5752148684138E-2</v>
      </c>
      <c r="N26" s="3">
        <v>3.0772590518485798E-2</v>
      </c>
      <c r="O26" s="3">
        <v>8.0633506632512009E-3</v>
      </c>
      <c r="P26" s="3"/>
      <c r="Q26" s="3">
        <v>4.8329302385717501</v>
      </c>
      <c r="R26" s="6">
        <v>2.5954243507173302E-2</v>
      </c>
      <c r="S26" s="3">
        <v>5.0702880202467999E-2</v>
      </c>
      <c r="T26" s="3">
        <v>1.3285690148956499E-2</v>
      </c>
      <c r="V26" s="2">
        <v>4.8329302385717501</v>
      </c>
      <c r="W26" s="7">
        <v>8.3854022651560795E-3</v>
      </c>
      <c r="X26" s="2">
        <v>1.6381292191475501E-2</v>
      </c>
      <c r="Y26" s="2">
        <v>4.2923946613366197E-3</v>
      </c>
      <c r="Z26" s="2"/>
      <c r="AA26" s="2">
        <v>4.8329302385717501</v>
      </c>
      <c r="AB26" s="7">
        <v>2.3879733682589901E-2</v>
      </c>
      <c r="AC26" s="2">
        <v>4.6650224108460703E-2</v>
      </c>
      <c r="AD26" s="2">
        <v>1.2223771517702001E-2</v>
      </c>
    </row>
    <row r="27" spans="2:30" x14ac:dyDescent="0.25">
      <c r="B27" s="1">
        <v>6.9519279617756098</v>
      </c>
      <c r="C27" s="4">
        <v>1.20553031750293E-2</v>
      </c>
      <c r="D27" s="1">
        <v>2.3861602564252099E-2</v>
      </c>
      <c r="E27" s="1">
        <v>6.0905521433667897E-3</v>
      </c>
      <c r="F27" s="1"/>
      <c r="G27" s="1">
        <v>6.9519279617756098</v>
      </c>
      <c r="H27" s="4">
        <v>1.4708543145488501E-2</v>
      </c>
      <c r="I27" s="1">
        <v>2.91132795037275E-2</v>
      </c>
      <c r="J27" s="1">
        <v>7.4310158508593604E-3</v>
      </c>
      <c r="L27" s="3">
        <v>6.9519279617756098</v>
      </c>
      <c r="M27" s="6">
        <v>7.2580493000572602E-3</v>
      </c>
      <c r="N27" s="3">
        <v>1.43661826894945E-2</v>
      </c>
      <c r="O27" s="3">
        <v>3.6668947333228698E-3</v>
      </c>
      <c r="P27" s="3"/>
      <c r="Q27" s="3">
        <v>6.9519279617756098</v>
      </c>
      <c r="R27" s="6">
        <v>1.2429547770633801E-2</v>
      </c>
      <c r="S27" s="3">
        <v>2.4602361686812499E-2</v>
      </c>
      <c r="T27" s="3">
        <v>6.2796271247927103E-3</v>
      </c>
      <c r="V27" s="2">
        <v>6.9519279617756098</v>
      </c>
      <c r="W27" s="7">
        <v>4.1836604497832901E-3</v>
      </c>
      <c r="X27" s="2">
        <v>8.2809068728598098E-3</v>
      </c>
      <c r="Y27" s="2">
        <v>2.1136591713699902E-3</v>
      </c>
      <c r="Z27" s="2"/>
      <c r="AA27" s="2">
        <v>6.9519279617756098</v>
      </c>
      <c r="AB27" s="7">
        <v>1.1576140704093201E-2</v>
      </c>
      <c r="AC27" s="2">
        <v>2.2913174782787E-2</v>
      </c>
      <c r="AD27" s="2">
        <v>5.8484707977540197E-3</v>
      </c>
    </row>
    <row r="28" spans="2:30" x14ac:dyDescent="0.25">
      <c r="B28" s="1">
        <v>10</v>
      </c>
      <c r="C28" s="4">
        <v>5.0545742832104603E-3</v>
      </c>
      <c r="D28" s="1">
        <v>1.01169984493647E-2</v>
      </c>
      <c r="E28" s="1">
        <v>2.52532619357047E-3</v>
      </c>
      <c r="F28" s="1"/>
      <c r="G28" s="1">
        <v>10</v>
      </c>
      <c r="H28" s="4">
        <v>6.4886215970532497E-3</v>
      </c>
      <c r="I28" s="1">
        <v>1.29873201891509E-2</v>
      </c>
      <c r="J28" s="1">
        <v>3.2417935044764998E-3</v>
      </c>
      <c r="L28" s="3">
        <v>10</v>
      </c>
      <c r="M28" s="6">
        <v>3.06138748049098E-3</v>
      </c>
      <c r="N28" s="3">
        <v>6.1275293739198097E-3</v>
      </c>
      <c r="O28" s="3">
        <v>1.5295060592604699E-3</v>
      </c>
      <c r="P28" s="3"/>
      <c r="Q28" s="3">
        <v>10</v>
      </c>
      <c r="R28" s="6">
        <v>5.1298592877944199E-3</v>
      </c>
      <c r="S28" s="3">
        <v>1.0267685378067401E-2</v>
      </c>
      <c r="T28" s="3">
        <v>2.56293948865854E-3</v>
      </c>
      <c r="V28" s="2">
        <v>10</v>
      </c>
      <c r="W28" s="7">
        <v>2.1923123068001002E-3</v>
      </c>
      <c r="X28" s="2">
        <v>4.3880293305991799E-3</v>
      </c>
      <c r="Y28" s="2">
        <v>1.09530563458903E-3</v>
      </c>
      <c r="Z28" s="2"/>
      <c r="AA28" s="2">
        <v>10</v>
      </c>
      <c r="AB28" s="7">
        <v>4.9563990227259897E-3</v>
      </c>
      <c r="AC28" s="2">
        <v>9.9204954597090708E-3</v>
      </c>
      <c r="AD28" s="2">
        <v>2.4762766509243998E-3</v>
      </c>
    </row>
    <row r="31" spans="2:30" x14ac:dyDescent="0.25">
      <c r="B31" t="s">
        <v>37</v>
      </c>
    </row>
    <row r="32" spans="2:30" x14ac:dyDescent="0.25">
      <c r="B32" t="s">
        <v>35</v>
      </c>
      <c r="C32" s="5" t="s">
        <v>36</v>
      </c>
      <c r="L32" t="s">
        <v>35</v>
      </c>
      <c r="M32" s="5" t="s">
        <v>36</v>
      </c>
      <c r="V32" t="s">
        <v>35</v>
      </c>
      <c r="W32" s="5" t="s">
        <v>36</v>
      </c>
    </row>
    <row r="33" spans="2:23" x14ac:dyDescent="0.25">
      <c r="B33">
        <v>50</v>
      </c>
      <c r="C33" s="5">
        <v>371.99726673469303</v>
      </c>
      <c r="L33">
        <v>50</v>
      </c>
      <c r="M33" s="5">
        <v>122.220273190857</v>
      </c>
      <c r="V33">
        <v>50</v>
      </c>
      <c r="W33" s="5">
        <v>36.924517125332599</v>
      </c>
    </row>
    <row r="34" spans="2:23" x14ac:dyDescent="0.25">
      <c r="B34">
        <v>100</v>
      </c>
      <c r="C34" s="5">
        <v>590.51136354835205</v>
      </c>
      <c r="L34">
        <v>100</v>
      </c>
      <c r="M34" s="5">
        <v>229.07846023899799</v>
      </c>
      <c r="V34">
        <v>100</v>
      </c>
      <c r="W34" s="5">
        <v>88.068550784163193</v>
      </c>
    </row>
    <row r="35" spans="2:23" x14ac:dyDescent="0.25">
      <c r="B35">
        <v>250</v>
      </c>
      <c r="C35" s="5">
        <v>998.81331671753901</v>
      </c>
      <c r="L35">
        <v>250</v>
      </c>
      <c r="M35" s="5">
        <v>470.294248547417</v>
      </c>
      <c r="V35">
        <v>250</v>
      </c>
      <c r="W35" s="5">
        <v>229.10705348755801</v>
      </c>
    </row>
    <row r="36" spans="2:23" x14ac:dyDescent="0.25">
      <c r="B36">
        <v>475</v>
      </c>
      <c r="C36" s="5">
        <v>1372.09327440381</v>
      </c>
      <c r="L36">
        <v>475</v>
      </c>
      <c r="M36" s="5">
        <v>719.39536370751102</v>
      </c>
      <c r="V36">
        <v>475</v>
      </c>
      <c r="W36" s="5">
        <v>401.07015826686597</v>
      </c>
    </row>
    <row r="37" spans="2:23" x14ac:dyDescent="0.25">
      <c r="B37">
        <v>949</v>
      </c>
      <c r="C37" s="5">
        <v>1861.7806015450899</v>
      </c>
      <c r="L37">
        <v>949</v>
      </c>
      <c r="M37" s="5">
        <v>1068.7322855187299</v>
      </c>
      <c r="V37">
        <v>949</v>
      </c>
      <c r="W37" s="5">
        <v>665.40559043344797</v>
      </c>
    </row>
    <row r="38" spans="2:23" x14ac:dyDescent="0.25">
      <c r="B38">
        <v>2475</v>
      </c>
      <c r="C38" s="5">
        <v>2705.0753138874302</v>
      </c>
      <c r="L38">
        <v>2475</v>
      </c>
      <c r="M38" s="5">
        <v>1697.5919338777901</v>
      </c>
      <c r="V38">
        <v>2475</v>
      </c>
      <c r="W38" s="5">
        <v>1172.6101572538</v>
      </c>
    </row>
    <row r="39" spans="2:23" x14ac:dyDescent="0.25">
      <c r="B39">
        <v>5000</v>
      </c>
      <c r="C39" s="5">
        <v>3415.0798586338701</v>
      </c>
      <c r="L39">
        <v>5000</v>
      </c>
      <c r="M39" s="5">
        <v>2278.47095526866</v>
      </c>
      <c r="V39">
        <v>5000</v>
      </c>
      <c r="W39" s="5">
        <v>1654.4655307083499</v>
      </c>
    </row>
    <row r="40" spans="2:23" x14ac:dyDescent="0.25">
      <c r="B40">
        <v>10000</v>
      </c>
      <c r="C40" s="5">
        <v>4118.4731923624904</v>
      </c>
      <c r="L40">
        <v>10000</v>
      </c>
      <c r="M40" s="5">
        <v>2947.8357223374801</v>
      </c>
      <c r="V40">
        <v>10000</v>
      </c>
      <c r="W40" s="5">
        <v>2233.1039804189099</v>
      </c>
    </row>
    <row r="41" spans="2:23" x14ac:dyDescent="0.25">
      <c r="B41">
        <v>20000</v>
      </c>
      <c r="C41" s="5">
        <v>4726.1796785159604</v>
      </c>
      <c r="L41">
        <v>20000</v>
      </c>
      <c r="M41" s="5">
        <v>3661.0522383208699</v>
      </c>
      <c r="V41">
        <v>20000</v>
      </c>
      <c r="W41" s="5">
        <v>2913.4796557868999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="70" zoomScaleNormal="70" workbookViewId="0">
      <selection activeCell="F31" sqref="F31"/>
    </sheetView>
  </sheetViews>
  <sheetFormatPr baseColWidth="10" defaultColWidth="11.5703125" defaultRowHeight="15" x14ac:dyDescent="0.25"/>
  <sheetData>
    <row r="1" spans="1:14" x14ac:dyDescent="0.25">
      <c r="A1" s="81" t="s">
        <v>19</v>
      </c>
      <c r="B1" s="81"/>
      <c r="C1" s="81"/>
      <c r="D1" s="81"/>
      <c r="E1" s="9"/>
      <c r="F1" s="80" t="s">
        <v>20</v>
      </c>
      <c r="G1" s="80"/>
      <c r="H1" s="80"/>
      <c r="I1" s="80"/>
      <c r="J1" s="9"/>
      <c r="K1" s="79" t="s">
        <v>21</v>
      </c>
      <c r="L1" s="79"/>
      <c r="M1" s="79"/>
      <c r="N1" s="79"/>
    </row>
    <row r="2" spans="1:14" x14ac:dyDescent="0.25">
      <c r="A2" s="8" t="s">
        <v>35</v>
      </c>
      <c r="B2" s="8" t="s">
        <v>36</v>
      </c>
      <c r="C2" s="8"/>
      <c r="D2" s="8"/>
      <c r="F2" s="3" t="s">
        <v>35</v>
      </c>
      <c r="G2" s="3" t="s">
        <v>36</v>
      </c>
      <c r="H2" s="3"/>
      <c r="I2" s="3"/>
      <c r="K2" s="2" t="s">
        <v>35</v>
      </c>
      <c r="L2" s="2" t="s">
        <v>36</v>
      </c>
      <c r="M2" s="2"/>
      <c r="N2" s="2"/>
    </row>
    <row r="3" spans="1:14" x14ac:dyDescent="0.25">
      <c r="A3" s="8">
        <v>50</v>
      </c>
      <c r="B3" s="8">
        <v>229.188555919311</v>
      </c>
      <c r="C3" s="8"/>
      <c r="D3" s="8"/>
      <c r="F3" s="3">
        <v>50</v>
      </c>
      <c r="G3" s="11">
        <v>89.796298954733999</v>
      </c>
      <c r="H3" s="11"/>
      <c r="I3" s="11"/>
      <c r="K3" s="2">
        <v>50</v>
      </c>
      <c r="L3" s="12">
        <v>26.826121429168399</v>
      </c>
      <c r="M3" s="12"/>
      <c r="N3" s="12"/>
    </row>
    <row r="4" spans="1:14" x14ac:dyDescent="0.25">
      <c r="A4" s="8">
        <v>100</v>
      </c>
      <c r="B4" s="8">
        <v>331.79368719424099</v>
      </c>
      <c r="C4" s="8"/>
      <c r="D4" s="8"/>
      <c r="F4" s="3">
        <v>100</v>
      </c>
      <c r="G4" s="11">
        <v>156.66191758523999</v>
      </c>
      <c r="H4" s="11"/>
      <c r="I4" s="11"/>
      <c r="K4" s="2">
        <v>100</v>
      </c>
      <c r="L4" s="12">
        <v>67.062997267440906</v>
      </c>
      <c r="M4" s="12"/>
      <c r="N4" s="12"/>
    </row>
    <row r="5" spans="1:14" s="33" customFormat="1" x14ac:dyDescent="0.25">
      <c r="A5" s="8">
        <v>250</v>
      </c>
      <c r="B5" s="8">
        <v>506.19716883984898</v>
      </c>
      <c r="C5" s="8"/>
      <c r="D5" s="8"/>
      <c r="F5" s="34">
        <v>250</v>
      </c>
      <c r="G5" s="35">
        <v>281.034129486783</v>
      </c>
      <c r="H5" s="35"/>
      <c r="I5" s="35"/>
      <c r="K5" s="36">
        <v>250</v>
      </c>
      <c r="L5" s="37">
        <v>159.30836370310899</v>
      </c>
      <c r="M5" s="37"/>
      <c r="N5" s="37"/>
    </row>
    <row r="6" spans="1:14" s="5" customFormat="1" x14ac:dyDescent="0.25">
      <c r="A6" s="10">
        <v>475</v>
      </c>
      <c r="B6" s="10">
        <v>652.20609909245604</v>
      </c>
      <c r="C6" s="10"/>
      <c r="D6" s="10"/>
      <c r="F6" s="6">
        <v>475</v>
      </c>
      <c r="G6" s="31">
        <v>395.92468404019297</v>
      </c>
      <c r="H6" s="31"/>
      <c r="I6" s="31"/>
      <c r="K6" s="7">
        <v>475</v>
      </c>
      <c r="L6" s="32">
        <v>251.39058223695099</v>
      </c>
      <c r="M6" s="32"/>
      <c r="N6" s="32"/>
    </row>
    <row r="7" spans="1:14" s="33" customFormat="1" x14ac:dyDescent="0.25">
      <c r="A7" s="8">
        <v>949</v>
      </c>
      <c r="B7" s="8">
        <v>829.37872904662902</v>
      </c>
      <c r="C7" s="8"/>
      <c r="D7" s="8"/>
      <c r="F7" s="34">
        <v>949</v>
      </c>
      <c r="G7" s="35">
        <v>545.63172035269201</v>
      </c>
      <c r="H7" s="35"/>
      <c r="I7" s="35"/>
      <c r="K7" s="36">
        <v>949</v>
      </c>
      <c r="L7" s="37">
        <v>379.09198330975698</v>
      </c>
      <c r="M7" s="37"/>
      <c r="N7" s="37"/>
    </row>
    <row r="8" spans="1:14" s="5" customFormat="1" x14ac:dyDescent="0.25">
      <c r="A8" s="10">
        <v>2475</v>
      </c>
      <c r="B8" s="10">
        <v>1100.7930968478699</v>
      </c>
      <c r="C8" s="10"/>
      <c r="D8" s="10"/>
      <c r="F8" s="6">
        <v>2475</v>
      </c>
      <c r="G8" s="31">
        <v>785.58189289855204</v>
      </c>
      <c r="H8" s="31"/>
      <c r="I8" s="31"/>
      <c r="K8" s="7">
        <v>2475</v>
      </c>
      <c r="L8" s="32">
        <v>599.00522977231697</v>
      </c>
      <c r="M8" s="38"/>
      <c r="N8" s="32"/>
    </row>
    <row r="9" spans="1:14" x14ac:dyDescent="0.25">
      <c r="A9" s="8">
        <v>5000</v>
      </c>
      <c r="B9" s="8">
        <v>1319.08810067135</v>
      </c>
      <c r="C9" s="8"/>
      <c r="D9" s="8"/>
      <c r="F9" s="3">
        <v>5000</v>
      </c>
      <c r="G9" s="11">
        <v>982.28920142597804</v>
      </c>
      <c r="H9" s="11"/>
      <c r="I9" s="11"/>
      <c r="K9" s="2">
        <v>5000</v>
      </c>
      <c r="L9" s="12">
        <v>782.65155291010103</v>
      </c>
      <c r="M9" s="12"/>
      <c r="N9" s="12"/>
    </row>
    <row r="10" spans="1:14" x14ac:dyDescent="0.25">
      <c r="A10" s="8">
        <v>10000</v>
      </c>
      <c r="B10" s="8">
        <v>1546.7969252906701</v>
      </c>
      <c r="C10" s="8"/>
      <c r="D10" s="8"/>
      <c r="F10" s="3">
        <v>10000</v>
      </c>
      <c r="G10" s="11">
        <v>1189.28994171153</v>
      </c>
      <c r="H10" s="11"/>
      <c r="I10" s="11"/>
      <c r="K10" s="2">
        <v>10000</v>
      </c>
      <c r="L10" s="12">
        <v>980.12379896479604</v>
      </c>
      <c r="M10" s="12"/>
      <c r="N10" s="12"/>
    </row>
    <row r="11" spans="1:14" x14ac:dyDescent="0.25">
      <c r="A11" s="8">
        <v>20000</v>
      </c>
      <c r="B11" s="8">
        <v>1778.7339356283301</v>
      </c>
      <c r="C11" s="8"/>
      <c r="D11" s="8"/>
      <c r="F11" s="3">
        <v>20000</v>
      </c>
      <c r="G11" s="11">
        <v>1412.0771964665601</v>
      </c>
      <c r="H11" s="11"/>
      <c r="I11" s="11"/>
      <c r="K11" s="2">
        <v>20000</v>
      </c>
      <c r="L11" s="12">
        <v>1192.3308458168999</v>
      </c>
      <c r="M11" s="12"/>
      <c r="N11" s="12"/>
    </row>
    <row r="13" spans="1:14" s="29" customFormat="1" x14ac:dyDescent="0.25"/>
    <row r="14" spans="1:14" s="29" customFormat="1" x14ac:dyDescent="0.25">
      <c r="C14" s="30"/>
    </row>
    <row r="15" spans="1:14" s="29" customFormat="1" x14ac:dyDescent="0.25">
      <c r="C15" s="30"/>
    </row>
    <row r="16" spans="1:14" s="29" customFormat="1" x14ac:dyDescent="0.25">
      <c r="C16" s="30"/>
    </row>
    <row r="17" spans="2:3" s="29" customFormat="1" x14ac:dyDescent="0.25">
      <c r="C17" s="30"/>
    </row>
    <row r="18" spans="2:3" s="29" customFormat="1" x14ac:dyDescent="0.25">
      <c r="C18" s="30"/>
    </row>
    <row r="19" spans="2:3" s="29" customFormat="1" x14ac:dyDescent="0.25">
      <c r="C19" s="30"/>
    </row>
    <row r="20" spans="2:3" s="29" customFormat="1" x14ac:dyDescent="0.25">
      <c r="C20" s="30"/>
    </row>
    <row r="21" spans="2:3" s="29" customFormat="1" x14ac:dyDescent="0.25">
      <c r="C21" s="30"/>
    </row>
    <row r="22" spans="2:3" s="29" customFormat="1" x14ac:dyDescent="0.25"/>
    <row r="23" spans="2:3" s="29" customFormat="1" x14ac:dyDescent="0.25"/>
    <row r="32" spans="2:3" x14ac:dyDescent="0.25">
      <c r="B32" s="28"/>
    </row>
    <row r="52" spans="5:5" x14ac:dyDescent="0.25">
      <c r="E52" s="28"/>
    </row>
    <row r="53" spans="5:5" x14ac:dyDescent="0.25">
      <c r="E53" s="28"/>
    </row>
    <row r="54" spans="5:5" x14ac:dyDescent="0.25">
      <c r="E54" s="28"/>
    </row>
  </sheetData>
  <mergeCells count="3">
    <mergeCell ref="K1:N1"/>
    <mergeCell ref="F1:I1"/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Final</vt:lpstr>
      <vt:lpstr>CMSs BrayMacedo</vt:lpstr>
      <vt:lpstr>CAV Hazard - Bullock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2021-04-08T18:23:00Z</dcterms:modified>
</cp:coreProperties>
</file>