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OMM500N\"/>
    </mc:Choice>
  </mc:AlternateContent>
  <xr:revisionPtr revIDLastSave="0" documentId="13_ncr:1_{1E605CA9-1945-4F3E-8770-1B3A53146CB8}" xr6:coauthVersionLast="38" xr6:coauthVersionMax="38" xr10:uidLastSave="{00000000-0000-0000-0000-000000000000}"/>
  <bookViews>
    <workbookView xWindow="0" yWindow="0" windowWidth="13224" windowHeight="5532" activeTab="4" xr2:uid="{00000000-000D-0000-FFFF-FFFF00000000}"/>
  </bookViews>
  <sheets>
    <sheet name="Table 1" sheetId="1" r:id="rId1"/>
    <sheet name="Table 2" sheetId="2" r:id="rId2"/>
    <sheet name="production cost" sheetId="3" r:id="rId3"/>
    <sheet name="transportation cost" sheetId="4" r:id="rId4"/>
    <sheet name="time" sheetId="5" r:id="rId5"/>
  </sheets>
  <definedNames>
    <definedName name="a">#REF!</definedName>
    <definedName name="Decision_variables">#REF!</definedName>
    <definedName name="Demand">#REF!</definedName>
    <definedName name="Distance">#REF!</definedName>
    <definedName name="l">#REF!</definedName>
    <definedName name="Machine_hours_Available">#REF!</definedName>
    <definedName name="Machine_hours_required">#REF!</definedName>
    <definedName name="Manual_Schedule">'Table 1'!$B$12:$E$18</definedName>
    <definedName name="_xlnm.Print_Area" localSheetId="0">'Table 1'!$A$1:$J$24</definedName>
    <definedName name="_xlnm.Print_Area" localSheetId="1">'Table 2'!$A$1:$N$36</definedName>
    <definedName name="solver_adj" localSheetId="0" hidden="1">'Table 1'!#REF!</definedName>
    <definedName name="solver_adj" localSheetId="1" hidden="1">'Table 2'!$B$10:$E$16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'Table 1'!#REF!</definedName>
    <definedName name="solver_lhs1" localSheetId="1" hidden="1">'Table 2'!#REF!</definedName>
    <definedName name="solver_lhs2" localSheetId="0" hidden="1">'Table 1'!#REF!</definedName>
    <definedName name="solver_lhs2" localSheetId="1" hidden="1">'Table 2'!#REF!</definedName>
    <definedName name="solver_lhs3" localSheetId="0" hidden="1">'Table 1'!#REF!</definedName>
    <definedName name="solver_lhs3" localSheetId="1" hidden="1">'Table 2'!$B$10:$E$16</definedName>
    <definedName name="solver_lhs4" localSheetId="1" hidden="1">'Table 2'!#REF!</definedName>
    <definedName name="solver_lin" localSheetId="0" hidden="1">1</definedName>
    <definedName name="solver_lin" localSheetId="1" hidden="1">1</definedName>
    <definedName name="solver_num" localSheetId="0" hidden="1">3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'Table 1'!#REF!</definedName>
    <definedName name="solver_opt" localSheetId="1" hidden="1">'Table 2'!#REF!</definedName>
    <definedName name="solver_pre" localSheetId="0" hidden="1">0.000001</definedName>
    <definedName name="solver_pre" localSheetId="1" hidden="1">0.000001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3" localSheetId="1" hidden="1">3</definedName>
    <definedName name="solver_rel4" localSheetId="1" hidden="1">2</definedName>
    <definedName name="solver_rhs1" localSheetId="0" hidden="1">'Table 1'!#REF!</definedName>
    <definedName name="solver_rhs1" localSheetId="1" hidden="1">'Table 2'!#REF!</definedName>
    <definedName name="solver_rhs2" localSheetId="0" hidden="1">'Table 1'!#REF!</definedName>
    <definedName name="solver_rhs2" localSheetId="1" hidden="1">'Table 2'!#REF!</definedName>
    <definedName name="solver_rhs3" localSheetId="0" hidden="1">0</definedName>
    <definedName name="solver_rhs3" localSheetId="1" hidden="1">0</definedName>
    <definedName name="solver_rhs4" localSheetId="1" hidden="1">'Table 2'!#REF!</definedName>
    <definedName name="solver_scl" localSheetId="0" hidden="1">0</definedName>
    <definedName name="solver_scl" localSheetId="1" hidden="1">0</definedName>
    <definedName name="solver_sho" localSheetId="0" hidden="1">0</definedName>
    <definedName name="solver_sho" localSheetId="1" hidden="1">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Total_Cost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1" l="1"/>
  <c r="C17" i="1"/>
  <c r="F24" i="1"/>
  <c r="H27" i="2"/>
  <c r="H23" i="2"/>
  <c r="I24" i="2"/>
  <c r="J24" i="2"/>
  <c r="K23" i="2"/>
  <c r="I28" i="2" l="1"/>
  <c r="J29" i="2"/>
  <c r="H28" i="2"/>
  <c r="I29" i="2"/>
  <c r="H29" i="2"/>
  <c r="J27" i="2"/>
  <c r="J28" i="2"/>
  <c r="I27" i="2"/>
  <c r="J23" i="2"/>
  <c r="I23" i="2"/>
  <c r="K26" i="2"/>
  <c r="J26" i="2"/>
  <c r="J25" i="2"/>
  <c r="I26" i="2"/>
  <c r="I25" i="2"/>
  <c r="H26" i="2"/>
  <c r="H25" i="2"/>
  <c r="H24" i="2"/>
  <c r="K29" i="2"/>
  <c r="K28" i="2"/>
  <c r="K27" i="2"/>
  <c r="K25" i="2"/>
  <c r="K24" i="2"/>
</calcChain>
</file>

<file path=xl/sharedStrings.xml><?xml version="1.0" encoding="utf-8"?>
<sst xmlns="http://schemas.openxmlformats.org/spreadsheetml/2006/main" count="119" uniqueCount="41">
  <si>
    <t>Outsourcing Production Schedule and Prices Charged to Filatoi Riuniti - February</t>
  </si>
  <si>
    <t>PRODUCTION SCHEDULE FOR FEBRUARY</t>
  </si>
  <si>
    <t>PRICES CHARGED TO FILATOI RIUNITI</t>
  </si>
  <si>
    <t>(Kg)</t>
  </si>
  <si>
    <t>($/Kg)</t>
  </si>
  <si>
    <t>Size</t>
  </si>
  <si>
    <t>Supplier</t>
  </si>
  <si>
    <t>Extrafine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</si>
  <si>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</si>
  <si>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</si>
  <si>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</si>
  <si>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</si>
  <si>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</si>
  <si>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</si>
  <si>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</si>
  <si>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</si>
  <si>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R.</t>
  </si>
  <si>
    <t>Giuliani</t>
  </si>
  <si>
    <t>DEMAND TO MEET</t>
  </si>
  <si>
    <t>total</t>
  </si>
  <si>
    <t>(Kg/month)</t>
  </si>
  <si>
    <t>Exhibit 2</t>
  </si>
  <si>
    <t>Production schedule, costs, and constraints - March</t>
  </si>
  <si>
    <t>DECISION VARIABLES</t>
  </si>
  <si>
    <t>MACHINE HOURS REQUIRED FOR PRODUCTION</t>
  </si>
  <si>
    <t>PRODUCTION</t>
  </si>
  <si>
    <t>Yarn produced by each factory (Kg/month)</t>
  </si>
  <si>
    <t>(Hours/Kg)</t>
  </si>
  <si>
    <t>CAPACITY</t>
  </si>
  <si>
    <t>(Machine hours</t>
  </si>
  <si>
    <t>per month)</t>
  </si>
  <si>
    <t>COST OF PRODUCTION</t>
  </si>
  <si>
    <t>COST OF TRANSPORTATION</t>
  </si>
  <si>
    <t>Round trip
distance</t>
  </si>
  <si>
    <t>(Km)</t>
  </si>
  <si>
    <t>($/Kg/Km)</t>
  </si>
  <si>
    <t>Table 1</t>
  </si>
  <si>
    <t>extrafine</t>
  </si>
  <si>
    <t>fine</t>
  </si>
  <si>
    <t>medium</t>
  </si>
  <si>
    <t>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</si>
</sst>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%"/>
    <numFmt numFmtId="166" formatCode="_(* #,##0_);_(* \(#,##0\);_(* &quot;-&quot;??_);_(@_)"/>
    <numFmt numFmtId="167" formatCode="_(* #,##0.000_);_(* \(#,##0.00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4"/>
      <name val="Arial Narrow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0" fillId="0" borderId="0" xfId="0" applyBorder="1"/>
    <xf numFmtId="0" fontId="5" fillId="0" borderId="5" xfId="0" applyFont="1" applyBorder="1" applyAlignment="1">
      <alignment horizontal="centerContinuous"/>
    </xf>
    <xf numFmtId="0" fontId="0" fillId="0" borderId="6" xfId="0" applyBorder="1"/>
    <xf numFmtId="0" fontId="5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1" xfId="0" applyFont="1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166" fontId="6" fillId="0" borderId="0" xfId="1" applyNumberFormat="1" applyFont="1" applyBorder="1"/>
    <xf numFmtId="166" fontId="6" fillId="0" borderId="14" xfId="1" applyNumberFormat="1" applyFont="1" applyBorder="1"/>
    <xf numFmtId="11" fontId="1" fillId="2" borderId="15" xfId="1" applyNumberFormat="1" applyFont="1" applyFill="1" applyBorder="1"/>
    <xf numFmtId="164" fontId="7" fillId="0" borderId="0" xfId="1" applyNumberFormat="1" applyFont="1" applyFill="1" applyBorder="1"/>
    <xf numFmtId="164" fontId="7" fillId="0" borderId="0" xfId="1" applyFont="1" applyFill="1" applyBorder="1"/>
    <xf numFmtId="164" fontId="7" fillId="0" borderId="14" xfId="1" applyFont="1" applyFill="1" applyBorder="1"/>
    <xf numFmtId="0" fontId="0" fillId="0" borderId="16" xfId="0" applyBorder="1"/>
    <xf numFmtId="164" fontId="7" fillId="0" borderId="15" xfId="1" applyFont="1" applyFill="1" applyBorder="1"/>
    <xf numFmtId="11" fontId="7" fillId="2" borderId="15" xfId="1" applyNumberFormat="1" applyFont="1" applyFill="1" applyBorder="1"/>
    <xf numFmtId="0" fontId="5" fillId="0" borderId="13" xfId="0" applyFont="1" applyBorder="1"/>
    <xf numFmtId="166" fontId="8" fillId="0" borderId="0" xfId="1" applyNumberFormat="1" applyFont="1" applyBorder="1"/>
    <xf numFmtId="166" fontId="8" fillId="0" borderId="14" xfId="1" applyNumberFormat="1" applyFont="1" applyBorder="1"/>
    <xf numFmtId="164" fontId="8" fillId="2" borderId="15" xfId="1" applyFont="1" applyFill="1" applyBorder="1"/>
    <xf numFmtId="164" fontId="8" fillId="2" borderId="0" xfId="1" applyFont="1" applyFill="1" applyBorder="1"/>
    <xf numFmtId="164" fontId="8" fillId="2" borderId="14" xfId="1" applyFont="1" applyFill="1" applyBorder="1"/>
    <xf numFmtId="0" fontId="5" fillId="0" borderId="16" xfId="0" applyFont="1" applyBorder="1"/>
    <xf numFmtId="0" fontId="0" fillId="0" borderId="17" xfId="0" applyBorder="1"/>
    <xf numFmtId="166" fontId="6" fillId="0" borderId="18" xfId="1" applyNumberFormat="1" applyFont="1" applyBorder="1"/>
    <xf numFmtId="166" fontId="6" fillId="0" borderId="19" xfId="1" applyNumberFormat="1" applyFont="1" applyBorder="1"/>
    <xf numFmtId="164" fontId="7" fillId="0" borderId="20" xfId="1" applyFont="1" applyFill="1" applyBorder="1"/>
    <xf numFmtId="164" fontId="7" fillId="0" borderId="18" xfId="1" applyFont="1" applyFill="1" applyBorder="1"/>
    <xf numFmtId="164" fontId="7" fillId="0" borderId="19" xfId="1" applyFont="1" applyFill="1" applyBorder="1"/>
    <xf numFmtId="0" fontId="0" fillId="0" borderId="11" xfId="0" applyBorder="1"/>
    <xf numFmtId="164" fontId="6" fillId="0" borderId="0" xfId="1" applyNumberFormat="1" applyFont="1" applyBorder="1"/>
    <xf numFmtId="164" fontId="6" fillId="0" borderId="0" xfId="1" applyFont="1" applyBorder="1"/>
    <xf numFmtId="0" fontId="0" fillId="0" borderId="0" xfId="0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6" fillId="0" borderId="21" xfId="1" applyNumberFormat="1" applyFont="1" applyBorder="1"/>
    <xf numFmtId="166" fontId="6" fillId="0" borderId="22" xfId="1" applyNumberFormat="1" applyFont="1" applyBorder="1"/>
    <xf numFmtId="166" fontId="6" fillId="0" borderId="23" xfId="1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24" xfId="0" applyFont="1" applyBorder="1" applyAlignment="1">
      <alignment horizontal="centerContinuous" vertical="center"/>
    </xf>
    <xf numFmtId="0" fontId="5" fillId="0" borderId="25" xfId="0" applyFont="1" applyBorder="1" applyAlignment="1">
      <alignment horizontal="centerContinuous" vertical="center"/>
    </xf>
    <xf numFmtId="0" fontId="5" fillId="0" borderId="26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right"/>
    </xf>
    <xf numFmtId="166" fontId="1" fillId="0" borderId="0" xfId="1" applyNumberFormat="1" applyFill="1" applyBorder="1"/>
    <xf numFmtId="166" fontId="1" fillId="0" borderId="27" xfId="1" applyNumberFormat="1" applyFill="1" applyBorder="1"/>
    <xf numFmtId="11" fontId="1" fillId="2" borderId="28" xfId="1" applyNumberFormat="1" applyFill="1" applyBorder="1"/>
    <xf numFmtId="167" fontId="1" fillId="0" borderId="29" xfId="1" applyNumberFormat="1" applyFill="1" applyBorder="1"/>
    <xf numFmtId="167" fontId="1" fillId="0" borderId="30" xfId="1" applyNumberFormat="1" applyFill="1" applyBorder="1"/>
    <xf numFmtId="166" fontId="1" fillId="0" borderId="6" xfId="1" applyNumberFormat="1" applyBorder="1"/>
    <xf numFmtId="165" fontId="9" fillId="0" borderId="0" xfId="2" applyNumberFormat="1" applyFont="1"/>
    <xf numFmtId="167" fontId="1" fillId="0" borderId="28" xfId="1" applyNumberFormat="1" applyFill="1" applyBorder="1"/>
    <xf numFmtId="167" fontId="1" fillId="0" borderId="0" xfId="1" applyNumberFormat="1" applyFill="1" applyBorder="1"/>
    <xf numFmtId="167" fontId="1" fillId="0" borderId="27" xfId="1" applyNumberFormat="1" applyFill="1" applyBorder="1"/>
    <xf numFmtId="166" fontId="1" fillId="0" borderId="16" xfId="1" applyNumberFormat="1" applyBorder="1"/>
    <xf numFmtId="166" fontId="1" fillId="0" borderId="0" xfId="1" applyNumberFormat="1" applyFont="1" applyFill="1" applyBorder="1"/>
    <xf numFmtId="166" fontId="5" fillId="0" borderId="0" xfId="1" applyNumberFormat="1" applyFont="1" applyFill="1" applyBorder="1"/>
    <xf numFmtId="166" fontId="5" fillId="0" borderId="27" xfId="1" applyNumberFormat="1" applyFont="1" applyFill="1" applyBorder="1"/>
    <xf numFmtId="167" fontId="5" fillId="0" borderId="28" xfId="1" applyNumberFormat="1" applyFont="1" applyFill="1" applyBorder="1"/>
    <xf numFmtId="167" fontId="5" fillId="0" borderId="0" xfId="1" applyNumberFormat="1" applyFont="1" applyFill="1" applyBorder="1"/>
    <xf numFmtId="167" fontId="5" fillId="0" borderId="27" xfId="1" applyNumberFormat="1" applyFont="1" applyFill="1" applyBorder="1"/>
    <xf numFmtId="166" fontId="5" fillId="0" borderId="16" xfId="1" applyNumberFormat="1" applyFont="1" applyBorder="1"/>
    <xf numFmtId="166" fontId="1" fillId="0" borderId="8" xfId="1" applyNumberFormat="1" applyFill="1" applyBorder="1"/>
    <xf numFmtId="166" fontId="1" fillId="0" borderId="12" xfId="1" applyNumberFormat="1" applyFill="1" applyBorder="1"/>
    <xf numFmtId="167" fontId="1" fillId="0" borderId="31" xfId="1" applyNumberFormat="1" applyFill="1" applyBorder="1"/>
    <xf numFmtId="167" fontId="1" fillId="0" borderId="8" xfId="1" applyNumberFormat="1" applyFill="1" applyBorder="1"/>
    <xf numFmtId="167" fontId="1" fillId="0" borderId="12" xfId="1" applyNumberFormat="1" applyFill="1" applyBorder="1"/>
    <xf numFmtId="166" fontId="1" fillId="0" borderId="11" xfId="1" applyNumberFormat="1" applyBorder="1"/>
    <xf numFmtId="166" fontId="1" fillId="0" borderId="0" xfId="1" applyNumberFormat="1" applyBorder="1"/>
    <xf numFmtId="9" fontId="9" fillId="0" borderId="0" xfId="2" applyFont="1"/>
    <xf numFmtId="9" fontId="1" fillId="0" borderId="0" xfId="2"/>
    <xf numFmtId="164" fontId="1" fillId="0" borderId="0" xfId="1" applyNumberFormat="1" applyFill="1" applyBorder="1"/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/>
    </xf>
    <xf numFmtId="11" fontId="1" fillId="2" borderId="28" xfId="1" applyNumberFormat="1" applyFont="1" applyFill="1" applyBorder="1"/>
    <xf numFmtId="164" fontId="7" fillId="0" borderId="27" xfId="1" applyFont="1" applyFill="1" applyBorder="1"/>
    <xf numFmtId="164" fontId="1" fillId="0" borderId="32" xfId="1" applyNumberFormat="1" applyFill="1" applyBorder="1"/>
    <xf numFmtId="164" fontId="1" fillId="0" borderId="29" xfId="1" applyNumberFormat="1" applyFill="1" applyBorder="1"/>
    <xf numFmtId="164" fontId="1" fillId="0" borderId="30" xfId="1" applyNumberFormat="1" applyFill="1" applyBorder="1"/>
    <xf numFmtId="164" fontId="1" fillId="0" borderId="28" xfId="1" applyNumberFormat="1" applyFill="1" applyBorder="1"/>
    <xf numFmtId="164" fontId="1" fillId="0" borderId="27" xfId="1" applyNumberFormat="1" applyFill="1" applyBorder="1"/>
    <xf numFmtId="11" fontId="7" fillId="2" borderId="0" xfId="1" applyNumberFormat="1" applyFont="1" applyFill="1" applyBorder="1"/>
    <xf numFmtId="164" fontId="8" fillId="0" borderId="0" xfId="1" applyFont="1" applyFill="1" applyBorder="1"/>
    <xf numFmtId="164" fontId="8" fillId="0" borderId="27" xfId="1" applyFont="1" applyFill="1" applyBorder="1"/>
    <xf numFmtId="164" fontId="5" fillId="0" borderId="28" xfId="1" applyNumberFormat="1" applyFont="1" applyFill="1" applyBorder="1"/>
    <xf numFmtId="164" fontId="5" fillId="0" borderId="0" xfId="1" applyNumberFormat="1" applyFont="1" applyFill="1" applyBorder="1"/>
    <xf numFmtId="164" fontId="5" fillId="0" borderId="27" xfId="1" applyNumberFormat="1" applyFont="1" applyFill="1" applyBorder="1"/>
    <xf numFmtId="164" fontId="7" fillId="0" borderId="8" xfId="1" applyFont="1" applyFill="1" applyBorder="1"/>
    <xf numFmtId="164" fontId="7" fillId="0" borderId="12" xfId="1" applyFont="1" applyFill="1" applyBorder="1"/>
    <xf numFmtId="164" fontId="1" fillId="0" borderId="31" xfId="1" applyNumberFormat="1" applyFill="1" applyBorder="1"/>
    <xf numFmtId="164" fontId="1" fillId="0" borderId="8" xfId="1" applyNumberFormat="1" applyFill="1" applyBorder="1"/>
    <xf numFmtId="164" fontId="1" fillId="0" borderId="12" xfId="1" applyNumberFormat="1" applyFill="1" applyBorder="1"/>
    <xf numFmtId="167" fontId="1" fillId="0" borderId="33" xfId="1" applyNumberFormat="1" applyBorder="1"/>
    <xf numFmtId="167" fontId="1" fillId="0" borderId="34" xfId="1" applyNumberFormat="1" applyBorder="1"/>
    <xf numFmtId="167" fontId="1" fillId="0" borderId="35" xfId="1" applyNumberFormat="1" applyBorder="1"/>
    <xf numFmtId="166" fontId="5" fillId="0" borderId="0" xfId="1" applyNumberFormat="1" applyFont="1" applyBorder="1"/>
    <xf numFmtId="0" fontId="1" fillId="0" borderId="36" xfId="0" applyFont="1" applyBorder="1" applyAlignment="1">
      <alignment horizontal="center"/>
    </xf>
    <xf numFmtId="166" fontId="1" fillId="0" borderId="36" xfId="1" applyNumberFormat="1" applyBorder="1"/>
    <xf numFmtId="166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9</xdr:row>
      <xdr:rowOff>7620</xdr:rowOff>
    </xdr:from>
    <xdr:to>
      <xdr:col>4</xdr:col>
      <xdr:colOff>601980</xdr:colOff>
      <xdr:row>15</xdr:row>
      <xdr:rowOff>160020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617220" y="1623060"/>
          <a:ext cx="2423160" cy="1158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sz="1600" b="0" i="1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600" b="0" i="1" u="none" strike="noStrike" baseline="-25000">
              <a:solidFill>
                <a:srgbClr val="000000"/>
              </a:solidFill>
              <a:latin typeface="Arial"/>
              <a:cs typeface="Arial"/>
            </a:rPr>
            <a:t>i,j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showGridLines="0" workbookViewId="0">
      <selection activeCell="J30" sqref="J30"/>
    </sheetView>
  </sheetViews>
  <sheetFormatPr defaultRowHeight="13.2" x14ac:dyDescent="0.25"/>
  <cols>
    <col min="1" max="1" width="10" customWidth="1"/>
    <col min="2" max="5" width="8.88671875" customWidth="1"/>
    <col min="6" max="6" width="8.6640625" customWidth="1"/>
    <col min="12" max="12" width="3.33203125" customWidth="1"/>
  </cols>
  <sheetData>
    <row r="1" spans="1:16" ht="17.399999999999999" x14ac:dyDescent="0.3">
      <c r="A1" s="1" t="s">
        <v>36</v>
      </c>
    </row>
    <row r="2" spans="1:16" ht="18" x14ac:dyDescent="0.35">
      <c r="A2" s="2" t="s">
        <v>0</v>
      </c>
      <c r="B2" s="3"/>
    </row>
    <row r="3" spans="1:16" ht="17.399999999999999" x14ac:dyDescent="0.3">
      <c r="A3" s="1"/>
    </row>
    <row r="8" spans="1:16" x14ac:dyDescent="0.25">
      <c r="A8" s="4" t="s">
        <v>1</v>
      </c>
      <c r="G8" s="4" t="s">
        <v>2</v>
      </c>
      <c r="J8" s="4"/>
      <c r="K8" s="4"/>
    </row>
    <row r="9" spans="1:16" ht="13.8" thickBot="1" x14ac:dyDescent="0.3">
      <c r="A9" t="s">
        <v>3</v>
      </c>
      <c r="G9" t="s">
        <v>4</v>
      </c>
    </row>
    <row r="10" spans="1:16" x14ac:dyDescent="0.25">
      <c r="A10" s="5"/>
      <c r="B10" s="6" t="s">
        <v>5</v>
      </c>
      <c r="C10" s="7"/>
      <c r="D10" s="7"/>
      <c r="E10" s="8"/>
      <c r="F10" s="9"/>
      <c r="G10" s="10" t="s">
        <v>5</v>
      </c>
      <c r="H10" s="7"/>
      <c r="I10" s="7"/>
      <c r="J10" s="8"/>
      <c r="K10" s="9"/>
    </row>
    <row r="11" spans="1:16" x14ac:dyDescent="0.25">
      <c r="A11" s="12" t="s">
        <v>6</v>
      </c>
      <c r="B11" s="13" t="s">
        <v>7</v>
      </c>
      <c r="C11" s="13" t="s">
        <v>8</v>
      </c>
      <c r="D11" s="13" t="s">
        <v>9</v>
      </c>
      <c r="E11" s="14" t="s">
        <v>10</v>
      </c>
      <c r="F11" s="15"/>
      <c r="G11" s="16" t="s">
        <v>7</v>
      </c>
      <c r="H11" s="13" t="s">
        <v>8</v>
      </c>
      <c r="I11" s="13" t="s">
        <v>9</v>
      </c>
      <c r="J11" s="14" t="s">
        <v>10</v>
      </c>
      <c r="K11" s="15"/>
    </row>
    <row r="12" spans="1:16" x14ac:dyDescent="0.25">
      <c r="A12" s="19" t="s">
        <v>11</v>
      </c>
      <c r="B12" s="20"/>
      <c r="C12" s="20"/>
      <c r="D12" s="20">
        <v>3000</v>
      </c>
      <c r="E12" s="21"/>
      <c r="F12" s="20"/>
      <c r="G12" s="22"/>
      <c r="H12" s="23">
        <v>13</v>
      </c>
      <c r="I12" s="24">
        <v>10.65</v>
      </c>
      <c r="J12" s="25">
        <v>9.6</v>
      </c>
      <c r="K12" s="24"/>
      <c r="M12" s="113"/>
      <c r="N12" s="114"/>
      <c r="O12" s="114"/>
      <c r="P12" s="114"/>
    </row>
    <row r="13" spans="1:16" x14ac:dyDescent="0.25">
      <c r="A13" s="19" t="s">
        <v>12</v>
      </c>
      <c r="B13" s="20"/>
      <c r="C13" s="20"/>
      <c r="D13" s="20"/>
      <c r="E13" s="21">
        <v>12000</v>
      </c>
      <c r="F13" s="20"/>
      <c r="G13" s="27">
        <v>17.399999999999999</v>
      </c>
      <c r="H13" s="24">
        <v>14.1</v>
      </c>
      <c r="I13" s="24">
        <v>11.2</v>
      </c>
      <c r="J13" s="25">
        <v>9.4499999999999993</v>
      </c>
      <c r="K13" s="24"/>
      <c r="M13" s="114"/>
      <c r="N13" s="114"/>
      <c r="O13" s="114"/>
      <c r="P13" s="114"/>
    </row>
    <row r="14" spans="1:16" x14ac:dyDescent="0.25">
      <c r="A14" s="19" t="s">
        <v>13</v>
      </c>
      <c r="B14" s="20"/>
      <c r="C14" s="20"/>
      <c r="D14" s="20"/>
      <c r="E14" s="21">
        <v>10000</v>
      </c>
      <c r="F14" s="20"/>
      <c r="G14" s="27">
        <v>17.399999999999999</v>
      </c>
      <c r="H14" s="24">
        <v>14.22</v>
      </c>
      <c r="I14" s="24">
        <v>11</v>
      </c>
      <c r="J14" s="25">
        <v>9.5</v>
      </c>
      <c r="K14" s="24"/>
      <c r="M14" s="114"/>
      <c r="N14" s="114"/>
      <c r="O14" s="114"/>
      <c r="P14" s="114"/>
    </row>
    <row r="15" spans="1:16" x14ac:dyDescent="0.25">
      <c r="A15" s="19" t="s">
        <v>14</v>
      </c>
      <c r="B15" s="20"/>
      <c r="C15" s="20"/>
      <c r="D15" s="20"/>
      <c r="E15" s="21">
        <v>1000</v>
      </c>
      <c r="F15" s="20"/>
      <c r="G15" s="28"/>
      <c r="H15" s="24">
        <v>14.3</v>
      </c>
      <c r="I15" s="24">
        <v>11.25</v>
      </c>
      <c r="J15" s="25">
        <v>9.6</v>
      </c>
      <c r="K15" s="24"/>
      <c r="M15" s="113"/>
      <c r="N15" s="114"/>
      <c r="O15" s="114"/>
      <c r="P15" s="114"/>
    </row>
    <row r="16" spans="1:16" x14ac:dyDescent="0.25">
      <c r="A16" s="19" t="s">
        <v>15</v>
      </c>
      <c r="B16" s="20"/>
      <c r="C16" s="20"/>
      <c r="D16" s="20"/>
      <c r="E16" s="21"/>
      <c r="F16" s="20"/>
      <c r="G16" s="27">
        <v>17.5</v>
      </c>
      <c r="H16" s="24">
        <v>13.8</v>
      </c>
      <c r="I16" s="24">
        <v>11.4</v>
      </c>
      <c r="J16" s="25">
        <v>9.6</v>
      </c>
      <c r="K16" s="24"/>
      <c r="M16" s="114"/>
      <c r="N16" s="114"/>
      <c r="O16" s="114"/>
      <c r="P16" s="114"/>
    </row>
    <row r="17" spans="1:16" x14ac:dyDescent="0.25">
      <c r="A17" s="29" t="s">
        <v>16</v>
      </c>
      <c r="B17" s="30">
        <f>B24</f>
        <v>25000</v>
      </c>
      <c r="C17" s="30">
        <f>C24</f>
        <v>26500</v>
      </c>
      <c r="D17" s="30">
        <v>21000</v>
      </c>
      <c r="E17" s="31"/>
      <c r="F17" s="30"/>
      <c r="G17" s="32"/>
      <c r="H17" s="33"/>
      <c r="I17" s="33"/>
      <c r="J17" s="34"/>
      <c r="K17" s="24"/>
      <c r="M17" s="114"/>
      <c r="N17" s="114"/>
      <c r="O17" s="114"/>
      <c r="P17" s="114"/>
    </row>
    <row r="18" spans="1:16" ht="13.8" thickBot="1" x14ac:dyDescent="0.3">
      <c r="A18" s="36" t="s">
        <v>17</v>
      </c>
      <c r="B18" s="37"/>
      <c r="C18" s="37"/>
      <c r="D18" s="37"/>
      <c r="E18" s="38">
        <v>6000</v>
      </c>
      <c r="F18" s="20"/>
      <c r="G18" s="39">
        <v>19.75</v>
      </c>
      <c r="H18" s="40">
        <v>13.9</v>
      </c>
      <c r="I18" s="40">
        <v>10.75</v>
      </c>
      <c r="J18" s="41">
        <v>9.4</v>
      </c>
      <c r="K18" s="24"/>
      <c r="M18" s="114"/>
      <c r="N18" s="114"/>
      <c r="O18" s="114"/>
      <c r="P18" s="114"/>
    </row>
    <row r="19" spans="1:16" x14ac:dyDescent="0.25">
      <c r="A19" s="9"/>
      <c r="B19" s="20"/>
      <c r="C19" s="20"/>
      <c r="D19" s="20"/>
      <c r="E19" s="20"/>
      <c r="F19" s="20"/>
      <c r="G19" s="20"/>
      <c r="H19" s="20"/>
      <c r="I19" s="43"/>
      <c r="J19" s="43"/>
      <c r="K19" s="43"/>
    </row>
    <row r="20" spans="1:16" x14ac:dyDescent="0.25">
      <c r="A20" s="9"/>
      <c r="B20" s="20"/>
      <c r="C20" s="20"/>
      <c r="D20" s="20"/>
      <c r="E20" s="20"/>
      <c r="F20" s="20"/>
      <c r="G20" s="20"/>
      <c r="H20" s="20"/>
      <c r="I20" s="43"/>
      <c r="J20" s="43"/>
      <c r="K20" s="43"/>
    </row>
    <row r="21" spans="1:16" x14ac:dyDescent="0.25">
      <c r="A21" s="9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1:16" ht="13.8" thickBot="1" x14ac:dyDescent="0.3">
      <c r="A22" s="4" t="s">
        <v>18</v>
      </c>
    </row>
    <row r="23" spans="1:16" x14ac:dyDescent="0.25">
      <c r="A23" s="45" t="s">
        <v>5</v>
      </c>
      <c r="B23" s="46" t="s">
        <v>7</v>
      </c>
      <c r="C23" s="47" t="s">
        <v>8</v>
      </c>
      <c r="D23" s="47" t="s">
        <v>9</v>
      </c>
      <c r="E23" s="48" t="s">
        <v>10</v>
      </c>
      <c r="F23" s="15" t="s">
        <v>19</v>
      </c>
      <c r="G23" s="15"/>
      <c r="H23" s="15"/>
      <c r="I23" s="15"/>
      <c r="J23" s="15"/>
      <c r="K23" s="15"/>
      <c r="L23" s="15"/>
    </row>
    <row r="24" spans="1:16" ht="13.8" thickBot="1" x14ac:dyDescent="0.3">
      <c r="A24" s="45" t="s">
        <v>20</v>
      </c>
      <c r="B24" s="49">
        <v>25000</v>
      </c>
      <c r="C24" s="50">
        <v>26500</v>
      </c>
      <c r="D24" s="50">
        <v>24000</v>
      </c>
      <c r="E24" s="51">
        <v>29000</v>
      </c>
      <c r="F24" s="20">
        <f>SUM(B24:E24)</f>
        <v>104500</v>
      </c>
      <c r="G24" s="20"/>
      <c r="H24" s="20"/>
      <c r="I24" s="20"/>
      <c r="J24" s="20"/>
      <c r="K24" s="20"/>
      <c r="L24" s="20"/>
    </row>
    <row r="25" spans="1:16" x14ac:dyDescent="0.25">
      <c r="A25" s="4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6" s="9" customFormat="1" x14ac:dyDescent="0.2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  <row r="38" spans="1:12" x14ac:dyDescent="0.25">
      <c r="A38" s="9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</row>
  </sheetData>
  <printOptions horizontalCentered="1" verticalCentered="1"/>
  <pageMargins left="0.75" right="0.75" top="0.75" bottom="0.5" header="0.5" footer="0.25"/>
  <pageSetup scale="125" orientation="landscape" horizontalDpi="4294967293" verticalDpi="4294967293" r:id="rId1"/>
  <headerFooter alignWithMargins="0">
    <oddHeader>&amp;LFilatoi Riuniti - March 3, 1996&amp;R&amp;UCONFIDENTIAL</oddHeader>
    <oddFooter>&amp;CMilan Consulting Group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showGridLines="0" topLeftCell="A8" workbookViewId="0">
      <selection activeCell="K16" sqref="H9:K16"/>
    </sheetView>
  </sheetViews>
  <sheetFormatPr defaultRowHeight="13.2" x14ac:dyDescent="0.25"/>
  <cols>
    <col min="1" max="5" width="8.88671875" customWidth="1"/>
    <col min="6" max="6" width="7.6640625" customWidth="1"/>
    <col min="7" max="10" width="8.88671875" customWidth="1"/>
    <col min="11" max="11" width="8.33203125" customWidth="1"/>
    <col min="12" max="12" width="3.6640625" customWidth="1"/>
    <col min="13" max="13" width="9.6640625" customWidth="1"/>
    <col min="14" max="14" width="4.109375" customWidth="1"/>
  </cols>
  <sheetData>
    <row r="1" spans="1:14" ht="17.399999999999999" x14ac:dyDescent="0.3">
      <c r="A1" s="1" t="s">
        <v>21</v>
      </c>
    </row>
    <row r="2" spans="1:14" ht="17.399999999999999" x14ac:dyDescent="0.3">
      <c r="A2" s="1" t="s">
        <v>22</v>
      </c>
    </row>
    <row r="3" spans="1:14" x14ac:dyDescent="0.25">
      <c r="M3" s="52"/>
    </row>
    <row r="4" spans="1:14" x14ac:dyDescent="0.25">
      <c r="M4" s="52"/>
    </row>
    <row r="5" spans="1:14" x14ac:dyDescent="0.25">
      <c r="M5" s="52"/>
    </row>
    <row r="6" spans="1:14" x14ac:dyDescent="0.25">
      <c r="A6" s="4" t="s">
        <v>23</v>
      </c>
      <c r="G6" s="4" t="s">
        <v>24</v>
      </c>
      <c r="M6" s="53" t="s">
        <v>25</v>
      </c>
    </row>
    <row r="7" spans="1:14" x14ac:dyDescent="0.25">
      <c r="A7" t="s">
        <v>26</v>
      </c>
      <c r="G7" t="s">
        <v>27</v>
      </c>
      <c r="M7" s="53" t="s">
        <v>28</v>
      </c>
    </row>
    <row r="8" spans="1:14" x14ac:dyDescent="0.25">
      <c r="A8" s="11"/>
      <c r="B8" s="54" t="s">
        <v>5</v>
      </c>
      <c r="C8" s="55"/>
      <c r="D8" s="55"/>
      <c r="E8" s="56"/>
      <c r="G8" s="11"/>
      <c r="H8" s="54" t="s">
        <v>5</v>
      </c>
      <c r="I8" s="55"/>
      <c r="J8" s="55"/>
      <c r="K8" s="56"/>
      <c r="M8" s="15" t="s">
        <v>29</v>
      </c>
    </row>
    <row r="9" spans="1:14" x14ac:dyDescent="0.25">
      <c r="A9" s="17" t="s">
        <v>6</v>
      </c>
      <c r="B9" s="13" t="s">
        <v>7</v>
      </c>
      <c r="C9" s="13" t="s">
        <v>8</v>
      </c>
      <c r="D9" s="13" t="s">
        <v>9</v>
      </c>
      <c r="E9" s="18" t="s">
        <v>10</v>
      </c>
      <c r="G9" s="17" t="s">
        <v>6</v>
      </c>
      <c r="H9" s="13" t="s">
        <v>7</v>
      </c>
      <c r="I9" s="13" t="s">
        <v>8</v>
      </c>
      <c r="J9" s="13" t="s">
        <v>9</v>
      </c>
      <c r="K9" s="18" t="s">
        <v>10</v>
      </c>
      <c r="M9" s="57" t="s">
        <v>30</v>
      </c>
    </row>
    <row r="10" spans="1:14" x14ac:dyDescent="0.25">
      <c r="A10" s="26" t="s">
        <v>11</v>
      </c>
      <c r="B10" s="58"/>
      <c r="C10" s="58"/>
      <c r="D10" s="58"/>
      <c r="E10" s="59"/>
      <c r="G10" s="26" t="s">
        <v>11</v>
      </c>
      <c r="H10" s="60"/>
      <c r="I10" s="61">
        <v>0.4</v>
      </c>
      <c r="J10" s="61">
        <v>0.375</v>
      </c>
      <c r="K10" s="62">
        <v>0.25</v>
      </c>
      <c r="M10" s="63">
        <v>2500</v>
      </c>
      <c r="N10" s="64"/>
    </row>
    <row r="11" spans="1:14" x14ac:dyDescent="0.25">
      <c r="A11" s="26" t="s">
        <v>12</v>
      </c>
      <c r="B11" s="58"/>
      <c r="C11" s="58"/>
      <c r="D11" s="58"/>
      <c r="E11" s="59"/>
      <c r="G11" s="26" t="s">
        <v>12</v>
      </c>
      <c r="H11" s="65">
        <v>0.7</v>
      </c>
      <c r="I11" s="66">
        <v>0.5</v>
      </c>
      <c r="J11" s="66">
        <v>0.35</v>
      </c>
      <c r="K11" s="67">
        <v>0.25</v>
      </c>
      <c r="M11" s="68">
        <v>3000</v>
      </c>
      <c r="N11" s="64"/>
    </row>
    <row r="12" spans="1:14" x14ac:dyDescent="0.25">
      <c r="A12" s="26" t="s">
        <v>13</v>
      </c>
      <c r="B12" s="58"/>
      <c r="C12" s="58"/>
      <c r="D12" s="58"/>
      <c r="E12" s="59"/>
      <c r="G12" s="26" t="s">
        <v>13</v>
      </c>
      <c r="H12" s="65">
        <v>0.67500000000000004</v>
      </c>
      <c r="I12" s="66">
        <v>0.45</v>
      </c>
      <c r="J12" s="66">
        <v>0.4</v>
      </c>
      <c r="K12" s="67">
        <v>0.25</v>
      </c>
      <c r="M12" s="68">
        <v>2500</v>
      </c>
      <c r="N12" s="64"/>
    </row>
    <row r="13" spans="1:14" x14ac:dyDescent="0.25">
      <c r="A13" s="26" t="s">
        <v>14</v>
      </c>
      <c r="B13" s="58"/>
      <c r="C13" s="58"/>
      <c r="D13" s="69"/>
      <c r="E13" s="59"/>
      <c r="G13" s="26" t="s">
        <v>14</v>
      </c>
      <c r="H13" s="60"/>
      <c r="I13" s="66">
        <v>0.45</v>
      </c>
      <c r="J13" s="66">
        <v>0.35</v>
      </c>
      <c r="K13" s="67">
        <v>0.2</v>
      </c>
      <c r="M13" s="68">
        <v>2600</v>
      </c>
      <c r="N13" s="64"/>
    </row>
    <row r="14" spans="1:14" x14ac:dyDescent="0.25">
      <c r="A14" s="26" t="s">
        <v>15</v>
      </c>
      <c r="B14" s="58"/>
      <c r="C14" s="58"/>
      <c r="D14" s="58"/>
      <c r="E14" s="59"/>
      <c r="G14" s="26" t="s">
        <v>15</v>
      </c>
      <c r="H14" s="65">
        <v>0.65</v>
      </c>
      <c r="I14" s="66">
        <v>0.45</v>
      </c>
      <c r="J14" s="66">
        <v>0.4</v>
      </c>
      <c r="K14" s="67">
        <v>0.25</v>
      </c>
      <c r="M14" s="68">
        <v>2500</v>
      </c>
      <c r="N14" s="64"/>
    </row>
    <row r="15" spans="1:14" x14ac:dyDescent="0.25">
      <c r="A15" s="35" t="s">
        <v>16</v>
      </c>
      <c r="B15" s="70"/>
      <c r="C15" s="70"/>
      <c r="D15" s="70"/>
      <c r="E15" s="71"/>
      <c r="G15" s="35" t="s">
        <v>16</v>
      </c>
      <c r="H15" s="72">
        <v>0.625</v>
      </c>
      <c r="I15" s="73">
        <v>0.5</v>
      </c>
      <c r="J15" s="73">
        <v>0.42499999999999999</v>
      </c>
      <c r="K15" s="74">
        <v>0.42499999999999999</v>
      </c>
      <c r="M15" s="75">
        <v>38000</v>
      </c>
      <c r="N15" s="64"/>
    </row>
    <row r="16" spans="1:14" x14ac:dyDescent="0.25">
      <c r="A16" s="42" t="s">
        <v>17</v>
      </c>
      <c r="B16" s="76"/>
      <c r="C16" s="76"/>
      <c r="D16" s="76"/>
      <c r="E16" s="77"/>
      <c r="G16" s="42" t="s">
        <v>17</v>
      </c>
      <c r="H16" s="78">
        <v>0.7</v>
      </c>
      <c r="I16" s="79">
        <v>0.45</v>
      </c>
      <c r="J16" s="79">
        <v>0.35</v>
      </c>
      <c r="K16" s="80">
        <v>0.4</v>
      </c>
      <c r="M16" s="81">
        <v>2500</v>
      </c>
      <c r="N16" s="64"/>
    </row>
    <row r="17" spans="1:15" x14ac:dyDescent="0.25">
      <c r="A17" s="9"/>
      <c r="B17" s="82"/>
      <c r="C17" s="82"/>
      <c r="D17" s="82"/>
      <c r="E17" s="82"/>
      <c r="I17" s="9"/>
      <c r="M17" s="82"/>
      <c r="N17" s="83"/>
      <c r="O17" s="84"/>
    </row>
    <row r="18" spans="1:15" ht="6" customHeight="1" x14ac:dyDescent="0.25">
      <c r="A18" s="9"/>
      <c r="B18" s="85"/>
      <c r="C18" s="85"/>
      <c r="D18" s="85"/>
      <c r="E18" s="85"/>
    </row>
    <row r="19" spans="1:15" x14ac:dyDescent="0.25">
      <c r="A19" s="4" t="s">
        <v>31</v>
      </c>
      <c r="G19" s="4" t="s">
        <v>32</v>
      </c>
    </row>
    <row r="20" spans="1:15" x14ac:dyDescent="0.25">
      <c r="A20" t="s">
        <v>4</v>
      </c>
      <c r="G20" t="s">
        <v>4</v>
      </c>
    </row>
    <row r="21" spans="1:15" ht="26.4" x14ac:dyDescent="0.25">
      <c r="A21" s="11"/>
      <c r="B21" s="54" t="s">
        <v>5</v>
      </c>
      <c r="C21" s="55"/>
      <c r="D21" s="55"/>
      <c r="E21" s="56"/>
      <c r="G21" s="11"/>
      <c r="H21" s="54" t="s">
        <v>5</v>
      </c>
      <c r="I21" s="55"/>
      <c r="J21" s="55"/>
      <c r="K21" s="56"/>
      <c r="L21" s="9"/>
      <c r="M21" s="86" t="s">
        <v>33</v>
      </c>
    </row>
    <row r="22" spans="1:15" x14ac:dyDescent="0.25">
      <c r="A22" s="17" t="s">
        <v>6</v>
      </c>
      <c r="B22" s="13" t="s">
        <v>7</v>
      </c>
      <c r="C22" s="13" t="s">
        <v>8</v>
      </c>
      <c r="D22" s="13" t="s">
        <v>9</v>
      </c>
      <c r="E22" s="18" t="s">
        <v>10</v>
      </c>
      <c r="G22" s="17" t="s">
        <v>6</v>
      </c>
      <c r="H22" s="13" t="s">
        <v>7</v>
      </c>
      <c r="I22" s="13" t="s">
        <v>8</v>
      </c>
      <c r="J22" s="13" t="s">
        <v>9</v>
      </c>
      <c r="K22" s="18" t="s">
        <v>10</v>
      </c>
      <c r="L22" s="9"/>
      <c r="M22" s="87" t="s">
        <v>34</v>
      </c>
    </row>
    <row r="23" spans="1:15" x14ac:dyDescent="0.25">
      <c r="A23" s="26" t="s">
        <v>11</v>
      </c>
      <c r="B23" s="88"/>
      <c r="C23" s="24">
        <v>13</v>
      </c>
      <c r="D23" s="24">
        <v>10.65</v>
      </c>
      <c r="E23" s="89">
        <v>9.6</v>
      </c>
      <c r="G23" s="26" t="s">
        <v>11</v>
      </c>
      <c r="H23" s="90">
        <f t="shared" ref="H23:K29" si="0">H$31*$M23</f>
        <v>0.3</v>
      </c>
      <c r="I23" s="91">
        <f t="shared" si="0"/>
        <v>0.3</v>
      </c>
      <c r="J23" s="91">
        <f t="shared" si="0"/>
        <v>0.44999999999999996</v>
      </c>
      <c r="K23" s="92">
        <f t="shared" si="0"/>
        <v>0.44999999999999996</v>
      </c>
      <c r="L23" s="9"/>
      <c r="M23" s="68">
        <v>30</v>
      </c>
    </row>
    <row r="24" spans="1:15" x14ac:dyDescent="0.25">
      <c r="A24" s="26" t="s">
        <v>12</v>
      </c>
      <c r="B24" s="24">
        <v>17.399999999999999</v>
      </c>
      <c r="C24" s="24">
        <v>14.1</v>
      </c>
      <c r="D24" s="24">
        <v>11.2</v>
      </c>
      <c r="E24" s="89">
        <v>9.4499999999999993</v>
      </c>
      <c r="G24" s="26" t="s">
        <v>12</v>
      </c>
      <c r="H24" s="93">
        <f t="shared" si="0"/>
        <v>0.4</v>
      </c>
      <c r="I24" s="85">
        <f t="shared" si="0"/>
        <v>0.4</v>
      </c>
      <c r="J24" s="85">
        <f t="shared" si="0"/>
        <v>0.6</v>
      </c>
      <c r="K24" s="94">
        <f t="shared" si="0"/>
        <v>0.6</v>
      </c>
      <c r="L24" s="9"/>
      <c r="M24" s="68">
        <v>40</v>
      </c>
    </row>
    <row r="25" spans="1:15" x14ac:dyDescent="0.25">
      <c r="A25" s="26" t="s">
        <v>13</v>
      </c>
      <c r="B25" s="24">
        <v>17.399999999999999</v>
      </c>
      <c r="C25" s="24">
        <v>14.22</v>
      </c>
      <c r="D25" s="24">
        <v>11</v>
      </c>
      <c r="E25" s="89">
        <v>9.5</v>
      </c>
      <c r="G25" s="26" t="s">
        <v>13</v>
      </c>
      <c r="H25" s="93">
        <f t="shared" si="0"/>
        <v>0.8</v>
      </c>
      <c r="I25" s="85">
        <f t="shared" si="0"/>
        <v>0.8</v>
      </c>
      <c r="J25" s="85">
        <f t="shared" si="0"/>
        <v>1.2</v>
      </c>
      <c r="K25" s="94">
        <f t="shared" si="0"/>
        <v>1.2</v>
      </c>
      <c r="L25" s="9"/>
      <c r="M25" s="68">
        <v>80</v>
      </c>
    </row>
    <row r="26" spans="1:15" x14ac:dyDescent="0.25">
      <c r="A26" s="26" t="s">
        <v>14</v>
      </c>
      <c r="B26" s="95"/>
      <c r="C26" s="24">
        <v>14.3</v>
      </c>
      <c r="D26" s="24">
        <v>11.25</v>
      </c>
      <c r="E26" s="89">
        <v>9.6</v>
      </c>
      <c r="G26" s="26" t="s">
        <v>14</v>
      </c>
      <c r="H26" s="93">
        <f t="shared" si="0"/>
        <v>0.70000000000000007</v>
      </c>
      <c r="I26" s="85">
        <f t="shared" si="0"/>
        <v>0.70000000000000007</v>
      </c>
      <c r="J26" s="85">
        <f t="shared" si="0"/>
        <v>1.05</v>
      </c>
      <c r="K26" s="94">
        <f t="shared" si="0"/>
        <v>1.05</v>
      </c>
      <c r="L26" s="9"/>
      <c r="M26" s="68">
        <v>70</v>
      </c>
    </row>
    <row r="27" spans="1:15" x14ac:dyDescent="0.25">
      <c r="A27" s="26" t="s">
        <v>15</v>
      </c>
      <c r="B27" s="24">
        <v>17.5</v>
      </c>
      <c r="C27" s="24">
        <v>13.8</v>
      </c>
      <c r="D27" s="24">
        <v>11.4</v>
      </c>
      <c r="E27" s="89">
        <v>9.6</v>
      </c>
      <c r="G27" s="26" t="s">
        <v>15</v>
      </c>
      <c r="H27" s="93">
        <f t="shared" si="0"/>
        <v>0.70000000000000007</v>
      </c>
      <c r="I27" s="85">
        <f t="shared" si="0"/>
        <v>0.70000000000000007</v>
      </c>
      <c r="J27" s="85">
        <f t="shared" si="0"/>
        <v>1.05</v>
      </c>
      <c r="K27" s="94">
        <f t="shared" si="0"/>
        <v>1.05</v>
      </c>
      <c r="L27" s="9"/>
      <c r="M27" s="68">
        <v>70</v>
      </c>
    </row>
    <row r="28" spans="1:15" x14ac:dyDescent="0.25">
      <c r="A28" s="35" t="s">
        <v>16</v>
      </c>
      <c r="B28" s="96">
        <v>18.25</v>
      </c>
      <c r="C28" s="96">
        <v>13.9</v>
      </c>
      <c r="D28" s="96">
        <v>11.4</v>
      </c>
      <c r="E28" s="97">
        <v>8.9</v>
      </c>
      <c r="G28" s="35" t="s">
        <v>16</v>
      </c>
      <c r="H28" s="98">
        <f t="shared" si="0"/>
        <v>0</v>
      </c>
      <c r="I28" s="99">
        <f t="shared" si="0"/>
        <v>0</v>
      </c>
      <c r="J28" s="99">
        <f t="shared" si="0"/>
        <v>0</v>
      </c>
      <c r="K28" s="100">
        <f t="shared" si="0"/>
        <v>0</v>
      </c>
      <c r="L28" s="9"/>
      <c r="M28" s="68">
        <v>0</v>
      </c>
    </row>
    <row r="29" spans="1:15" x14ac:dyDescent="0.25">
      <c r="A29" s="42" t="s">
        <v>17</v>
      </c>
      <c r="B29" s="101">
        <v>19.75</v>
      </c>
      <c r="C29" s="101">
        <v>13.9</v>
      </c>
      <c r="D29" s="101">
        <v>10.75</v>
      </c>
      <c r="E29" s="102">
        <v>9.4</v>
      </c>
      <c r="G29" s="42" t="s">
        <v>17</v>
      </c>
      <c r="H29" s="103">
        <f t="shared" si="0"/>
        <v>0.5</v>
      </c>
      <c r="I29" s="104">
        <f t="shared" si="0"/>
        <v>0.5</v>
      </c>
      <c r="J29" s="104">
        <f t="shared" si="0"/>
        <v>0.75</v>
      </c>
      <c r="K29" s="105">
        <f t="shared" si="0"/>
        <v>0.75</v>
      </c>
      <c r="M29" s="81">
        <v>50</v>
      </c>
    </row>
    <row r="30" spans="1:15" ht="6" customHeight="1" x14ac:dyDescent="0.25">
      <c r="A30" s="9"/>
      <c r="B30" s="85"/>
      <c r="C30" s="85"/>
      <c r="D30" s="85"/>
      <c r="E30" s="85"/>
    </row>
    <row r="31" spans="1:15" x14ac:dyDescent="0.25">
      <c r="G31" t="s">
        <v>35</v>
      </c>
      <c r="H31" s="106">
        <v>0.01</v>
      </c>
      <c r="I31" s="107">
        <v>0.01</v>
      </c>
      <c r="J31" s="107">
        <v>1.4999999999999999E-2</v>
      </c>
      <c r="K31" s="108">
        <v>1.4999999999999999E-2</v>
      </c>
    </row>
    <row r="32" spans="1:15" x14ac:dyDescent="0.25">
      <c r="A32" s="9"/>
      <c r="B32" s="9"/>
      <c r="C32" s="9"/>
      <c r="D32" s="9"/>
      <c r="E32" s="9"/>
      <c r="F32" s="109"/>
      <c r="G32" s="9"/>
      <c r="H32" s="9"/>
      <c r="I32" s="9"/>
      <c r="J32" s="9"/>
      <c r="K32" s="9"/>
      <c r="L32" s="9"/>
      <c r="M32" s="82"/>
      <c r="N32" s="9"/>
    </row>
    <row r="33" spans="1:12" x14ac:dyDescent="0.25">
      <c r="A33" s="4" t="s">
        <v>18</v>
      </c>
    </row>
    <row r="34" spans="1:12" x14ac:dyDescent="0.25">
      <c r="A34" t="s">
        <v>20</v>
      </c>
    </row>
    <row r="35" spans="1:12" x14ac:dyDescent="0.25">
      <c r="A35" s="52"/>
      <c r="B35" s="110" t="s">
        <v>7</v>
      </c>
      <c r="C35" s="110" t="s">
        <v>8</v>
      </c>
      <c r="D35" s="110" t="s">
        <v>9</v>
      </c>
      <c r="E35" s="110" t="s">
        <v>10</v>
      </c>
      <c r="L35" s="9"/>
    </row>
    <row r="36" spans="1:12" x14ac:dyDescent="0.25">
      <c r="A36" s="9"/>
      <c r="B36" s="111">
        <v>25000</v>
      </c>
      <c r="C36" s="111">
        <v>26000</v>
      </c>
      <c r="D36" s="111">
        <v>28000</v>
      </c>
      <c r="E36" s="111">
        <v>28000</v>
      </c>
      <c r="F36" s="112"/>
      <c r="L36" s="9"/>
    </row>
  </sheetData>
  <scenarios current="1" show="1">
    <scenario name="Laptop" locked="1" count="28" user="Roberto Caccia" comment="Solver Model">
      <inputCells r="B10" val="0"/>
      <inputCells r="C10" val="1900"/>
      <inputCells r="D10" val="0"/>
      <inputCells r="E10" val="0"/>
      <inputCells r="B11" val="0"/>
      <inputCells r="C11" val="0"/>
      <inputCells r="D11" val="4285.71428567253"/>
      <inputCells r="E11" val="0"/>
      <inputCells r="B12" val="264.550264649192"/>
      <inputCells r="C12" val="0"/>
      <inputCells r="D12" val="2428.57142846211"/>
      <inputCells r="E12" val="0"/>
      <inputCells r="B13" val="0"/>
      <inputCells r="C13" val="0"/>
      <inputCells r="D13" val="3714.28571428768"/>
      <inputCells r="E13" val="0"/>
      <inputCells r="B14" val="0"/>
      <inputCells r="C14" val="0"/>
      <inputCells r="D14" val="0"/>
      <inputCells r="E14" val="0"/>
      <inputCells r="B15" val="11735.4497353742"/>
      <inputCells r="C15" val="11100"/>
      <inputCells r="D15" val="0"/>
      <inputCells r="E15" val="13000"/>
      <inputCells r="B16" val="0"/>
      <inputCells r="C16" val="0"/>
      <inputCells r="D16" val="3571.42857142857"/>
      <inputCells r="E16" val="0"/>
    </scenario>
    <scenario name="PC_Lab" locked="1" count="28" user="Roberto Caccia" comment="Created by Roberto Caccia on 1/27/97">
      <inputCells r="B10" val="0" numFmtId="166"/>
      <inputCells r="C10" val="1900" numFmtId="166"/>
      <inputCells r="D10" val="0" numFmtId="166"/>
      <inputCells r="E10" val="0" numFmtId="166"/>
      <inputCells r="B11" val="2142.85714285714" numFmtId="166"/>
      <inputCells r="C11" val="0" numFmtId="166"/>
      <inputCells r="D11" val="0" numFmtId="166"/>
      <inputCells r="E11" val="0" numFmtId="166"/>
      <inputCells r="B12" val="1703.7037037037" numFmtId="166"/>
      <inputCells r="C12" val="0" numFmtId="166"/>
      <inputCells r="D12" val="0" numFmtId="166"/>
      <inputCells r="E12" val="0" numFmtId="166"/>
      <inputCells r="B13" val="0" numFmtId="166"/>
      <inputCells r="C13" val="0" numFmtId="166"/>
      <inputCells r="D13" val="1735.66520625345" numFmtId="166"/>
      <inputCells r="E13" val="0" numFmtId="166"/>
      <inputCells r="B14" val="1384.61538461538" numFmtId="166"/>
      <inputCells r="C14" val="0" numFmtId="166"/>
      <inputCells r="D14" val="0" numFmtId="166"/>
      <inputCells r="E14" val="0" numFmtId="166"/>
      <inputCells r="B15" val="6768.82376882377" numFmtId="166"/>
      <inputCells r="C15" val="11100" numFmtId="166"/>
      <inputCells r="D15" val="8692.90622231798" numFmtId="166"/>
      <inputCells r="E15" val="13000" numFmtId="166"/>
      <inputCells r="B16" val="0" numFmtId="166"/>
      <inputCells r="C16" val="0" numFmtId="166"/>
      <inputCells r="D16" val="3571.42857142857" numFmtId="166"/>
      <inputCells r="E16" val="0" numFmtId="166"/>
    </scenario>
  </scenarios>
  <printOptions horizontalCentered="1" verticalCentered="1"/>
  <pageMargins left="0.5" right="0.5" top="0.75" bottom="0.5" header="0.5" footer="0.25"/>
  <pageSetup scale="110" orientation="landscape" horizontalDpi="300" verticalDpi="300" r:id="rId1"/>
  <headerFooter alignWithMargins="0">
    <oddHeader>&amp;LFilatoi Riuniti - March 3 1996&amp;R&amp;UCONFIDENTIAL</oddHeader>
    <oddFooter>&amp;CMilan Consulting Group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354-849F-41B4-A7B1-4F4E5E3D735B}">
  <dimension ref="A1:D8"/>
  <sheetViews>
    <sheetView workbookViewId="0">
      <selection activeCell="G7" sqref="G7"/>
    </sheetView>
  </sheetViews>
  <sheetFormatPr defaultRowHeight="13.2" x14ac:dyDescent="0.25"/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s="88"/>
      <c r="B2" s="24">
        <v>13</v>
      </c>
      <c r="C2" s="24">
        <v>10.65</v>
      </c>
      <c r="D2" s="89">
        <v>9.6</v>
      </c>
    </row>
    <row r="3" spans="1:4" x14ac:dyDescent="0.25">
      <c r="A3" s="24">
        <v>17.399999999999999</v>
      </c>
      <c r="B3" s="24">
        <v>14.1</v>
      </c>
      <c r="C3" s="24">
        <v>11.2</v>
      </c>
      <c r="D3" s="89">
        <v>9.4499999999999993</v>
      </c>
    </row>
    <row r="4" spans="1:4" x14ac:dyDescent="0.25">
      <c r="A4" s="24">
        <v>17.399999999999999</v>
      </c>
      <c r="B4" s="24">
        <v>14.22</v>
      </c>
      <c r="C4" s="24">
        <v>11</v>
      </c>
      <c r="D4" s="89">
        <v>9.5</v>
      </c>
    </row>
    <row r="5" spans="1:4" x14ac:dyDescent="0.25">
      <c r="A5" s="95"/>
      <c r="B5" s="24">
        <v>14.3</v>
      </c>
      <c r="C5" s="24">
        <v>11.25</v>
      </c>
      <c r="D5" s="89">
        <v>9.6</v>
      </c>
    </row>
    <row r="6" spans="1:4" x14ac:dyDescent="0.25">
      <c r="A6" s="24">
        <v>17.5</v>
      </c>
      <c r="B6" s="24">
        <v>13.8</v>
      </c>
      <c r="C6" s="24">
        <v>11.4</v>
      </c>
      <c r="D6" s="89">
        <v>9.6</v>
      </c>
    </row>
    <row r="7" spans="1:4" x14ac:dyDescent="0.25">
      <c r="A7" s="96">
        <v>18.25</v>
      </c>
      <c r="B7" s="96">
        <v>13.9</v>
      </c>
      <c r="C7" s="96">
        <v>11.4</v>
      </c>
      <c r="D7" s="97">
        <v>8.9</v>
      </c>
    </row>
    <row r="8" spans="1:4" x14ac:dyDescent="0.25">
      <c r="A8" s="101">
        <v>19.75</v>
      </c>
      <c r="B8" s="101">
        <v>13.9</v>
      </c>
      <c r="C8" s="101">
        <v>10.75</v>
      </c>
      <c r="D8" s="102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6A1B-5E8B-49ED-A3BF-F9D4C81C7CEC}">
  <dimension ref="A1:D8"/>
  <sheetViews>
    <sheetView workbookViewId="0">
      <selection sqref="A1:D8"/>
    </sheetView>
  </sheetViews>
  <sheetFormatPr defaultRowHeight="13.2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0.3</v>
      </c>
      <c r="B2">
        <v>0.3</v>
      </c>
      <c r="C2">
        <v>0.44999999999999996</v>
      </c>
      <c r="D2">
        <v>0.44999999999999996</v>
      </c>
    </row>
    <row r="3" spans="1:4" x14ac:dyDescent="0.25">
      <c r="A3">
        <v>0.4</v>
      </c>
      <c r="B3">
        <v>0.4</v>
      </c>
      <c r="C3">
        <v>0.6</v>
      </c>
      <c r="D3">
        <v>0.6</v>
      </c>
    </row>
    <row r="4" spans="1:4" x14ac:dyDescent="0.25">
      <c r="A4">
        <v>0.8</v>
      </c>
      <c r="B4">
        <v>0.8</v>
      </c>
      <c r="C4">
        <v>1.2</v>
      </c>
      <c r="D4">
        <v>1.2</v>
      </c>
    </row>
    <row r="5" spans="1:4" x14ac:dyDescent="0.25">
      <c r="A5">
        <v>0.70000000000000007</v>
      </c>
      <c r="B5">
        <v>0.70000000000000007</v>
      </c>
      <c r="C5">
        <v>1.05</v>
      </c>
      <c r="D5">
        <v>1.05</v>
      </c>
    </row>
    <row r="6" spans="1:4" x14ac:dyDescent="0.25">
      <c r="A6">
        <v>0.70000000000000007</v>
      </c>
      <c r="B6">
        <v>0.70000000000000007</v>
      </c>
      <c r="C6">
        <v>1.05</v>
      </c>
      <c r="D6">
        <v>1.05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0.5</v>
      </c>
      <c r="B8">
        <v>0.5</v>
      </c>
      <c r="C8">
        <v>0.75</v>
      </c>
      <c r="D8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D290-6AB9-4092-91BE-393C894E21AE}">
  <dimension ref="A1:D8"/>
  <sheetViews>
    <sheetView tabSelected="1" workbookViewId="0">
      <selection sqref="A1:D8"/>
    </sheetView>
  </sheetViews>
  <sheetFormatPr defaultRowHeight="13.2" x14ac:dyDescent="0.25"/>
  <sheetData>
    <row r="1" spans="1:4" x14ac:dyDescent="0.25">
      <c r="A1" s="13" t="s">
        <v>7</v>
      </c>
      <c r="B1" s="13" t="s">
        <v>8</v>
      </c>
      <c r="C1" s="13" t="s">
        <v>9</v>
      </c>
      <c r="D1" s="18" t="s">
        <v>10</v>
      </c>
    </row>
    <row r="2" spans="1:4" x14ac:dyDescent="0.25">
      <c r="A2" s="60"/>
      <c r="B2" s="61">
        <v>0.4</v>
      </c>
      <c r="C2" s="61">
        <v>0.375</v>
      </c>
      <c r="D2" s="62">
        <v>0.25</v>
      </c>
    </row>
    <row r="3" spans="1:4" x14ac:dyDescent="0.25">
      <c r="A3" s="65">
        <v>0.7</v>
      </c>
      <c r="B3" s="66">
        <v>0.5</v>
      </c>
      <c r="C3" s="66">
        <v>0.35</v>
      </c>
      <c r="D3" s="67">
        <v>0.25</v>
      </c>
    </row>
    <row r="4" spans="1:4" x14ac:dyDescent="0.25">
      <c r="A4" s="65">
        <v>0.67500000000000004</v>
      </c>
      <c r="B4" s="66">
        <v>0.45</v>
      </c>
      <c r="C4" s="66">
        <v>0.4</v>
      </c>
      <c r="D4" s="67">
        <v>0.25</v>
      </c>
    </row>
    <row r="5" spans="1:4" x14ac:dyDescent="0.25">
      <c r="A5" s="60"/>
      <c r="B5" s="66">
        <v>0.45</v>
      </c>
      <c r="C5" s="66">
        <v>0.35</v>
      </c>
      <c r="D5" s="67">
        <v>0.2</v>
      </c>
    </row>
    <row r="6" spans="1:4" x14ac:dyDescent="0.25">
      <c r="A6" s="65">
        <v>0.65</v>
      </c>
      <c r="B6" s="66">
        <v>0.45</v>
      </c>
      <c r="C6" s="66">
        <v>0.4</v>
      </c>
      <c r="D6" s="67">
        <v>0.25</v>
      </c>
    </row>
    <row r="7" spans="1:4" x14ac:dyDescent="0.25">
      <c r="A7" s="72">
        <v>0.625</v>
      </c>
      <c r="B7" s="73">
        <v>0.5</v>
      </c>
      <c r="C7" s="73">
        <v>0.42499999999999999</v>
      </c>
      <c r="D7" s="74">
        <v>0.42499999999999999</v>
      </c>
    </row>
    <row r="8" spans="1:4" x14ac:dyDescent="0.25">
      <c r="A8" s="78">
        <v>0.7</v>
      </c>
      <c r="B8" s="79">
        <v>0.45</v>
      </c>
      <c r="C8" s="79">
        <v>0.35</v>
      </c>
      <c r="D8" s="8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Table 1</vt:lpstr>
      <vt:lpstr>Table 2</vt:lpstr>
      <vt:lpstr>production cost</vt:lpstr>
      <vt:lpstr>transportation cost</vt:lpstr>
      <vt:lpstr>time</vt:lpstr>
      <vt:lpstr>Manual_Schedule</vt:lpstr>
      <vt:lpstr>'Table 1'!Print_Area</vt:lpstr>
      <vt:lpstr>'Table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Caccia</dc:creator>
  <cp:lastModifiedBy>田嘉杨</cp:lastModifiedBy>
  <cp:lastPrinted>1998-02-06T15:42:53Z</cp:lastPrinted>
  <dcterms:created xsi:type="dcterms:W3CDTF">1997-11-11T23:02:12Z</dcterms:created>
  <dcterms:modified xsi:type="dcterms:W3CDTF">2018-11-12T15:09:41Z</dcterms:modified>
</cp:coreProperties>
</file>