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shgadolj\Box\Tian Lab Data\Jacob\2024-2025 MPFI\2025-5 dLight3 paper\"/>
    </mc:Choice>
  </mc:AlternateContent>
  <xr:revisionPtr revIDLastSave="0" documentId="13_ncr:1_{078AFA0E-5939-4B80-AEB6-C121BE531D51}" xr6:coauthVersionLast="47" xr6:coauthVersionMax="47" xr10:uidLastSave="{00000000-0000-0000-0000-000000000000}"/>
  <bookViews>
    <workbookView xWindow="-103" yWindow="-103" windowWidth="20777" windowHeight="13200" xr2:uid="{3329EAE8-BA1D-4A09-8154-0609CBA79AB3}"/>
  </bookViews>
  <sheets>
    <sheet name="Agonist Antagonist Mode" sheetId="3" r:id="rId1"/>
    <sheet name="NE titration Neurons" sheetId="1" r:id="rId2"/>
    <sheet name="DA NE SE microconfoc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9" i="3" l="1"/>
  <c r="AJ48" i="3"/>
  <c r="AA48" i="3"/>
  <c r="AA49" i="3" s="1"/>
  <c r="R48" i="3"/>
  <c r="R49" i="3" s="1"/>
  <c r="I48" i="3"/>
  <c r="I49" i="3" s="1"/>
  <c r="AJ47" i="3"/>
  <c r="AA47" i="3"/>
  <c r="R47" i="3"/>
  <c r="I47" i="3"/>
  <c r="AJ35" i="3"/>
  <c r="AJ34" i="3"/>
  <c r="AA34" i="3"/>
  <c r="AA35" i="3" s="1"/>
  <c r="R34" i="3"/>
  <c r="R35" i="3" s="1"/>
  <c r="I34" i="3"/>
  <c r="I35" i="3" s="1"/>
  <c r="AJ33" i="3"/>
  <c r="AA33" i="3"/>
  <c r="R33" i="3"/>
  <c r="I33" i="3"/>
  <c r="AJ19" i="3"/>
  <c r="AJ20" i="3" s="1"/>
  <c r="AA19" i="3"/>
  <c r="AA20" i="3" s="1"/>
  <c r="R19" i="3"/>
  <c r="R20" i="3" s="1"/>
  <c r="I19" i="3"/>
  <c r="I20" i="3" s="1"/>
  <c r="AJ18" i="3"/>
  <c r="AA18" i="3"/>
  <c r="R18" i="3"/>
  <c r="I18" i="3"/>
  <c r="AA6" i="3"/>
  <c r="R6" i="3"/>
  <c r="I6" i="3"/>
  <c r="AJ5" i="3"/>
  <c r="AJ6" i="3" s="1"/>
  <c r="AA5" i="3"/>
  <c r="R5" i="3"/>
  <c r="I5" i="3"/>
  <c r="AJ4" i="3"/>
  <c r="AA4" i="3"/>
  <c r="R4" i="3"/>
  <c r="I4" i="3"/>
  <c r="Y2" i="2"/>
  <c r="Z2" i="2"/>
  <c r="AA2" i="2" s="1"/>
  <c r="Y3" i="2"/>
  <c r="Z3" i="2"/>
  <c r="AA3" i="2"/>
  <c r="Y4" i="2"/>
  <c r="Z4" i="2"/>
  <c r="AA4" i="2"/>
  <c r="Y5" i="2"/>
  <c r="Z5" i="2"/>
  <c r="AA5" i="2"/>
  <c r="Y6" i="2"/>
  <c r="Z6" i="2"/>
  <c r="AA6" i="2"/>
  <c r="Y7" i="2"/>
  <c r="Z7" i="2"/>
  <c r="AA7" i="2"/>
  <c r="Y8" i="2"/>
  <c r="Z8" i="2"/>
  <c r="AA8" i="2" s="1"/>
  <c r="Y9" i="2"/>
  <c r="Z9" i="2"/>
  <c r="AA9" i="2" s="1"/>
  <c r="Y13" i="2"/>
  <c r="Z13" i="2"/>
  <c r="AA13" i="2"/>
  <c r="Y14" i="2"/>
  <c r="Z14" i="2"/>
  <c r="AA14" i="2" s="1"/>
  <c r="Y15" i="2"/>
  <c r="Z15" i="2"/>
  <c r="AA15" i="2"/>
  <c r="Y16" i="2"/>
  <c r="Z16" i="2"/>
  <c r="AA16" i="2"/>
  <c r="Y17" i="2"/>
  <c r="Z17" i="2"/>
  <c r="AA17" i="2"/>
  <c r="Y18" i="2"/>
  <c r="Z18" i="2"/>
  <c r="AA18" i="2"/>
  <c r="Y19" i="2"/>
  <c r="Z19" i="2"/>
  <c r="AA19" i="2" s="1"/>
  <c r="Y20" i="2"/>
  <c r="Z20" i="2"/>
  <c r="AA20" i="2"/>
  <c r="Y24" i="2"/>
  <c r="Z24" i="2"/>
  <c r="AA24" i="2"/>
  <c r="Y25" i="2"/>
  <c r="Z25" i="2"/>
  <c r="AA25" i="2"/>
  <c r="Y26" i="2"/>
  <c r="Z26" i="2"/>
  <c r="AA26" i="2" s="1"/>
  <c r="Y27" i="2"/>
  <c r="Z27" i="2"/>
  <c r="AA27" i="2"/>
  <c r="Y28" i="2"/>
  <c r="Z28" i="2"/>
  <c r="AA28" i="2" s="1"/>
  <c r="Y29" i="2"/>
  <c r="Z29" i="2"/>
  <c r="AA29" i="2"/>
  <c r="Y30" i="2"/>
  <c r="Z30" i="2"/>
  <c r="AA30" i="2"/>
  <c r="Y31" i="2"/>
  <c r="Z31" i="2"/>
  <c r="AA31" i="2"/>
  <c r="Y35" i="2"/>
  <c r="Z35" i="2"/>
  <c r="AA35" i="2"/>
  <c r="Y36" i="2"/>
  <c r="Z36" i="2"/>
  <c r="AA36" i="2"/>
  <c r="Y37" i="2"/>
  <c r="Z37" i="2"/>
  <c r="AA37" i="2" s="1"/>
  <c r="Y38" i="2"/>
  <c r="Z38" i="2"/>
  <c r="AA38" i="2" s="1"/>
  <c r="Y39" i="2"/>
  <c r="Z39" i="2"/>
  <c r="AA39" i="2"/>
  <c r="Y40" i="2"/>
  <c r="Z40" i="2"/>
  <c r="AA40" i="2" s="1"/>
  <c r="Y41" i="2"/>
  <c r="Z41" i="2"/>
  <c r="AA41" i="2"/>
  <c r="Y42" i="2"/>
  <c r="Z42" i="2"/>
  <c r="AA42" i="2"/>
  <c r="Y47" i="2"/>
  <c r="Z47" i="2"/>
  <c r="AA47" i="2"/>
  <c r="Y48" i="2"/>
  <c r="Z48" i="2"/>
  <c r="AA48" i="2"/>
  <c r="Y49" i="2"/>
  <c r="Z49" i="2"/>
  <c r="AA49" i="2" s="1"/>
  <c r="Y50" i="2"/>
  <c r="Z50" i="2"/>
  <c r="AA50" i="2"/>
  <c r="Y51" i="2"/>
  <c r="Z51" i="2"/>
  <c r="AA51" i="2"/>
  <c r="Y52" i="2"/>
  <c r="Z52" i="2"/>
  <c r="AA52" i="2"/>
  <c r="Y53" i="2"/>
  <c r="Z53" i="2"/>
  <c r="AA53" i="2" s="1"/>
  <c r="Y54" i="2"/>
  <c r="Z54" i="2"/>
  <c r="AA54" i="2"/>
  <c r="Y57" i="2"/>
  <c r="Z57" i="2"/>
  <c r="AA57" i="2"/>
  <c r="Y58" i="2"/>
  <c r="Z58" i="2"/>
  <c r="AA58" i="2"/>
  <c r="Y59" i="2"/>
  <c r="Z59" i="2"/>
  <c r="AA59" i="2"/>
  <c r="Y60" i="2"/>
  <c r="Z60" i="2"/>
  <c r="AA60" i="2"/>
  <c r="Y61" i="2"/>
  <c r="Z61" i="2"/>
  <c r="AA61" i="2"/>
  <c r="Y62" i="2"/>
  <c r="Z62" i="2"/>
  <c r="AA62" i="2"/>
  <c r="Y63" i="2"/>
  <c r="Z63" i="2"/>
  <c r="AA63" i="2" s="1"/>
  <c r="Y64" i="2"/>
  <c r="Z64" i="2"/>
  <c r="AA64" i="2" s="1"/>
  <c r="Y69" i="2"/>
  <c r="Z69" i="2"/>
  <c r="AA69" i="2"/>
  <c r="Y70" i="2"/>
  <c r="Z70" i="2"/>
  <c r="AA70" i="2" s="1"/>
  <c r="Y71" i="2"/>
  <c r="Z71" i="2"/>
  <c r="AA71" i="2"/>
  <c r="Y72" i="2"/>
  <c r="Z72" i="2"/>
  <c r="AA72" i="2"/>
  <c r="Y73" i="2"/>
  <c r="Z73" i="2"/>
  <c r="AA73" i="2"/>
  <c r="Y74" i="2"/>
  <c r="Z74" i="2"/>
  <c r="AA74" i="2"/>
  <c r="Y75" i="2"/>
  <c r="Z75" i="2"/>
  <c r="AA75" i="2" s="1"/>
  <c r="Y76" i="2"/>
  <c r="Z76" i="2"/>
  <c r="AA76" i="2"/>
  <c r="Y79" i="2"/>
  <c r="Z79" i="2"/>
  <c r="AA79" i="2"/>
  <c r="Y80" i="2"/>
  <c r="Z80" i="2"/>
  <c r="AA80" i="2"/>
  <c r="Y81" i="2"/>
  <c r="Z81" i="2"/>
  <c r="AA81" i="2" s="1"/>
  <c r="Y82" i="2"/>
  <c r="Z82" i="2"/>
  <c r="AA82" i="2"/>
  <c r="Y83" i="2"/>
  <c r="Z83" i="2"/>
  <c r="AA83" i="2"/>
  <c r="Y84" i="2"/>
  <c r="Z84" i="2"/>
  <c r="AA84" i="2"/>
  <c r="Y85" i="2"/>
  <c r="Z85" i="2"/>
  <c r="AA85" i="2"/>
  <c r="Y86" i="2"/>
  <c r="Z86" i="2"/>
  <c r="AA86" i="2"/>
  <c r="Y90" i="2"/>
  <c r="Z90" i="2"/>
  <c r="AA90" i="2"/>
  <c r="Y91" i="2"/>
  <c r="Z91" i="2"/>
  <c r="AA91" i="2"/>
  <c r="Y92" i="2"/>
  <c r="Z92" i="2"/>
  <c r="AA92" i="2" s="1"/>
  <c r="Y93" i="2"/>
  <c r="Z93" i="2"/>
  <c r="AA93" i="2" s="1"/>
  <c r="Y94" i="2"/>
  <c r="Z94" i="2"/>
  <c r="AA94" i="2"/>
  <c r="Y95" i="2"/>
  <c r="Z95" i="2"/>
  <c r="AA95" i="2" s="1"/>
  <c r="Y96" i="2"/>
  <c r="Z96" i="2"/>
  <c r="AA96" i="2"/>
  <c r="Y97" i="2"/>
  <c r="Z97" i="2"/>
  <c r="AA97" i="2"/>
  <c r="H21" i="1"/>
  <c r="I21" i="1" s="1"/>
  <c r="G21" i="1"/>
  <c r="H20" i="1"/>
  <c r="I20" i="1" s="1"/>
  <c r="G20" i="1"/>
  <c r="H19" i="1"/>
  <c r="I19" i="1" s="1"/>
  <c r="G19" i="1"/>
  <c r="H18" i="1"/>
  <c r="I18" i="1" s="1"/>
  <c r="G18" i="1"/>
  <c r="H17" i="1"/>
  <c r="I17" i="1" s="1"/>
  <c r="G17" i="1"/>
  <c r="I16" i="1"/>
  <c r="H16" i="1"/>
  <c r="G16" i="1"/>
  <c r="H15" i="1"/>
  <c r="I15" i="1" s="1"/>
  <c r="G15" i="1"/>
  <c r="H9" i="1"/>
  <c r="I9" i="1" s="1"/>
  <c r="G9" i="1"/>
  <c r="H8" i="1"/>
  <c r="I8" i="1" s="1"/>
  <c r="G8" i="1"/>
  <c r="H7" i="1"/>
  <c r="I7" i="1" s="1"/>
  <c r="G7" i="1"/>
  <c r="H6" i="1"/>
  <c r="I6" i="1" s="1"/>
  <c r="G6" i="1"/>
  <c r="H5" i="1"/>
  <c r="I5" i="1" s="1"/>
  <c r="G5" i="1"/>
  <c r="H4" i="1"/>
  <c r="I4" i="1" s="1"/>
  <c r="G4" i="1"/>
  <c r="I3" i="1"/>
  <c r="H3" i="1"/>
  <c r="G3" i="1"/>
</calcChain>
</file>

<file path=xl/sharedStrings.xml><?xml version="1.0" encoding="utf-8"?>
<sst xmlns="http://schemas.openxmlformats.org/spreadsheetml/2006/main" count="145" uniqueCount="60">
  <si>
    <t>dlight 3.8 norepinephrine</t>
  </si>
  <si>
    <t>average</t>
  </si>
  <si>
    <t>sd</t>
  </si>
  <si>
    <t>sem</t>
  </si>
  <si>
    <t>dLight 3.8</t>
  </si>
  <si>
    <t>dLight 3.6</t>
  </si>
  <si>
    <t>dLight 3.6 norepinephrine</t>
  </si>
  <si>
    <t>[Agonist] vs. response -- Variable slope (four parameters)</t>
  </si>
  <si>
    <t>Best-fit values</t>
  </si>
  <si>
    <t>Bottom</t>
  </si>
  <si>
    <t>Hillslope</t>
  </si>
  <si>
    <t>Top</t>
  </si>
  <si>
    <t>EC50</t>
  </si>
  <si>
    <t>logEC50</t>
  </si>
  <si>
    <t>Span</t>
  </si>
  <si>
    <t>Specific binding with Hill slope</t>
  </si>
  <si>
    <t>Bmax</t>
  </si>
  <si>
    <t>h</t>
  </si>
  <si>
    <t>Kd</t>
  </si>
  <si>
    <t>1mm</t>
  </si>
  <si>
    <t>100um</t>
  </si>
  <si>
    <t>10um</t>
  </si>
  <si>
    <t>1um</t>
  </si>
  <si>
    <t>100nm</t>
  </si>
  <si>
    <t>10nm</t>
  </si>
  <si>
    <t>1nm</t>
  </si>
  <si>
    <t>100pm</t>
  </si>
  <si>
    <t>3.8 da</t>
  </si>
  <si>
    <t>3.8 NE</t>
  </si>
  <si>
    <t>3.8 serotonin</t>
  </si>
  <si>
    <t>3.6 DA</t>
  </si>
  <si>
    <t>3.6 NE</t>
  </si>
  <si>
    <t>3.6 Serotonin</t>
  </si>
  <si>
    <t>Serotonin</t>
  </si>
  <si>
    <t>DA</t>
  </si>
  <si>
    <t>NE</t>
  </si>
  <si>
    <t>1.3b</t>
  </si>
  <si>
    <t xml:space="preserve">1.3b </t>
  </si>
  <si>
    <t>1.3 SER</t>
  </si>
  <si>
    <t>1.3b NE</t>
  </si>
  <si>
    <t>1.3b DA</t>
  </si>
  <si>
    <t>standard dev</t>
  </si>
  <si>
    <t>dLight 3.8 SKF-83566</t>
  </si>
  <si>
    <t>N=6 for each concentration</t>
  </si>
  <si>
    <t>[DA] uM</t>
  </si>
  <si>
    <t>100nm skf</t>
  </si>
  <si>
    <t>10nm skf</t>
  </si>
  <si>
    <t>no skf</t>
  </si>
  <si>
    <t>1um skf</t>
  </si>
  <si>
    <t>dLight 3.8 SCH</t>
  </si>
  <si>
    <t>10um SCH23990</t>
  </si>
  <si>
    <t>1um SCH23990</t>
  </si>
  <si>
    <t>100nm SCH23390</t>
  </si>
  <si>
    <t>0nm SCH23390</t>
  </si>
  <si>
    <t>dLight 3.6 SKF-83566</t>
  </si>
  <si>
    <t>dLight 3.6 SCH</t>
  </si>
  <si>
    <t>10uM SCH23390</t>
  </si>
  <si>
    <t>1uM SCH23390</t>
  </si>
  <si>
    <t>100nM SCH23390</t>
  </si>
  <si>
    <t>0nM SCH23390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</si>
</sst>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1"/>
    <xf numFmtId="0" fontId="1" fillId="0" borderId="0" xfId="1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0" fontId="3" fillId="0" borderId="0" xfId="1" applyFont="1"/>
  </cellXfs>
  <cellStyles count="2">
    <cellStyle name="Normal" xfId="0" builtinId="0"/>
    <cellStyle name="Normal 2" xfId="1" xr:uid="{B73A6646-1548-4A38-8FD1-4431D7857C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2C45D-F474-4728-BAF5-0CDE3ED4680D}">
  <dimension ref="A1:AJ56"/>
  <sheetViews>
    <sheetView tabSelected="1" workbookViewId="0">
      <selection sqref="A1:AK56"/>
    </sheetView>
  </sheetViews>
  <sheetFormatPr defaultRowHeight="14.6" x14ac:dyDescent="0.4"/>
  <sheetData>
    <row r="1" spans="1:36" x14ac:dyDescent="0.4">
      <c r="A1" t="s">
        <v>42</v>
      </c>
      <c r="C1" t="s">
        <v>43</v>
      </c>
    </row>
    <row r="3" spans="1:36" ht="15.45" x14ac:dyDescent="0.4">
      <c r="A3" s="3" t="s">
        <v>44</v>
      </c>
      <c r="B3" s="1" t="s">
        <v>45</v>
      </c>
      <c r="C3" s="1"/>
      <c r="D3" s="1"/>
      <c r="E3" s="1"/>
      <c r="F3" s="1"/>
      <c r="G3" s="1"/>
      <c r="K3" s="2" t="s">
        <v>46</v>
      </c>
      <c r="L3" s="2"/>
      <c r="M3" s="2"/>
      <c r="N3" s="2"/>
      <c r="O3" s="2"/>
      <c r="P3" s="2"/>
      <c r="T3" s="2" t="s">
        <v>47</v>
      </c>
      <c r="U3" s="2"/>
      <c r="V3" s="2"/>
      <c r="W3" s="2"/>
      <c r="X3" s="2"/>
      <c r="Y3" s="2"/>
      <c r="AC3" s="2" t="s">
        <v>48</v>
      </c>
      <c r="AD3" s="2"/>
      <c r="AE3" s="2"/>
      <c r="AF3" s="2"/>
      <c r="AG3" s="2"/>
      <c r="AH3" s="2"/>
    </row>
    <row r="4" spans="1:36" ht="15.45" x14ac:dyDescent="0.4">
      <c r="A4" s="2">
        <v>10000</v>
      </c>
      <c r="B4" s="2">
        <v>26.0794052</v>
      </c>
      <c r="C4" s="2">
        <v>25.692733400000002</v>
      </c>
      <c r="D4" s="2">
        <v>27.2049901</v>
      </c>
      <c r="E4" s="2">
        <v>26.451765699999999</v>
      </c>
      <c r="F4" s="2">
        <v>29.084389999999999</v>
      </c>
      <c r="G4" s="2">
        <v>26.562985000000001</v>
      </c>
      <c r="I4">
        <f>AVERAGE(B4:G4)</f>
        <v>26.846044899999999</v>
      </c>
      <c r="K4" s="2">
        <v>29.261117500000001</v>
      </c>
      <c r="L4" s="2">
        <v>27.0236299</v>
      </c>
      <c r="M4" s="2">
        <v>26.216330200000002</v>
      </c>
      <c r="N4" s="2">
        <v>25.707432799999999</v>
      </c>
      <c r="O4" s="2">
        <v>28.509714899999999</v>
      </c>
      <c r="P4" s="2">
        <v>25.755464199999999</v>
      </c>
      <c r="R4">
        <f>AVERAGE(K4:P4)</f>
        <v>27.07894825</v>
      </c>
      <c r="T4" s="2">
        <v>28.393470000000001</v>
      </c>
      <c r="U4" s="2">
        <v>29.433019999999999</v>
      </c>
      <c r="V4" s="2">
        <v>30.640329999999999</v>
      </c>
      <c r="W4" s="2">
        <v>25.294889999999999</v>
      </c>
      <c r="X4" s="2">
        <v>28.244409999999998</v>
      </c>
      <c r="Y4" s="2">
        <v>25.970839999999999</v>
      </c>
      <c r="AA4">
        <f>AVERAGE(T4:Y4)</f>
        <v>27.99616</v>
      </c>
      <c r="AC4" s="2">
        <v>17.8978717</v>
      </c>
      <c r="AD4" s="2">
        <v>18.1530421</v>
      </c>
      <c r="AE4" s="2">
        <v>19.446713200000001</v>
      </c>
      <c r="AF4" s="2">
        <v>17.523969600000001</v>
      </c>
      <c r="AG4" s="2">
        <v>20.3148062</v>
      </c>
      <c r="AH4" s="2">
        <v>18.680074399999999</v>
      </c>
      <c r="AJ4">
        <f>AVERAGE(AC4:AH4)</f>
        <v>18.669412866666665</v>
      </c>
    </row>
    <row r="5" spans="1:36" ht="15.45" x14ac:dyDescent="0.4">
      <c r="A5" s="2">
        <v>1000</v>
      </c>
      <c r="B5" s="2">
        <v>23.361047299999999</v>
      </c>
      <c r="C5" s="2">
        <v>24.2348401</v>
      </c>
      <c r="D5" s="2">
        <v>23.572738399999999</v>
      </c>
      <c r="E5" s="2">
        <v>24.265271599999998</v>
      </c>
      <c r="F5" s="2">
        <v>23.7485477</v>
      </c>
      <c r="G5" s="2">
        <v>23.933263100000001</v>
      </c>
      <c r="I5">
        <f>STDEV(B4:G4)</f>
        <v>1.2076815212203946</v>
      </c>
      <c r="K5" s="2">
        <v>26.4055766</v>
      </c>
      <c r="L5" s="2">
        <v>26.397491500000001</v>
      </c>
      <c r="M5" s="2">
        <v>26.884051800000002</v>
      </c>
      <c r="N5" s="2">
        <v>25.9598686</v>
      </c>
      <c r="O5" s="2">
        <v>27.031256200000001</v>
      </c>
      <c r="P5" s="2">
        <v>26.499958199999998</v>
      </c>
      <c r="R5">
        <f>STDEV(K4:P4)</f>
        <v>1.495913802504905</v>
      </c>
      <c r="T5" s="2">
        <v>30.068899999999999</v>
      </c>
      <c r="U5" s="2">
        <v>26.641729999999999</v>
      </c>
      <c r="V5" s="2">
        <v>27.130600000000001</v>
      </c>
      <c r="W5" s="2">
        <v>27.899419999999999</v>
      </c>
      <c r="X5" s="2">
        <v>30.234739999999999</v>
      </c>
      <c r="Y5" s="2">
        <v>25.248360000000002</v>
      </c>
      <c r="AA5">
        <f>STDEV(T4:Y4)</f>
        <v>2.0334436634635344</v>
      </c>
      <c r="AC5" s="2">
        <v>12.520394899999999</v>
      </c>
      <c r="AD5" s="2">
        <v>11.935100200000001</v>
      </c>
      <c r="AE5" s="2">
        <v>12.918029600000001</v>
      </c>
      <c r="AF5" s="2">
        <v>11.897598</v>
      </c>
      <c r="AG5" s="2">
        <v>13.3078673</v>
      </c>
      <c r="AH5" s="2">
        <v>13.0850159</v>
      </c>
      <c r="AJ5">
        <f>STDEV(AC4:AH4)</f>
        <v>1.0474333883882252</v>
      </c>
    </row>
    <row r="6" spans="1:36" ht="15.45" x14ac:dyDescent="0.4">
      <c r="A6" s="2">
        <v>100</v>
      </c>
      <c r="B6" s="2">
        <v>13.5626987</v>
      </c>
      <c r="C6" s="2">
        <v>14.7038692</v>
      </c>
      <c r="D6" s="2">
        <v>13.3870349</v>
      </c>
      <c r="E6" s="2">
        <v>14.5331764</v>
      </c>
      <c r="F6" s="2">
        <v>15.514071700000001</v>
      </c>
      <c r="G6" s="2">
        <v>15.0641064</v>
      </c>
      <c r="I6">
        <f>I5/(SQRT(6))</f>
        <v>0.49303391646302364</v>
      </c>
      <c r="K6" s="2">
        <v>23.046669399999999</v>
      </c>
      <c r="L6" s="2">
        <v>23.684391099999999</v>
      </c>
      <c r="M6" s="2">
        <v>23.079516300000002</v>
      </c>
      <c r="N6" s="2">
        <v>22.522161400000002</v>
      </c>
      <c r="O6" s="2">
        <v>22.8348902</v>
      </c>
      <c r="P6" s="2">
        <v>23.7262871</v>
      </c>
      <c r="R6">
        <f>R5/(SQRT(6))</f>
        <v>0.61070425255392435</v>
      </c>
      <c r="T6" s="2">
        <v>27.52899</v>
      </c>
      <c r="U6" s="2">
        <v>28.998830000000002</v>
      </c>
      <c r="V6" s="2">
        <v>28.80913</v>
      </c>
      <c r="W6" s="2">
        <v>28.649909999999998</v>
      </c>
      <c r="X6" s="2">
        <v>24.994250000000001</v>
      </c>
      <c r="Y6" s="2">
        <v>25.227789999999999</v>
      </c>
      <c r="AA6">
        <f>AA5/(SQRT(6))</f>
        <v>0.83014989936356276</v>
      </c>
      <c r="AC6" s="2">
        <v>4.9967464100000001</v>
      </c>
      <c r="AD6" s="2">
        <v>4.37066789</v>
      </c>
      <c r="AE6" s="2">
        <v>3.0988924099999999</v>
      </c>
      <c r="AF6" s="2">
        <v>2.9917172500000002</v>
      </c>
      <c r="AG6" s="2">
        <v>2.8952243100000001</v>
      </c>
      <c r="AH6" s="2">
        <v>3.24439353</v>
      </c>
      <c r="AJ6">
        <f>AJ5/(SQRT(6))</f>
        <v>0.42761289018426446</v>
      </c>
    </row>
    <row r="7" spans="1:36" ht="15.45" x14ac:dyDescent="0.4">
      <c r="A7" s="2">
        <v>10</v>
      </c>
      <c r="B7" s="2">
        <v>5.0597473300000004</v>
      </c>
      <c r="C7" s="2">
        <v>5.2149886299999997</v>
      </c>
      <c r="D7" s="2">
        <v>5.98735179</v>
      </c>
      <c r="E7" s="2">
        <v>4.8453098399999996</v>
      </c>
      <c r="F7" s="2">
        <v>5.3778042399999997</v>
      </c>
      <c r="G7" s="2">
        <v>4.9301264700000003</v>
      </c>
      <c r="K7" s="2">
        <v>16.2997978</v>
      </c>
      <c r="L7" s="2">
        <v>16.578037399999999</v>
      </c>
      <c r="M7" s="2">
        <v>15.6752278</v>
      </c>
      <c r="N7" s="2">
        <v>16.4699262</v>
      </c>
      <c r="O7" s="2">
        <v>15.004768500000001</v>
      </c>
      <c r="P7" s="2">
        <v>15.0429279</v>
      </c>
      <c r="T7" s="2">
        <v>24.628830000000001</v>
      </c>
      <c r="U7" s="2">
        <v>25.35145</v>
      </c>
      <c r="V7" s="2">
        <v>24.37659</v>
      </c>
      <c r="W7" s="2">
        <v>22.237030000000001</v>
      </c>
      <c r="X7" s="2">
        <v>24.992429999999999</v>
      </c>
      <c r="Y7" s="2">
        <v>22.30791</v>
      </c>
      <c r="AC7" s="2">
        <v>0.95048273000000005</v>
      </c>
      <c r="AD7" s="2">
        <v>1.11321055</v>
      </c>
      <c r="AE7" s="2">
        <v>1.0334065299999999</v>
      </c>
      <c r="AF7" s="2">
        <v>0.91934616999999996</v>
      </c>
      <c r="AG7" s="2">
        <v>1.2232077800000001</v>
      </c>
      <c r="AH7" s="2">
        <v>1.0553078300000001</v>
      </c>
    </row>
    <row r="8" spans="1:36" ht="15.45" x14ac:dyDescent="0.4">
      <c r="A8" s="2">
        <v>1</v>
      </c>
      <c r="B8" s="2">
        <v>1.4568002200000001</v>
      </c>
      <c r="C8" s="2">
        <v>1.6586047399999999</v>
      </c>
      <c r="D8" s="2">
        <v>1.3326880000000001</v>
      </c>
      <c r="E8" s="2">
        <v>1.5927279000000001</v>
      </c>
      <c r="F8" s="2">
        <v>1.5170893999999999</v>
      </c>
      <c r="G8" s="2">
        <v>1.3928999399999999</v>
      </c>
      <c r="K8" s="2">
        <v>5.6166716599999997</v>
      </c>
      <c r="L8" s="2">
        <v>5.4924854300000003</v>
      </c>
      <c r="M8" s="2">
        <v>6.2461163300000004</v>
      </c>
      <c r="N8" s="2">
        <v>5.9974551900000002</v>
      </c>
      <c r="O8" s="2">
        <v>6.6976964199999998</v>
      </c>
      <c r="P8" s="2">
        <v>6.1770629000000001</v>
      </c>
      <c r="T8" s="2">
        <v>15.46659</v>
      </c>
      <c r="U8" s="2">
        <v>16.888010000000001</v>
      </c>
      <c r="V8" s="2">
        <v>16.723140000000001</v>
      </c>
      <c r="W8" s="2">
        <v>14.281750000000001</v>
      </c>
      <c r="X8" s="2">
        <v>17.579180000000001</v>
      </c>
      <c r="Y8" s="2">
        <v>16.230810000000002</v>
      </c>
      <c r="AC8" s="2">
        <v>0.50949327</v>
      </c>
      <c r="AD8" s="2">
        <v>0.60113446999999998</v>
      </c>
      <c r="AE8" s="2">
        <v>0.56144254999999998</v>
      </c>
      <c r="AF8" s="2">
        <v>0.61382745999999999</v>
      </c>
      <c r="AG8" s="2">
        <v>0.53913696</v>
      </c>
      <c r="AH8" s="2">
        <v>0.51470552999999997</v>
      </c>
    </row>
    <row r="9" spans="1:36" ht="15.45" x14ac:dyDescent="0.4">
      <c r="A9" s="2">
        <v>0.1</v>
      </c>
      <c r="B9" s="2">
        <v>0.87542156000000004</v>
      </c>
      <c r="C9" s="2">
        <v>0.90870152999999998</v>
      </c>
      <c r="D9" s="2">
        <v>0.8912196</v>
      </c>
      <c r="E9" s="2">
        <v>1.07849203</v>
      </c>
      <c r="F9" s="2">
        <v>0.97786050999999996</v>
      </c>
      <c r="G9" s="2">
        <v>0.91081517000000001</v>
      </c>
      <c r="K9" s="2">
        <v>1.2973552800000001</v>
      </c>
      <c r="L9" s="2">
        <v>1.7329597800000001</v>
      </c>
      <c r="M9" s="2">
        <v>1.5067515899999999</v>
      </c>
      <c r="N9" s="2">
        <v>1.93465266</v>
      </c>
      <c r="O9" s="2">
        <v>1.78583387</v>
      </c>
      <c r="P9" s="2">
        <v>1.4694327</v>
      </c>
      <c r="T9" s="2">
        <v>3.6789160000000001</v>
      </c>
      <c r="U9" s="2">
        <v>3.315671</v>
      </c>
      <c r="V9" s="2">
        <v>4.4395899999999999</v>
      </c>
      <c r="W9" s="2">
        <v>4.3237379999999996</v>
      </c>
      <c r="X9" s="2">
        <v>4.6980310000000003</v>
      </c>
      <c r="Y9" s="2">
        <v>4.4827789999999998</v>
      </c>
      <c r="AC9" s="2">
        <v>0.43295643</v>
      </c>
      <c r="AD9" s="2">
        <v>0.38144494000000001</v>
      </c>
      <c r="AE9" s="2">
        <v>0.43351142999999998</v>
      </c>
      <c r="AF9" s="2">
        <v>0.43853926999999998</v>
      </c>
      <c r="AG9" s="2">
        <v>0.38970916999999999</v>
      </c>
      <c r="AH9" s="2">
        <v>0.42434464</v>
      </c>
    </row>
    <row r="10" spans="1:36" ht="15.45" x14ac:dyDescent="0.4">
      <c r="A10" s="2">
        <v>0.01</v>
      </c>
      <c r="B10" s="2">
        <v>0.68901374999999998</v>
      </c>
      <c r="C10" s="2">
        <v>0.66119154999999996</v>
      </c>
      <c r="D10" s="2">
        <v>0.88782726000000001</v>
      </c>
      <c r="E10" s="2">
        <v>0.81424193</v>
      </c>
      <c r="F10" s="2">
        <v>0.83238458000000004</v>
      </c>
      <c r="G10" s="2">
        <v>0.76145781999999995</v>
      </c>
      <c r="K10" s="2">
        <v>0.66768156000000001</v>
      </c>
      <c r="L10" s="2">
        <v>0.63021822999999999</v>
      </c>
      <c r="M10" s="2">
        <v>0.78942641000000002</v>
      </c>
      <c r="N10" s="2">
        <v>0.59566858</v>
      </c>
      <c r="O10" s="2">
        <v>1.9559425500000001</v>
      </c>
      <c r="P10" s="2">
        <v>1.68439323</v>
      </c>
      <c r="T10" s="2">
        <v>1.0516430000000001</v>
      </c>
      <c r="U10" s="2">
        <v>0.85078799999999999</v>
      </c>
      <c r="V10" s="2">
        <v>1.267517</v>
      </c>
      <c r="W10" s="2">
        <v>0.84766799999999998</v>
      </c>
      <c r="X10" s="2">
        <v>1.3218540000000001</v>
      </c>
      <c r="Y10" s="2">
        <v>1.1816260000000001</v>
      </c>
      <c r="AC10" s="2">
        <v>0.39743838999999997</v>
      </c>
      <c r="AD10" s="2">
        <v>0.39214884999999999</v>
      </c>
      <c r="AE10" s="2">
        <v>0.41947762</v>
      </c>
      <c r="AF10" s="2">
        <v>0.36925465000000002</v>
      </c>
      <c r="AG10" s="2">
        <v>0.42998003000000001</v>
      </c>
      <c r="AH10" s="2">
        <v>0.42400723000000001</v>
      </c>
    </row>
    <row r="11" spans="1:36" ht="15.45" x14ac:dyDescent="0.4">
      <c r="A11" s="2">
        <v>1E-3</v>
      </c>
      <c r="B11" s="2">
        <v>0.66000899999999996</v>
      </c>
      <c r="C11" s="2">
        <v>0.600221</v>
      </c>
      <c r="D11" s="2">
        <v>0.66081299999999998</v>
      </c>
      <c r="E11" s="2">
        <v>0.75734299999999999</v>
      </c>
      <c r="F11" s="2">
        <v>0.74631999999999998</v>
      </c>
      <c r="G11" s="2">
        <v>0.79558200000000001</v>
      </c>
      <c r="K11" s="2">
        <v>0.54240628999999996</v>
      </c>
      <c r="L11" s="2">
        <v>0.60405189000000004</v>
      </c>
      <c r="M11" s="2">
        <v>0.96603530999999998</v>
      </c>
      <c r="N11" s="2">
        <v>1.21971421</v>
      </c>
      <c r="O11" s="2">
        <v>0.97592751</v>
      </c>
      <c r="P11" s="2">
        <v>1.0646579899999999</v>
      </c>
      <c r="T11" s="2">
        <v>0.82732899999999998</v>
      </c>
      <c r="U11" s="2">
        <v>0.90936399999999995</v>
      </c>
      <c r="V11" s="2">
        <v>0.52801100000000001</v>
      </c>
      <c r="W11" s="2">
        <v>0.91202799999999995</v>
      </c>
      <c r="X11" s="2">
        <v>0.75292000000000003</v>
      </c>
      <c r="Y11" s="2">
        <v>0.85848999999999998</v>
      </c>
      <c r="AC11" s="2">
        <v>0.40279386</v>
      </c>
      <c r="AD11" s="2">
        <v>0.40502357</v>
      </c>
      <c r="AE11" s="2">
        <v>0.40944931000000001</v>
      </c>
      <c r="AF11" s="2">
        <v>0.37858743</v>
      </c>
      <c r="AG11" s="2">
        <v>0.40754991000000002</v>
      </c>
      <c r="AH11" s="2">
        <v>0.41295391999999997</v>
      </c>
    </row>
    <row r="12" spans="1:36" ht="15.45" x14ac:dyDescent="0.4">
      <c r="A12" s="2">
        <v>1E-4</v>
      </c>
      <c r="B12" s="2">
        <v>0.58141100000000001</v>
      </c>
      <c r="C12" s="2">
        <v>0.701955</v>
      </c>
      <c r="D12" s="2">
        <v>0.62529500000000005</v>
      </c>
      <c r="E12" s="2">
        <v>0.77835500000000002</v>
      </c>
      <c r="F12" s="2">
        <v>0.61365999999999998</v>
      </c>
      <c r="G12" s="2">
        <v>0.73951500000000003</v>
      </c>
      <c r="K12" s="2">
        <v>0.68674077</v>
      </c>
      <c r="L12" s="2">
        <v>0.76743472000000001</v>
      </c>
      <c r="M12" s="2">
        <v>0.71987467000000005</v>
      </c>
      <c r="N12" s="2">
        <v>0.66357158999999999</v>
      </c>
      <c r="O12" s="2">
        <v>1.37432022</v>
      </c>
      <c r="P12" s="2">
        <v>1.3426016199999999</v>
      </c>
      <c r="T12" s="2">
        <v>0.53592899999999999</v>
      </c>
      <c r="U12" s="2">
        <v>0.62772499999999998</v>
      </c>
      <c r="V12" s="2">
        <v>0.63942399999999999</v>
      </c>
      <c r="W12" s="2">
        <v>0.65029000000000003</v>
      </c>
      <c r="X12" s="2">
        <v>0.97755000000000003</v>
      </c>
      <c r="Y12" s="2">
        <v>1.220075</v>
      </c>
      <c r="AC12" s="2">
        <v>0.37021026000000001</v>
      </c>
      <c r="AD12" s="2">
        <v>0.40279984000000002</v>
      </c>
      <c r="AE12" s="2">
        <v>0.37345713000000003</v>
      </c>
      <c r="AF12" s="2">
        <v>0.44249688999999998</v>
      </c>
      <c r="AG12" s="2">
        <v>0.45292758</v>
      </c>
      <c r="AH12" s="2">
        <v>0.40408628000000002</v>
      </c>
    </row>
    <row r="13" spans="1:36" ht="15.45" x14ac:dyDescent="0.4">
      <c r="A13" s="2">
        <v>1.0000000000000001E-5</v>
      </c>
      <c r="B13" s="2">
        <v>0.68694699999999997</v>
      </c>
      <c r="C13" s="2">
        <v>0.679512</v>
      </c>
      <c r="D13" s="2">
        <v>0.69223100000000004</v>
      </c>
      <c r="E13" s="2">
        <v>0.64464299999999997</v>
      </c>
      <c r="F13" s="2">
        <v>0.32835999999999999</v>
      </c>
      <c r="G13" s="2">
        <v>0.37179699999999999</v>
      </c>
      <c r="K13" s="2">
        <v>0.60926274999999996</v>
      </c>
      <c r="L13" s="2">
        <v>0.62067954999999997</v>
      </c>
      <c r="M13" s="2">
        <v>0.54922037000000001</v>
      </c>
      <c r="N13" s="2">
        <v>0.95055288999999998</v>
      </c>
      <c r="O13" s="2">
        <v>0.30869267</v>
      </c>
      <c r="P13" s="2">
        <v>0.36571973000000002</v>
      </c>
      <c r="T13" s="2">
        <v>0.47181200000000001</v>
      </c>
      <c r="U13" s="2">
        <v>0.812948</v>
      </c>
      <c r="V13" s="2">
        <v>0.85956999999999995</v>
      </c>
      <c r="W13" s="2">
        <v>0.91156400000000004</v>
      </c>
      <c r="X13" s="2">
        <v>0.34633399999999998</v>
      </c>
      <c r="Y13" s="2">
        <v>0.30071999999999999</v>
      </c>
      <c r="AC13" s="2">
        <v>0.49133199999999999</v>
      </c>
      <c r="AD13" s="2">
        <v>0.365282</v>
      </c>
      <c r="AE13" s="2">
        <v>0.366896</v>
      </c>
      <c r="AF13" s="2">
        <v>0.46980499999999997</v>
      </c>
      <c r="AG13" s="2">
        <v>0.27317399999999997</v>
      </c>
      <c r="AH13" s="2">
        <v>0.42684800000000001</v>
      </c>
    </row>
    <row r="15" spans="1:36" x14ac:dyDescent="0.4">
      <c r="A15" t="s">
        <v>49</v>
      </c>
    </row>
    <row r="17" spans="1:36" ht="15.45" x14ac:dyDescent="0.4">
      <c r="A17" s="3" t="s">
        <v>44</v>
      </c>
      <c r="B17" s="1" t="s">
        <v>50</v>
      </c>
      <c r="C17" s="1"/>
      <c r="D17" s="1"/>
      <c r="E17" s="1"/>
      <c r="F17" s="1"/>
      <c r="G17" s="1"/>
      <c r="K17" s="2" t="s">
        <v>51</v>
      </c>
      <c r="L17" s="2"/>
      <c r="M17" s="2"/>
      <c r="N17" s="2"/>
      <c r="O17" s="2"/>
      <c r="P17" s="2"/>
      <c r="T17" s="2" t="s">
        <v>52</v>
      </c>
      <c r="U17" s="2"/>
      <c r="V17" s="2"/>
      <c r="W17" s="2"/>
      <c r="X17" s="2"/>
      <c r="Y17" s="2"/>
      <c r="AC17" s="2" t="s">
        <v>53</v>
      </c>
      <c r="AD17" s="2"/>
      <c r="AE17" s="2"/>
      <c r="AF17" s="2"/>
      <c r="AG17" s="2"/>
      <c r="AH17" s="2"/>
    </row>
    <row r="18" spans="1:36" ht="15.45" x14ac:dyDescent="0.4">
      <c r="A18" s="2">
        <v>10000</v>
      </c>
      <c r="B18" s="2">
        <v>10.434044999999999</v>
      </c>
      <c r="C18" s="2">
        <v>10.273649000000001</v>
      </c>
      <c r="D18" s="2">
        <v>10.162817</v>
      </c>
      <c r="E18" s="2">
        <v>10.124691800000001</v>
      </c>
      <c r="F18" s="2">
        <v>10.0844352</v>
      </c>
      <c r="G18" s="2">
        <v>10.0455375</v>
      </c>
      <c r="I18">
        <f>AVERAGE(B18:G18)</f>
        <v>10.187529250000001</v>
      </c>
      <c r="K18" s="2">
        <v>14.1506518</v>
      </c>
      <c r="L18" s="2">
        <v>14.1155475</v>
      </c>
      <c r="M18" s="2">
        <v>14.093179900000001</v>
      </c>
      <c r="N18" s="2">
        <v>14.0339937</v>
      </c>
      <c r="O18" s="2">
        <v>13.8941207</v>
      </c>
      <c r="P18" s="2">
        <v>13.836783499999999</v>
      </c>
      <c r="R18">
        <f>AVERAGE(K18:P18)</f>
        <v>14.020712850000001</v>
      </c>
      <c r="T18" s="2">
        <v>24.522653900000002</v>
      </c>
      <c r="U18" s="2">
        <v>23.0714574</v>
      </c>
      <c r="V18" s="2">
        <v>22.776055100000001</v>
      </c>
      <c r="W18" s="2">
        <v>24.7270526</v>
      </c>
      <c r="X18" s="2">
        <v>24.505969199999999</v>
      </c>
      <c r="Y18" s="2">
        <v>21.218591400000001</v>
      </c>
      <c r="AA18">
        <f>AVERAGE(T18:Y18)</f>
        <v>23.470296599999998</v>
      </c>
      <c r="AC18" s="2">
        <v>25.533971699999999</v>
      </c>
      <c r="AD18" s="2">
        <v>25.936852399999999</v>
      </c>
      <c r="AE18" s="2">
        <v>25.925671999999999</v>
      </c>
      <c r="AF18" s="2">
        <v>26.1589256</v>
      </c>
      <c r="AG18" s="2">
        <v>25.9369449</v>
      </c>
      <c r="AH18" s="2">
        <v>25.956516000000001</v>
      </c>
      <c r="AJ18">
        <f>AVERAGE(AC18:AH18)</f>
        <v>25.908147100000004</v>
      </c>
    </row>
    <row r="19" spans="1:36" ht="15.45" x14ac:dyDescent="0.4">
      <c r="A19" s="2">
        <v>1000</v>
      </c>
      <c r="B19" s="2">
        <v>6.3951053900000003</v>
      </c>
      <c r="C19" s="2">
        <v>6.1353883700000003</v>
      </c>
      <c r="D19" s="2">
        <v>6.0089350699999997</v>
      </c>
      <c r="E19" s="2">
        <v>5.7867582200000003</v>
      </c>
      <c r="F19" s="2">
        <v>5.5839249899999999</v>
      </c>
      <c r="G19" s="2">
        <v>5.06527964</v>
      </c>
      <c r="I19">
        <f>STDEV(B18:G18)</f>
        <v>0.14389990060743943</v>
      </c>
      <c r="K19" s="2">
        <v>13.970321800000001</v>
      </c>
      <c r="L19" s="2">
        <v>13.9316435</v>
      </c>
      <c r="M19" s="2">
        <v>13.8445941</v>
      </c>
      <c r="N19" s="2">
        <v>13.705483299999999</v>
      </c>
      <c r="O19" s="2">
        <v>13.521048</v>
      </c>
      <c r="P19" s="2">
        <v>13.491072600000001</v>
      </c>
      <c r="R19">
        <f>STDEV(K18:P18)</f>
        <v>0.12740578802644362</v>
      </c>
      <c r="T19" s="2">
        <v>23.001957600000001</v>
      </c>
      <c r="U19" s="2">
        <v>24.553578600000002</v>
      </c>
      <c r="V19" s="2">
        <v>22.399228699999998</v>
      </c>
      <c r="W19" s="2">
        <v>24.2238033</v>
      </c>
      <c r="X19" s="2">
        <v>24.234522399999999</v>
      </c>
      <c r="Y19" s="2">
        <v>21.938662699999998</v>
      </c>
      <c r="AA19">
        <f>STDEV(T18:Y18)</f>
        <v>1.3762797346670461</v>
      </c>
      <c r="AC19" s="2">
        <v>26.367242999999998</v>
      </c>
      <c r="AD19" s="2">
        <v>26.098002399999999</v>
      </c>
      <c r="AE19" s="2">
        <v>25.2416357</v>
      </c>
      <c r="AF19" s="2">
        <v>26.399658800000001</v>
      </c>
      <c r="AG19" s="2">
        <v>25.4296091</v>
      </c>
      <c r="AH19" s="2">
        <v>25.009478099999999</v>
      </c>
      <c r="AJ19">
        <f>STDEV(AC18:AH18)</f>
        <v>0.20356672919097607</v>
      </c>
    </row>
    <row r="20" spans="1:36" ht="15.45" x14ac:dyDescent="0.4">
      <c r="A20" s="2">
        <v>100</v>
      </c>
      <c r="B20" s="2">
        <v>2.61248828</v>
      </c>
      <c r="C20" s="2">
        <v>2.4162547399999998</v>
      </c>
      <c r="D20" s="2">
        <v>2.38753992</v>
      </c>
      <c r="E20" s="2">
        <v>2.2727286599999998</v>
      </c>
      <c r="F20" s="2">
        <v>1.92745465</v>
      </c>
      <c r="G20" s="2">
        <v>1.90425668</v>
      </c>
      <c r="I20">
        <f>I19/(SQRT(6))</f>
        <v>5.8746888420906952E-2</v>
      </c>
      <c r="K20" s="2">
        <v>14.266489200000001</v>
      </c>
      <c r="L20" s="2">
        <v>13.0956192</v>
      </c>
      <c r="M20" s="2">
        <v>13.0041259</v>
      </c>
      <c r="N20" s="2">
        <v>11.9550886</v>
      </c>
      <c r="O20" s="2">
        <v>11.935449800000001</v>
      </c>
      <c r="P20" s="2">
        <v>11.9293833</v>
      </c>
      <c r="R20">
        <f>R19/(SQRT(6))</f>
        <v>5.2013195156996921E-2</v>
      </c>
      <c r="T20" s="2">
        <v>22.529851099999998</v>
      </c>
      <c r="U20" s="2">
        <v>21.862547899999999</v>
      </c>
      <c r="V20" s="2">
        <v>19.856818799999999</v>
      </c>
      <c r="W20" s="2">
        <v>23.879075799999999</v>
      </c>
      <c r="X20" s="2">
        <v>23.386499400000002</v>
      </c>
      <c r="Y20" s="2">
        <v>22.529851099999998</v>
      </c>
      <c r="AA20">
        <f>AA19/(SQRT(6))</f>
        <v>0.56186384887788066</v>
      </c>
      <c r="AC20" s="2">
        <v>24.6320421</v>
      </c>
      <c r="AD20" s="2">
        <v>24.993631100000002</v>
      </c>
      <c r="AE20" s="2">
        <v>25.393369100000001</v>
      </c>
      <c r="AF20" s="2">
        <v>25.565213499999999</v>
      </c>
      <c r="AG20" s="2">
        <v>25.178441200000002</v>
      </c>
      <c r="AH20" s="2">
        <v>24.731091200000002</v>
      </c>
      <c r="AJ20">
        <f>AJ19/(SQRT(6))</f>
        <v>8.3105769187536149E-2</v>
      </c>
    </row>
    <row r="21" spans="1:36" ht="15.45" x14ac:dyDescent="0.4">
      <c r="A21" s="2">
        <v>10</v>
      </c>
      <c r="B21" s="2">
        <v>0.75268997000000004</v>
      </c>
      <c r="C21" s="2">
        <v>0.74388078000000002</v>
      </c>
      <c r="D21" s="2">
        <v>0.69814056000000002</v>
      </c>
      <c r="E21" s="2">
        <v>0.68436092999999998</v>
      </c>
      <c r="F21" s="2">
        <v>0.68266846999999997</v>
      </c>
      <c r="G21" s="2">
        <v>0.67248103999999997</v>
      </c>
      <c r="K21" s="2">
        <v>9.1221693300000002</v>
      </c>
      <c r="L21" s="2">
        <v>8.9130081299999997</v>
      </c>
      <c r="M21" s="2">
        <v>8.8301385099999994</v>
      </c>
      <c r="N21" s="2">
        <v>8.7886754400000004</v>
      </c>
      <c r="O21" s="2">
        <v>8.7619246099999994</v>
      </c>
      <c r="P21" s="2">
        <v>8.4311439400000001</v>
      </c>
      <c r="T21" s="2">
        <v>19.5654161</v>
      </c>
      <c r="U21" s="2">
        <v>19.470975599999999</v>
      </c>
      <c r="V21" s="2">
        <v>19.2422738</v>
      </c>
      <c r="W21" s="2">
        <v>19.1403116</v>
      </c>
      <c r="X21" s="2">
        <v>18.999485499999999</v>
      </c>
      <c r="Y21" s="2">
        <v>18.093343099999998</v>
      </c>
      <c r="AC21" s="2">
        <v>21.822973300000001</v>
      </c>
      <c r="AD21" s="2">
        <v>22.864658299999999</v>
      </c>
      <c r="AE21" s="2">
        <v>21.673928400000001</v>
      </c>
      <c r="AF21" s="2">
        <v>20.6860608</v>
      </c>
      <c r="AG21" s="2">
        <v>22.854347300000001</v>
      </c>
      <c r="AH21" s="2">
        <v>21.8382586</v>
      </c>
    </row>
    <row r="22" spans="1:36" ht="15.45" x14ac:dyDescent="0.4">
      <c r="A22" s="2">
        <v>1</v>
      </c>
      <c r="B22" s="2">
        <v>0.54281195000000004</v>
      </c>
      <c r="C22" s="2">
        <v>0.51114353000000001</v>
      </c>
      <c r="D22" s="2">
        <v>0.50600423999999999</v>
      </c>
      <c r="E22" s="2">
        <v>0.48546922999999997</v>
      </c>
      <c r="F22" s="2">
        <v>0.45498441000000001</v>
      </c>
      <c r="G22" s="2">
        <v>0.43998904</v>
      </c>
      <c r="K22" s="2">
        <v>4.1532727600000001</v>
      </c>
      <c r="L22" s="2">
        <v>4.0691756799999999</v>
      </c>
      <c r="M22" s="2">
        <v>3.9843628600000001</v>
      </c>
      <c r="N22" s="2">
        <v>3.6695179499999999</v>
      </c>
      <c r="O22" s="2">
        <v>3.64550163</v>
      </c>
      <c r="P22" s="2">
        <v>3.22771265</v>
      </c>
      <c r="T22" s="2">
        <v>10.9510167</v>
      </c>
      <c r="U22" s="2">
        <v>10.880500700000001</v>
      </c>
      <c r="V22" s="2">
        <v>10.869578499999999</v>
      </c>
      <c r="W22" s="2">
        <v>10.854898499999999</v>
      </c>
      <c r="X22" s="2">
        <v>10.8477514</v>
      </c>
      <c r="Y22" s="2">
        <v>10.7268626</v>
      </c>
      <c r="AC22" s="2">
        <v>13.163358000000001</v>
      </c>
      <c r="AD22" s="2">
        <v>13.5078999</v>
      </c>
      <c r="AE22" s="2">
        <v>14.3539394</v>
      </c>
      <c r="AF22" s="2">
        <v>14.145024299999999</v>
      </c>
      <c r="AG22" s="2">
        <v>16.990893100000001</v>
      </c>
      <c r="AH22" s="2">
        <v>14.1455255</v>
      </c>
    </row>
    <row r="23" spans="1:36" ht="15.45" x14ac:dyDescent="0.4">
      <c r="A23" s="2">
        <v>0.1</v>
      </c>
      <c r="B23" s="2">
        <v>0.51227853000000001</v>
      </c>
      <c r="C23" s="2">
        <v>0.51167697999999995</v>
      </c>
      <c r="D23" s="2">
        <v>0.48531202000000001</v>
      </c>
      <c r="E23" s="2">
        <v>0.47241453</v>
      </c>
      <c r="F23" s="2">
        <v>0.42731258999999999</v>
      </c>
      <c r="G23" s="2">
        <v>0.39977752</v>
      </c>
      <c r="K23" s="2">
        <v>0.77324731999999996</v>
      </c>
      <c r="L23" s="2">
        <v>1.09809292</v>
      </c>
      <c r="M23" s="2">
        <v>0.78349506000000002</v>
      </c>
      <c r="N23" s="2">
        <v>0.88968597000000005</v>
      </c>
      <c r="O23" s="2">
        <v>1.2710755300000001</v>
      </c>
      <c r="P23" s="2">
        <v>0.81157243000000001</v>
      </c>
      <c r="T23" s="2">
        <v>3.2689486099999998</v>
      </c>
      <c r="U23" s="2">
        <v>4.4482702600000001</v>
      </c>
      <c r="V23" s="2">
        <v>4.1901928699999997</v>
      </c>
      <c r="W23" s="2">
        <v>3.9809165900000001</v>
      </c>
      <c r="X23" s="2">
        <v>3.6911882600000001</v>
      </c>
      <c r="Y23" s="2">
        <v>3.3566325899999998</v>
      </c>
      <c r="AC23" s="2">
        <v>4.1405354699999997</v>
      </c>
      <c r="AD23" s="2">
        <v>4.0816527699999998</v>
      </c>
      <c r="AE23" s="2">
        <v>4.6703390599999999</v>
      </c>
      <c r="AF23" s="2">
        <v>4.7627388699999997</v>
      </c>
      <c r="AG23" s="2">
        <v>4.4413436800000001</v>
      </c>
      <c r="AH23" s="2">
        <v>4.5772103700000004</v>
      </c>
    </row>
    <row r="24" spans="1:36" ht="15.45" x14ac:dyDescent="0.4">
      <c r="A24" s="2">
        <v>0.01</v>
      </c>
      <c r="B24" s="2">
        <v>0.53507121000000002</v>
      </c>
      <c r="C24" s="2">
        <v>0.51683716999999996</v>
      </c>
      <c r="D24" s="2">
        <v>0.50808737000000004</v>
      </c>
      <c r="E24" s="2">
        <v>0.47263102000000001</v>
      </c>
      <c r="F24" s="2">
        <v>0.45051906000000003</v>
      </c>
      <c r="G24" s="2">
        <v>0.41825879999999999</v>
      </c>
      <c r="K24" s="2">
        <v>0.48737353</v>
      </c>
      <c r="L24" s="2">
        <v>0.47508048000000003</v>
      </c>
      <c r="M24" s="2">
        <v>0.47028891</v>
      </c>
      <c r="N24" s="2">
        <v>0.46506224000000002</v>
      </c>
      <c r="O24" s="2">
        <v>0.44452335999999998</v>
      </c>
      <c r="P24" s="2">
        <v>0.44336138000000003</v>
      </c>
      <c r="T24" s="2">
        <v>1.2307650000000001</v>
      </c>
      <c r="U24" s="2">
        <v>0.58064872999999995</v>
      </c>
      <c r="V24" s="2">
        <v>0.59951657999999997</v>
      </c>
      <c r="W24" s="2">
        <v>0.82508548000000004</v>
      </c>
      <c r="X24" s="2">
        <v>1.0761991200000001</v>
      </c>
      <c r="Y24" s="2">
        <v>0.97131341000000004</v>
      </c>
      <c r="AC24" s="2">
        <v>1.13549272</v>
      </c>
      <c r="AD24" s="2">
        <v>1.0606698999999999</v>
      </c>
      <c r="AE24" s="2">
        <v>1.22847259</v>
      </c>
      <c r="AF24" s="2">
        <v>1.01426825</v>
      </c>
      <c r="AG24" s="2">
        <v>1.18162565</v>
      </c>
      <c r="AH24" s="2">
        <v>1.0865635600000001</v>
      </c>
    </row>
    <row r="25" spans="1:36" ht="15.45" x14ac:dyDescent="0.4">
      <c r="A25" s="2">
        <v>1E-3</v>
      </c>
      <c r="B25" s="2">
        <v>0.55018400999999995</v>
      </c>
      <c r="C25" s="2">
        <v>0.50591439000000005</v>
      </c>
      <c r="D25" s="2">
        <v>0.46716582000000001</v>
      </c>
      <c r="E25" s="2">
        <v>0.44572646999999999</v>
      </c>
      <c r="F25" s="2">
        <v>0.43955769</v>
      </c>
      <c r="G25" s="2">
        <v>0.36219470999999998</v>
      </c>
      <c r="K25" s="2">
        <v>0.48697752999999999</v>
      </c>
      <c r="L25" s="2">
        <v>0.48127084999999997</v>
      </c>
      <c r="M25" s="2">
        <v>0.47387657999999999</v>
      </c>
      <c r="N25" s="2">
        <v>0.45660700999999998</v>
      </c>
      <c r="O25" s="2">
        <v>0.45167209000000003</v>
      </c>
      <c r="P25" s="2">
        <v>0.44727379</v>
      </c>
      <c r="T25" s="2">
        <v>0.73472623999999997</v>
      </c>
      <c r="U25" s="2">
        <v>0.58218501</v>
      </c>
      <c r="V25" s="2">
        <v>0.50557034999999995</v>
      </c>
      <c r="W25" s="2">
        <v>0.49656031</v>
      </c>
      <c r="X25" s="2">
        <v>0.84000068000000006</v>
      </c>
      <c r="Y25" s="2">
        <v>0.85367159999999997</v>
      </c>
      <c r="AC25" s="2">
        <v>0.70649894000000002</v>
      </c>
      <c r="AD25" s="2">
        <v>0.77241853000000005</v>
      </c>
      <c r="AE25" s="2">
        <v>0.68620963999999995</v>
      </c>
      <c r="AF25" s="2">
        <v>0.52068614000000002</v>
      </c>
      <c r="AG25" s="2">
        <v>0.48134515</v>
      </c>
      <c r="AH25" s="2">
        <v>0.33321537000000001</v>
      </c>
    </row>
    <row r="26" spans="1:36" ht="15.45" x14ac:dyDescent="0.4">
      <c r="A26" s="2">
        <v>1E-4</v>
      </c>
      <c r="B26" s="2">
        <v>0.55552957000000003</v>
      </c>
      <c r="C26" s="2">
        <v>0.53318438000000001</v>
      </c>
      <c r="D26" s="2">
        <v>0.52385528999999997</v>
      </c>
      <c r="E26" s="2">
        <v>0.47010698000000001</v>
      </c>
      <c r="F26" s="2">
        <v>0.43142954999999999</v>
      </c>
      <c r="G26" s="2">
        <v>0.35708796999999998</v>
      </c>
      <c r="K26" s="2">
        <v>0.46919390999999999</v>
      </c>
      <c r="L26" s="2">
        <v>0.46842382999999999</v>
      </c>
      <c r="M26" s="2">
        <v>0.46276867999999999</v>
      </c>
      <c r="N26" s="2">
        <v>0.45801160000000002</v>
      </c>
      <c r="O26" s="2">
        <v>0.45611024999999999</v>
      </c>
      <c r="P26" s="2">
        <v>0.45212529000000001</v>
      </c>
      <c r="T26" s="2">
        <v>0.46774217000000001</v>
      </c>
      <c r="U26" s="2">
        <v>0.51075992999999997</v>
      </c>
      <c r="V26" s="2">
        <v>0.48112313000000001</v>
      </c>
      <c r="W26" s="2">
        <v>0.55738562000000003</v>
      </c>
      <c r="X26" s="2">
        <v>0.54667642000000005</v>
      </c>
      <c r="Y26" s="2">
        <v>0.50460656999999998</v>
      </c>
      <c r="AC26" s="2">
        <v>0.4199659</v>
      </c>
      <c r="AD26" s="2">
        <v>0.4065242</v>
      </c>
      <c r="AE26" s="2">
        <v>0.49253140000000001</v>
      </c>
      <c r="AF26" s="2">
        <v>0.34162958999999998</v>
      </c>
      <c r="AG26" s="2">
        <v>0.44910892000000002</v>
      </c>
      <c r="AH26" s="2">
        <v>0.36232727999999997</v>
      </c>
    </row>
    <row r="27" spans="1:36" ht="15.45" x14ac:dyDescent="0.4">
      <c r="A27" s="2">
        <v>1.0000000000000001E-5</v>
      </c>
      <c r="B27" s="2">
        <v>0.55452195999999998</v>
      </c>
      <c r="C27" s="2">
        <v>0.54948677000000001</v>
      </c>
      <c r="D27" s="2">
        <v>0.54032517000000002</v>
      </c>
      <c r="E27" s="2">
        <v>0.48623787000000002</v>
      </c>
      <c r="F27" s="2">
        <v>0.43712974999999998</v>
      </c>
      <c r="G27" s="2">
        <v>0.29536448999999998</v>
      </c>
      <c r="K27" s="2">
        <v>0.48498819999999998</v>
      </c>
      <c r="L27" s="2">
        <v>0.47773940999999998</v>
      </c>
      <c r="M27" s="2">
        <v>0.46666326000000002</v>
      </c>
      <c r="N27" s="2">
        <v>0.43434284000000001</v>
      </c>
      <c r="O27" s="2">
        <v>0.42186106000000001</v>
      </c>
      <c r="P27" s="2">
        <v>0.41493838</v>
      </c>
      <c r="T27" s="2">
        <v>0.34707997000000002</v>
      </c>
      <c r="U27" s="2">
        <v>0.41485497999999998</v>
      </c>
      <c r="V27" s="2">
        <v>0.52610199999999996</v>
      </c>
      <c r="W27" s="2">
        <v>0.32923105000000003</v>
      </c>
      <c r="X27" s="2">
        <v>0.48109823000000002</v>
      </c>
      <c r="Y27" s="2">
        <v>0.43124435999999999</v>
      </c>
      <c r="AC27" s="2">
        <v>0.82609049000000001</v>
      </c>
      <c r="AD27" s="2">
        <v>0.35174179999999999</v>
      </c>
      <c r="AE27" s="2">
        <v>0.33317211000000002</v>
      </c>
      <c r="AF27" s="2">
        <v>0.43573230000000002</v>
      </c>
      <c r="AG27" s="2">
        <v>0.26379778999999998</v>
      </c>
      <c r="AH27" s="2">
        <v>0.33624442999999998</v>
      </c>
    </row>
    <row r="30" spans="1:36" x14ac:dyDescent="0.4">
      <c r="A30" t="s">
        <v>54</v>
      </c>
    </row>
    <row r="32" spans="1:36" ht="15.45" x14ac:dyDescent="0.4">
      <c r="A32" s="3" t="s">
        <v>44</v>
      </c>
      <c r="B32" s="1" t="s">
        <v>45</v>
      </c>
      <c r="C32" s="1"/>
      <c r="D32" s="1"/>
      <c r="E32" s="1"/>
      <c r="F32" s="1"/>
      <c r="G32" s="1"/>
      <c r="K32" s="2" t="s">
        <v>46</v>
      </c>
      <c r="L32" s="2"/>
      <c r="M32" s="2"/>
      <c r="N32" s="2"/>
      <c r="O32" s="2"/>
      <c r="P32" s="2"/>
      <c r="T32" s="2" t="s">
        <v>47</v>
      </c>
      <c r="U32" s="2"/>
      <c r="V32" s="2"/>
      <c r="W32" s="2"/>
      <c r="X32" s="2"/>
      <c r="Y32" s="2"/>
      <c r="AC32" s="2" t="s">
        <v>48</v>
      </c>
      <c r="AD32" s="2"/>
      <c r="AE32" s="2"/>
      <c r="AF32" s="2"/>
      <c r="AG32" s="2"/>
      <c r="AH32" s="2"/>
    </row>
    <row r="33" spans="1:36" ht="15.45" x14ac:dyDescent="0.4">
      <c r="A33" s="2">
        <v>10000</v>
      </c>
      <c r="B33" s="2">
        <v>5.0219935800000002</v>
      </c>
      <c r="C33" s="2">
        <v>4.6137618299999996</v>
      </c>
      <c r="D33" s="2">
        <v>4.5902866500000004</v>
      </c>
      <c r="E33" s="2">
        <v>4.9833450499999996</v>
      </c>
      <c r="F33" s="2">
        <v>4.6647068899999997</v>
      </c>
      <c r="G33" s="2">
        <v>4.6753098599999996</v>
      </c>
      <c r="I33">
        <f>AVERAGE(B33:G33)</f>
        <v>4.7582339766666664</v>
      </c>
      <c r="K33" s="2">
        <v>4.8774981300000002</v>
      </c>
      <c r="L33" s="2">
        <v>5.1242947299999999</v>
      </c>
      <c r="M33" s="2">
        <v>5.1056281300000004</v>
      </c>
      <c r="N33" s="2">
        <v>5.1194880100000004</v>
      </c>
      <c r="O33" s="2">
        <v>5.1180816800000004</v>
      </c>
      <c r="P33" s="2">
        <v>5.0325800999999997</v>
      </c>
      <c r="R33">
        <f>AVERAGE(K33:P33)</f>
        <v>5.0629284633333338</v>
      </c>
      <c r="T33" s="2">
        <v>7.7453931000000003</v>
      </c>
      <c r="U33" s="2">
        <v>8.72328203</v>
      </c>
      <c r="V33" s="2">
        <v>8.8932929200000004</v>
      </c>
      <c r="W33" s="2">
        <v>8.51405791</v>
      </c>
      <c r="X33" s="2">
        <v>7.2583535699999997</v>
      </c>
      <c r="Y33" s="2">
        <v>7.0972902400000004</v>
      </c>
      <c r="AA33">
        <f>AVERAGE(T33:Y33)</f>
        <v>8.0386116283333333</v>
      </c>
      <c r="AC33" s="2">
        <v>3.4406156000000001</v>
      </c>
      <c r="AD33" s="2">
        <v>4.3918583599999996</v>
      </c>
      <c r="AE33" s="2">
        <v>3.58274369</v>
      </c>
      <c r="AF33" s="2">
        <v>4.0139998700000001</v>
      </c>
      <c r="AG33" s="2">
        <v>3.9517479799999999</v>
      </c>
      <c r="AH33" s="2">
        <v>3.0105822999999998</v>
      </c>
      <c r="AJ33">
        <f>AVERAGE(AC33:AH33)</f>
        <v>3.7319246333333331</v>
      </c>
    </row>
    <row r="34" spans="1:36" ht="15.45" x14ac:dyDescent="0.4">
      <c r="A34" s="2">
        <v>1000</v>
      </c>
      <c r="B34" s="2">
        <v>5.0799998899999999</v>
      </c>
      <c r="C34" s="2">
        <v>4.1102850399999999</v>
      </c>
      <c r="D34" s="2">
        <v>5.0533743299999996</v>
      </c>
      <c r="E34" s="2">
        <v>4.5608694500000002</v>
      </c>
      <c r="F34" s="2">
        <v>4.7563135000000001</v>
      </c>
      <c r="G34" s="2">
        <v>4.6847630599999999</v>
      </c>
      <c r="I34">
        <f>STDEV(B33:G33)</f>
        <v>0.19232594960124272</v>
      </c>
      <c r="K34" s="2">
        <v>4.8792876200000004</v>
      </c>
      <c r="L34" s="2">
        <v>5.2011547800000004</v>
      </c>
      <c r="M34" s="2">
        <v>4.9852642300000003</v>
      </c>
      <c r="N34" s="2">
        <v>4.9151458799999999</v>
      </c>
      <c r="O34" s="2">
        <v>5.0841521199999997</v>
      </c>
      <c r="P34" s="2">
        <v>5.0506598499999997</v>
      </c>
      <c r="R34">
        <f>STDEV(K33:P33)</f>
        <v>9.7093121819201156E-2</v>
      </c>
      <c r="T34" s="2">
        <v>8.7658380099999995</v>
      </c>
      <c r="U34" s="2">
        <v>7.5250276999999999</v>
      </c>
      <c r="V34" s="2">
        <v>8.8849131999999997</v>
      </c>
      <c r="W34" s="2">
        <v>7.51214023</v>
      </c>
      <c r="X34" s="2">
        <v>7.6572984499999999</v>
      </c>
      <c r="Y34" s="2">
        <v>7.8761429300000003</v>
      </c>
      <c r="AA34">
        <f>STDEV(T33:Y33)</f>
        <v>0.7753926147546053</v>
      </c>
      <c r="AC34" s="2">
        <v>2.79199668</v>
      </c>
      <c r="AD34" s="2">
        <v>2.7668541699999998</v>
      </c>
      <c r="AE34" s="2">
        <v>4.3298625900000003</v>
      </c>
      <c r="AF34" s="2">
        <v>4.2545816299999997</v>
      </c>
      <c r="AG34" s="2">
        <v>4.4366781199999998</v>
      </c>
      <c r="AH34" s="2">
        <v>3.7709013699999998</v>
      </c>
      <c r="AJ34">
        <f>STDEV(AC33:AH33)</f>
        <v>0.48802703512954188</v>
      </c>
    </row>
    <row r="35" spans="1:36" ht="15.45" x14ac:dyDescent="0.4">
      <c r="A35" s="2">
        <v>100</v>
      </c>
      <c r="B35" s="2">
        <v>4.4092765399999996</v>
      </c>
      <c r="C35" s="2">
        <v>4.7275600300000002</v>
      </c>
      <c r="D35" s="2">
        <v>4.1393748700000002</v>
      </c>
      <c r="E35" s="2">
        <v>4.3262008200000004</v>
      </c>
      <c r="F35" s="2">
        <v>4.7171796800000001</v>
      </c>
      <c r="G35" s="2">
        <v>4.1818754499999997</v>
      </c>
      <c r="I35">
        <f>I34/(SQRT(6))</f>
        <v>7.8516740136546428E-2</v>
      </c>
      <c r="K35" s="2">
        <v>4.8790818900000001</v>
      </c>
      <c r="L35" s="2">
        <v>4.9639242699999997</v>
      </c>
      <c r="M35" s="2">
        <v>4.9066485999999996</v>
      </c>
      <c r="N35" s="2">
        <v>5.0834045899999998</v>
      </c>
      <c r="O35" s="2">
        <v>5.0464395599999996</v>
      </c>
      <c r="P35" s="2">
        <v>4.8605649700000004</v>
      </c>
      <c r="R35">
        <f>R34/(SQRT(6))</f>
        <v>3.9638100998488475E-2</v>
      </c>
      <c r="T35" s="2">
        <v>8.2242839599999993</v>
      </c>
      <c r="U35" s="2">
        <v>8.6550554500000008</v>
      </c>
      <c r="V35" s="2">
        <v>8.6295042300000002</v>
      </c>
      <c r="W35" s="2">
        <v>7.0849933399999996</v>
      </c>
      <c r="X35" s="2">
        <v>7.9441420699999998</v>
      </c>
      <c r="Y35" s="2">
        <v>7.6684341199999997</v>
      </c>
      <c r="AA35">
        <f>AA34/(SQRT(6))</f>
        <v>0.31655270941187236</v>
      </c>
      <c r="AC35" s="2">
        <v>2.3041307899999999</v>
      </c>
      <c r="AD35" s="2">
        <v>2.31981663</v>
      </c>
      <c r="AE35" s="2">
        <v>2.99035999</v>
      </c>
      <c r="AF35" s="2">
        <v>2.9188050300000001</v>
      </c>
      <c r="AG35" s="2">
        <v>2.73743939</v>
      </c>
      <c r="AH35" s="2">
        <v>2.3026254100000001</v>
      </c>
      <c r="AJ35">
        <f>AJ34/(SQRT(6))</f>
        <v>0.19923620279178311</v>
      </c>
    </row>
    <row r="36" spans="1:36" ht="15.45" x14ac:dyDescent="0.4">
      <c r="A36" s="2">
        <v>10</v>
      </c>
      <c r="B36" s="2">
        <v>3.7989477900000002</v>
      </c>
      <c r="C36" s="2">
        <v>3.6150947900000001</v>
      </c>
      <c r="D36" s="2">
        <v>3.5244867599999998</v>
      </c>
      <c r="E36" s="2">
        <v>3.76959686</v>
      </c>
      <c r="F36" s="2">
        <v>3.76345449</v>
      </c>
      <c r="G36" s="2">
        <v>3.6095124300000001</v>
      </c>
      <c r="K36" s="2">
        <v>4.7389083300000001</v>
      </c>
      <c r="L36" s="2">
        <v>4.7217696499999997</v>
      </c>
      <c r="M36" s="2">
        <v>4.6713923900000003</v>
      </c>
      <c r="N36" s="2">
        <v>4.6508893699999998</v>
      </c>
      <c r="O36" s="2">
        <v>4.6757512200000004</v>
      </c>
      <c r="P36" s="2">
        <v>4.6126883999999997</v>
      </c>
      <c r="T36" s="2">
        <v>7.3957920499999998</v>
      </c>
      <c r="U36" s="2">
        <v>7.9200950700000003</v>
      </c>
      <c r="V36" s="2">
        <v>7.6141891800000003</v>
      </c>
      <c r="W36" s="2">
        <v>8.0757340600000003</v>
      </c>
      <c r="X36" s="2">
        <v>7.8432955900000003</v>
      </c>
      <c r="Y36" s="2">
        <v>8.1471614399999996</v>
      </c>
      <c r="AC36" s="2">
        <v>0.92509026000000005</v>
      </c>
      <c r="AD36" s="2">
        <v>1.0124379999999999</v>
      </c>
      <c r="AE36" s="2">
        <v>0.96763670000000002</v>
      </c>
      <c r="AF36" s="2">
        <v>0.92518931000000004</v>
      </c>
      <c r="AG36" s="2">
        <v>1.1411651700000001</v>
      </c>
      <c r="AH36" s="2">
        <v>1.1411939099999999</v>
      </c>
    </row>
    <row r="37" spans="1:36" ht="15.45" x14ac:dyDescent="0.4">
      <c r="A37" s="2">
        <v>1</v>
      </c>
      <c r="B37" s="2">
        <v>2.0310795599999998</v>
      </c>
      <c r="C37" s="2">
        <v>1.84524618</v>
      </c>
      <c r="D37" s="2">
        <v>1.9888109899999999</v>
      </c>
      <c r="E37" s="2">
        <v>2.0232809999999999</v>
      </c>
      <c r="F37" s="2">
        <v>1.9974900900000001</v>
      </c>
      <c r="G37" s="2">
        <v>1.9543273999999999</v>
      </c>
      <c r="K37" s="2">
        <v>3.67660038</v>
      </c>
      <c r="L37" s="2">
        <v>3.8612301100000002</v>
      </c>
      <c r="M37" s="2">
        <v>3.80663448</v>
      </c>
      <c r="N37" s="2">
        <v>3.7089151400000002</v>
      </c>
      <c r="O37" s="2">
        <v>3.5598963499999998</v>
      </c>
      <c r="P37" s="2">
        <v>3.6983550799999998</v>
      </c>
      <c r="T37" s="2">
        <v>7.3053651000000004</v>
      </c>
      <c r="U37" s="2">
        <v>7.3210955100000001</v>
      </c>
      <c r="V37" s="2">
        <v>7.2500477600000002</v>
      </c>
      <c r="W37" s="2">
        <v>7.53416292</v>
      </c>
      <c r="X37" s="2">
        <v>7.1161542100000004</v>
      </c>
      <c r="Y37" s="2">
        <v>7.0264636300000003</v>
      </c>
      <c r="AC37" s="2">
        <v>0.58076346999999995</v>
      </c>
      <c r="AD37" s="2">
        <v>0.56189098000000004</v>
      </c>
      <c r="AE37" s="2">
        <v>0.82733577999999997</v>
      </c>
      <c r="AF37" s="2">
        <v>0.5457611</v>
      </c>
      <c r="AG37" s="2">
        <v>0.73517975000000002</v>
      </c>
      <c r="AH37" s="2">
        <v>0.61422213000000003</v>
      </c>
    </row>
    <row r="38" spans="1:36" ht="15.45" x14ac:dyDescent="0.4">
      <c r="A38" s="2">
        <v>0.1</v>
      </c>
      <c r="B38" s="2">
        <v>0.98152538</v>
      </c>
      <c r="C38" s="2">
        <v>0.90337827999999998</v>
      </c>
      <c r="D38" s="2">
        <v>0.88258932999999995</v>
      </c>
      <c r="E38" s="2">
        <v>0.96445194000000001</v>
      </c>
      <c r="F38" s="2">
        <v>0.88550947000000002</v>
      </c>
      <c r="G38" s="2">
        <v>0.89093679999999997</v>
      </c>
      <c r="K38" s="2">
        <v>1.5766009700000001</v>
      </c>
      <c r="L38" s="2">
        <v>1.6470697000000001</v>
      </c>
      <c r="M38" s="2">
        <v>1.6199505000000001</v>
      </c>
      <c r="N38" s="2">
        <v>1.5661769400000001</v>
      </c>
      <c r="O38" s="2">
        <v>1.56029196</v>
      </c>
      <c r="P38" s="2">
        <v>1.6752404000000001</v>
      </c>
      <c r="T38" s="2">
        <v>5.2272171199999997</v>
      </c>
      <c r="U38" s="2">
        <v>5.2782064399999999</v>
      </c>
      <c r="V38" s="2">
        <v>5.0487765600000003</v>
      </c>
      <c r="W38" s="2">
        <v>4.7221225999999996</v>
      </c>
      <c r="X38" s="2">
        <v>5.0483146999999997</v>
      </c>
      <c r="Y38" s="2">
        <v>5.1079749899999998</v>
      </c>
      <c r="AC38" s="2">
        <v>0.42046360999999999</v>
      </c>
      <c r="AD38" s="2">
        <v>0.44080771000000002</v>
      </c>
      <c r="AE38" s="2">
        <v>0.51958364999999995</v>
      </c>
      <c r="AF38" s="2">
        <v>0.49331564</v>
      </c>
      <c r="AG38" s="2">
        <v>0.53524978999999995</v>
      </c>
      <c r="AH38" s="2">
        <v>0.52829875999999998</v>
      </c>
    </row>
    <row r="39" spans="1:36" ht="15.45" x14ac:dyDescent="0.4">
      <c r="A39" s="2">
        <v>0.01</v>
      </c>
      <c r="B39" s="2">
        <v>0.80047374999999998</v>
      </c>
      <c r="C39" s="2">
        <v>0.86291169999999995</v>
      </c>
      <c r="D39" s="2">
        <v>0.76894720999999999</v>
      </c>
      <c r="E39" s="2">
        <v>0.80828699000000004</v>
      </c>
      <c r="F39" s="2">
        <v>0.86143356999999998</v>
      </c>
      <c r="G39" s="2">
        <v>0.86338899000000002</v>
      </c>
      <c r="K39" s="2">
        <v>0.72187818999999998</v>
      </c>
      <c r="L39" s="2">
        <v>0.80353357000000003</v>
      </c>
      <c r="M39" s="2">
        <v>0.99445852000000001</v>
      </c>
      <c r="N39" s="2">
        <v>1.0035710600000001</v>
      </c>
      <c r="O39" s="2">
        <v>0.87584094999999995</v>
      </c>
      <c r="P39" s="2">
        <v>1.0168936099999999</v>
      </c>
      <c r="T39" s="2">
        <v>1.3421019000000001</v>
      </c>
      <c r="U39" s="2">
        <v>1.3402473800000001</v>
      </c>
      <c r="V39" s="2">
        <v>2.5381611999999998</v>
      </c>
      <c r="W39" s="2">
        <v>2.6853358699999998</v>
      </c>
      <c r="X39" s="2">
        <v>2.55987578</v>
      </c>
      <c r="Y39" s="2">
        <v>2.6692853400000001</v>
      </c>
      <c r="AC39" s="2">
        <v>0.48716053999999998</v>
      </c>
      <c r="AD39" s="2">
        <v>0.51280886000000003</v>
      </c>
      <c r="AE39" s="2">
        <v>0.50875223000000003</v>
      </c>
      <c r="AF39" s="2">
        <v>0.45184035</v>
      </c>
      <c r="AG39" s="2">
        <v>0.48195663999999999</v>
      </c>
      <c r="AH39" s="2">
        <v>0.47700669000000001</v>
      </c>
    </row>
    <row r="40" spans="1:36" ht="15.45" x14ac:dyDescent="0.4">
      <c r="A40" s="2">
        <v>1E-3</v>
      </c>
      <c r="B40" s="2">
        <v>0.84790902999999995</v>
      </c>
      <c r="C40" s="2">
        <v>0.78062646999999996</v>
      </c>
      <c r="D40" s="2">
        <v>0.76092645999999997</v>
      </c>
      <c r="E40" s="2">
        <v>0.80220142000000005</v>
      </c>
      <c r="F40" s="2">
        <v>0.87263188000000003</v>
      </c>
      <c r="G40" s="2">
        <v>0.84639509000000002</v>
      </c>
      <c r="K40" s="2">
        <v>0.57863757000000005</v>
      </c>
      <c r="L40" s="2">
        <v>0.50208410999999997</v>
      </c>
      <c r="M40" s="2">
        <v>0.90923036999999995</v>
      </c>
      <c r="N40" s="2">
        <v>0.97747620000000002</v>
      </c>
      <c r="O40" s="2">
        <v>0.97117719999999996</v>
      </c>
      <c r="P40" s="2">
        <v>0.96058681999999995</v>
      </c>
      <c r="T40" s="2">
        <v>1.6364813499999999</v>
      </c>
      <c r="U40" s="2">
        <v>1.6127499700000001</v>
      </c>
      <c r="V40" s="2">
        <v>1.0879562599999999</v>
      </c>
      <c r="W40" s="2">
        <v>1.2080985</v>
      </c>
      <c r="X40" s="2">
        <v>1.1884210799999999</v>
      </c>
      <c r="Y40" s="2">
        <v>1.0307526199999999</v>
      </c>
      <c r="AC40" s="2">
        <v>0.40131875</v>
      </c>
      <c r="AD40" s="2">
        <v>0.49976505999999998</v>
      </c>
      <c r="AE40" s="2">
        <v>0.49345636999999998</v>
      </c>
      <c r="AF40" s="2">
        <v>0.47205024000000001</v>
      </c>
      <c r="AG40" s="2">
        <v>0.48544618</v>
      </c>
      <c r="AH40" s="2">
        <v>0.50307718999999995</v>
      </c>
    </row>
    <row r="41" spans="1:36" ht="15.45" x14ac:dyDescent="0.4">
      <c r="A41" s="2">
        <v>1E-4</v>
      </c>
      <c r="B41" s="2">
        <v>0.88117696000000001</v>
      </c>
      <c r="C41" s="2">
        <v>0.77774825999999997</v>
      </c>
      <c r="D41" s="2">
        <v>0.86052479999999998</v>
      </c>
      <c r="E41" s="2">
        <v>0.84806581000000003</v>
      </c>
      <c r="F41" s="2">
        <v>0.69090525999999997</v>
      </c>
      <c r="G41" s="2">
        <v>0.69992080999999995</v>
      </c>
      <c r="K41" s="2">
        <v>0.59856089000000001</v>
      </c>
      <c r="L41" s="2">
        <v>0.64721291999999997</v>
      </c>
      <c r="M41" s="2">
        <v>0.77283906999999996</v>
      </c>
      <c r="N41" s="2">
        <v>1.01110374</v>
      </c>
      <c r="O41" s="2">
        <v>0.76270627000000002</v>
      </c>
      <c r="P41" s="2">
        <v>0.80515524000000005</v>
      </c>
      <c r="T41" s="2">
        <v>0.37383750999999998</v>
      </c>
      <c r="U41" s="2">
        <v>0.47052507999999998</v>
      </c>
      <c r="V41" s="2">
        <v>0.36531993000000001</v>
      </c>
      <c r="W41" s="2">
        <v>1.5706956299999999</v>
      </c>
      <c r="X41" s="2">
        <v>1.2659363100000001</v>
      </c>
      <c r="Y41" s="2">
        <v>1.5706956299999999</v>
      </c>
      <c r="AC41" s="2">
        <v>0.43952908000000002</v>
      </c>
      <c r="AD41" s="2">
        <v>0.50706273999999996</v>
      </c>
      <c r="AE41" s="2">
        <v>0.46203988000000001</v>
      </c>
      <c r="AF41" s="2">
        <v>0.50120867999999996</v>
      </c>
      <c r="AG41" s="2">
        <v>0.47230055999999998</v>
      </c>
      <c r="AH41" s="2">
        <v>0.48153553999999998</v>
      </c>
    </row>
    <row r="42" spans="1:36" ht="15.45" x14ac:dyDescent="0.4">
      <c r="A42" s="2">
        <v>1.0000000000000001E-5</v>
      </c>
      <c r="B42" s="2">
        <v>0.77031170000000004</v>
      </c>
      <c r="C42" s="2">
        <v>0.84983476999999996</v>
      </c>
      <c r="D42" s="2">
        <v>0.71866145999999997</v>
      </c>
      <c r="E42" s="2">
        <v>0.82090437999999999</v>
      </c>
      <c r="F42" s="2">
        <v>0.71060663000000002</v>
      </c>
      <c r="G42" s="2">
        <v>0.76864412000000004</v>
      </c>
      <c r="K42" s="2">
        <v>0.72542298000000005</v>
      </c>
      <c r="L42" s="2">
        <v>0.67618425000000004</v>
      </c>
      <c r="M42" s="2">
        <v>0.75315124</v>
      </c>
      <c r="N42" s="2">
        <v>0.71962472</v>
      </c>
      <c r="O42" s="2">
        <v>0.67629006000000003</v>
      </c>
      <c r="P42" s="2">
        <v>0.67524081999999996</v>
      </c>
      <c r="T42" s="2">
        <v>0.84395043000000003</v>
      </c>
      <c r="U42" s="2">
        <v>0.95375604000000003</v>
      </c>
      <c r="V42" s="2">
        <v>0.92178152000000002</v>
      </c>
      <c r="W42" s="2">
        <v>0.98963060999999997</v>
      </c>
      <c r="X42" s="2">
        <v>0.60225260999999997</v>
      </c>
      <c r="Y42" s="2">
        <v>0.57462005000000005</v>
      </c>
      <c r="AC42" s="2">
        <v>0.45842602999999998</v>
      </c>
      <c r="AD42" s="2">
        <v>0.49986485000000003</v>
      </c>
      <c r="AE42" s="2">
        <v>0.44985712999999999</v>
      </c>
      <c r="AF42" s="2">
        <v>0.45924530000000002</v>
      </c>
      <c r="AG42" s="2">
        <v>0.47714686000000001</v>
      </c>
      <c r="AH42" s="2">
        <v>0.47249469999999999</v>
      </c>
    </row>
    <row r="43" spans="1:36" ht="15.45" x14ac:dyDescent="0.4">
      <c r="A43" s="2"/>
      <c r="B43" s="2"/>
      <c r="C43" s="2"/>
      <c r="D43" s="2"/>
      <c r="E43" s="2"/>
      <c r="F43" s="2"/>
      <c r="G43" s="2"/>
      <c r="K43" s="2"/>
      <c r="L43" s="2"/>
      <c r="M43" s="2"/>
      <c r="N43" s="2"/>
      <c r="O43" s="2"/>
      <c r="P43" s="2"/>
      <c r="T43" s="2"/>
      <c r="U43" s="2"/>
      <c r="V43" s="2"/>
      <c r="W43" s="2"/>
      <c r="X43" s="2"/>
      <c r="Y43" s="2"/>
      <c r="AC43" s="2"/>
      <c r="AD43" s="2"/>
      <c r="AE43" s="2"/>
      <c r="AF43" s="2"/>
      <c r="AG43" s="2"/>
      <c r="AH43" s="2"/>
    </row>
    <row r="44" spans="1:36" x14ac:dyDescent="0.4">
      <c r="A44" t="s">
        <v>55</v>
      </c>
    </row>
    <row r="46" spans="1:36" ht="15.45" x14ac:dyDescent="0.4">
      <c r="A46" s="3" t="s">
        <v>44</v>
      </c>
      <c r="B46" s="1" t="s">
        <v>56</v>
      </c>
      <c r="C46" s="1"/>
      <c r="D46" s="1"/>
      <c r="E46" s="1"/>
      <c r="F46" s="1"/>
      <c r="G46" s="1"/>
      <c r="K46" s="2" t="s">
        <v>57</v>
      </c>
      <c r="L46" s="2"/>
      <c r="M46" s="2"/>
      <c r="N46" s="2"/>
      <c r="O46" s="2"/>
      <c r="P46" s="2"/>
      <c r="T46" s="2" t="s">
        <v>58</v>
      </c>
      <c r="U46" s="2"/>
      <c r="V46" s="2"/>
      <c r="W46" s="2"/>
      <c r="X46" s="2"/>
      <c r="Y46" s="2"/>
      <c r="AC46" s="2" t="s">
        <v>59</v>
      </c>
      <c r="AD46" s="2"/>
      <c r="AE46" s="2"/>
      <c r="AF46" s="2"/>
      <c r="AG46" s="2"/>
      <c r="AH46" s="2"/>
    </row>
    <row r="47" spans="1:36" ht="15.45" x14ac:dyDescent="0.4">
      <c r="A47" s="2">
        <v>10000</v>
      </c>
      <c r="B47" s="2">
        <v>5.5645625900000004</v>
      </c>
      <c r="C47" s="2">
        <v>5.6891906099999998</v>
      </c>
      <c r="D47" s="2">
        <v>5.4562504199999999</v>
      </c>
      <c r="E47" s="2">
        <v>5.5114139900000003</v>
      </c>
      <c r="F47" s="2">
        <v>5.55152891</v>
      </c>
      <c r="G47" s="2">
        <v>5.7677747200000002</v>
      </c>
      <c r="I47">
        <f>AVERAGE(B47:G47)</f>
        <v>5.5901202066666675</v>
      </c>
      <c r="K47" s="2">
        <v>7.1328129000000002</v>
      </c>
      <c r="L47" s="2">
        <v>7.0616614000000002</v>
      </c>
      <c r="M47" s="2">
        <v>7.0382647699999996</v>
      </c>
      <c r="N47" s="2">
        <v>6.9845427200000003</v>
      </c>
      <c r="O47" s="2">
        <v>6.9424524400000003</v>
      </c>
      <c r="P47" s="2">
        <v>6.9126779000000003</v>
      </c>
      <c r="R47">
        <f>AVERAGE(K47:P47)</f>
        <v>7.0120686883333327</v>
      </c>
      <c r="T47" s="2">
        <v>7.76501091</v>
      </c>
      <c r="U47" s="2">
        <v>7.6190605600000003</v>
      </c>
      <c r="V47" s="2">
        <v>7.9393801799999997</v>
      </c>
      <c r="W47" s="2">
        <v>7.9260964300000003</v>
      </c>
      <c r="X47" s="2">
        <v>7.9037505899999996</v>
      </c>
      <c r="Y47" s="2">
        <v>7.8233440099999996</v>
      </c>
      <c r="AA47">
        <f>AVERAGE(T47:Y47)</f>
        <v>7.8294404466666663</v>
      </c>
      <c r="AC47" s="2">
        <v>8.2869851000000008</v>
      </c>
      <c r="AD47" s="2">
        <v>8.0239599599999991</v>
      </c>
      <c r="AE47" s="2">
        <v>8.4276733400000001</v>
      </c>
      <c r="AF47" s="2">
        <v>7.79897141</v>
      </c>
      <c r="AG47" s="2">
        <v>7.6567708400000001</v>
      </c>
      <c r="AH47" s="2">
        <v>7.8264968699999997</v>
      </c>
      <c r="AJ47">
        <f>AVERAGE(AC47:AH47)</f>
        <v>8.0034762533333339</v>
      </c>
    </row>
    <row r="48" spans="1:36" ht="15.45" x14ac:dyDescent="0.4">
      <c r="A48" s="2">
        <v>1000</v>
      </c>
      <c r="B48" s="2">
        <v>3.1792876900000002</v>
      </c>
      <c r="C48" s="2">
        <v>3.14230784</v>
      </c>
      <c r="D48" s="2">
        <v>3.0250310599999999</v>
      </c>
      <c r="E48" s="2">
        <v>2.9630225700000001</v>
      </c>
      <c r="F48" s="2">
        <v>2.9602678899999999</v>
      </c>
      <c r="G48" s="2">
        <v>2.9477511600000001</v>
      </c>
      <c r="I48">
        <f>STDEV(B47:G47)</f>
        <v>0.11630506368734504</v>
      </c>
      <c r="K48" s="2">
        <v>7.2649018700000001</v>
      </c>
      <c r="L48" s="2">
        <v>7.1711521400000002</v>
      </c>
      <c r="M48" s="2">
        <v>7.1186224100000004</v>
      </c>
      <c r="N48" s="2">
        <v>7.0104017199999999</v>
      </c>
      <c r="O48" s="2">
        <v>6.7807193200000002</v>
      </c>
      <c r="P48" s="2">
        <v>6.7450615799999998</v>
      </c>
      <c r="R48">
        <f>STDEV(K47:P47)</f>
        <v>8.1495357127092855E-2</v>
      </c>
      <c r="T48" s="2">
        <v>7.6354926399999998</v>
      </c>
      <c r="U48" s="2">
        <v>7.5296193799999998</v>
      </c>
      <c r="V48" s="2">
        <v>8.0442262899999992</v>
      </c>
      <c r="W48" s="2">
        <v>7.9620146399999996</v>
      </c>
      <c r="X48" s="2">
        <v>7.82003016</v>
      </c>
      <c r="Y48" s="2">
        <v>7.73578498</v>
      </c>
      <c r="AA48">
        <f>STDEV(T47:Y47)</f>
        <v>0.12279995922698829</v>
      </c>
      <c r="AC48" s="2">
        <v>8.3437843399999991</v>
      </c>
      <c r="AD48" s="2">
        <v>7.9602067500000002</v>
      </c>
      <c r="AE48" s="2">
        <v>8.0250513600000009</v>
      </c>
      <c r="AF48" s="2">
        <v>7.8761429300000003</v>
      </c>
      <c r="AG48" s="2">
        <v>8.1039355900000007</v>
      </c>
      <c r="AH48" s="2">
        <v>7.9045393199999996</v>
      </c>
      <c r="AJ48">
        <f>STDEV(AC47:AH47)</f>
        <v>0.30135978279127867</v>
      </c>
    </row>
    <row r="49" spans="1:36" ht="15.45" x14ac:dyDescent="0.4">
      <c r="A49" s="2">
        <v>100</v>
      </c>
      <c r="B49" s="2">
        <v>1.7287667499999999</v>
      </c>
      <c r="C49" s="2">
        <v>1.69121016</v>
      </c>
      <c r="D49" s="2">
        <v>1.6694063800000001</v>
      </c>
      <c r="E49" s="2">
        <v>1.35152217</v>
      </c>
      <c r="F49" s="2">
        <v>1.32633584</v>
      </c>
      <c r="G49" s="2">
        <v>1.2992944500000001</v>
      </c>
      <c r="I49">
        <f>I48/(SQRT(6))</f>
        <v>4.7481343422649328E-2</v>
      </c>
      <c r="K49" s="2">
        <v>7.5281711299999996</v>
      </c>
      <c r="L49" s="2">
        <v>6.7601294699999999</v>
      </c>
      <c r="M49" s="2">
        <v>6.7218588300000004</v>
      </c>
      <c r="N49" s="2">
        <v>6.5081473900000004</v>
      </c>
      <c r="O49" s="2">
        <v>6.3993671000000001</v>
      </c>
      <c r="P49" s="2">
        <v>6.3954213900000001</v>
      </c>
      <c r="R49">
        <f>R48/(SQRT(6))</f>
        <v>3.3270340227877657E-2</v>
      </c>
      <c r="T49" s="2">
        <v>7.2558989199999999</v>
      </c>
      <c r="U49" s="2">
        <v>8.0497686099999992</v>
      </c>
      <c r="V49" s="2">
        <v>7.9515650000000004</v>
      </c>
      <c r="W49" s="2">
        <v>7.9414730799999997</v>
      </c>
      <c r="X49" s="2">
        <v>7.9230007899999997</v>
      </c>
      <c r="Y49" s="2">
        <v>7.3220974999999999</v>
      </c>
      <c r="AA49">
        <f>AA48/(SQRT(6))</f>
        <v>5.0132873423450054E-2</v>
      </c>
      <c r="AC49" s="2">
        <v>8.1465507699999993</v>
      </c>
      <c r="AD49" s="2">
        <v>7.6041820199999997</v>
      </c>
      <c r="AE49" s="2">
        <v>8.5003999799999992</v>
      </c>
      <c r="AF49" s="2">
        <v>8.5313103800000007</v>
      </c>
      <c r="AG49" s="2">
        <v>7.9441420699999998</v>
      </c>
      <c r="AH49" s="2">
        <v>7.6684341199999997</v>
      </c>
      <c r="AJ49">
        <f>AJ48/(SQRT(6))</f>
        <v>0.12302961613910061</v>
      </c>
    </row>
    <row r="50" spans="1:36" ht="15.45" x14ac:dyDescent="0.4">
      <c r="A50" s="2">
        <v>10</v>
      </c>
      <c r="B50" s="2">
        <v>1.0782062100000001</v>
      </c>
      <c r="C50" s="2">
        <v>1.0635527899999999</v>
      </c>
      <c r="D50" s="2">
        <v>1.02226252</v>
      </c>
      <c r="E50" s="2">
        <v>0.94758423999999997</v>
      </c>
      <c r="F50" s="2">
        <v>0.88976246000000003</v>
      </c>
      <c r="G50" s="2">
        <v>0.88578451999999996</v>
      </c>
      <c r="K50" s="2">
        <v>6.6862511500000004</v>
      </c>
      <c r="L50" s="2">
        <v>6.4653313199999998</v>
      </c>
      <c r="M50" s="2">
        <v>6.4269310400000004</v>
      </c>
      <c r="N50" s="2">
        <v>5.8717285099999996</v>
      </c>
      <c r="O50" s="2">
        <v>5.6299033100000004</v>
      </c>
      <c r="P50" s="2">
        <v>5.0991833</v>
      </c>
      <c r="T50" s="2">
        <v>7.2503726999999998</v>
      </c>
      <c r="U50" s="2">
        <v>7.2503726999999998</v>
      </c>
      <c r="V50" s="2">
        <v>7.4660631200000003</v>
      </c>
      <c r="W50" s="2">
        <v>7.4099181099999996</v>
      </c>
      <c r="X50" s="2">
        <v>7.3923994899999999</v>
      </c>
      <c r="Y50" s="2">
        <v>7.39080534</v>
      </c>
      <c r="AC50" s="2">
        <v>8.0757340600000003</v>
      </c>
      <c r="AD50" s="2">
        <v>7.6141891800000003</v>
      </c>
      <c r="AE50" s="2">
        <v>7.8432955900000003</v>
      </c>
      <c r="AF50" s="2">
        <v>8.1165412299999993</v>
      </c>
      <c r="AG50" s="2">
        <v>7.7771539199999999</v>
      </c>
      <c r="AH50" s="2">
        <v>8.0600641300000007</v>
      </c>
    </row>
    <row r="51" spans="1:36" ht="15.45" x14ac:dyDescent="0.4">
      <c r="A51" s="2">
        <v>1</v>
      </c>
      <c r="B51" s="2">
        <v>0.83081280999999996</v>
      </c>
      <c r="C51" s="2">
        <v>0.90534455999999996</v>
      </c>
      <c r="D51" s="2">
        <v>0.83652161999999997</v>
      </c>
      <c r="E51" s="2">
        <v>0.83321255000000005</v>
      </c>
      <c r="F51" s="2">
        <v>0.80776347999999998</v>
      </c>
      <c r="G51" s="2">
        <v>0.80505976999999995</v>
      </c>
      <c r="K51" s="2">
        <v>4.4382444400000001</v>
      </c>
      <c r="L51" s="2">
        <v>4.32368431</v>
      </c>
      <c r="M51" s="2">
        <v>4.2851553600000001</v>
      </c>
      <c r="N51" s="2">
        <v>4.2596846399999997</v>
      </c>
      <c r="O51" s="2">
        <v>4.2223005200000001</v>
      </c>
      <c r="P51" s="2">
        <v>4.0104224999999998</v>
      </c>
      <c r="T51" s="2">
        <v>6.9521484999999998</v>
      </c>
      <c r="U51" s="2">
        <v>6.8357255800000001</v>
      </c>
      <c r="V51" s="2">
        <v>6.2776973700000003</v>
      </c>
      <c r="W51" s="2">
        <v>6.1907576400000002</v>
      </c>
      <c r="X51" s="2">
        <v>5.5389111099999999</v>
      </c>
      <c r="Y51" s="2">
        <v>5.0607534599999999</v>
      </c>
      <c r="AC51" s="2">
        <v>7.0264636300000003</v>
      </c>
      <c r="AD51" s="2">
        <v>7.3210955100000001</v>
      </c>
      <c r="AE51" s="2">
        <v>7.1161542100000004</v>
      </c>
      <c r="AF51" s="2">
        <v>7.2345778200000002</v>
      </c>
      <c r="AG51" s="2">
        <v>6.9363770000000002</v>
      </c>
      <c r="AH51" s="2">
        <v>7.5969919099999998</v>
      </c>
    </row>
    <row r="52" spans="1:36" ht="15.45" x14ac:dyDescent="0.4">
      <c r="A52" s="2">
        <v>0.1</v>
      </c>
      <c r="B52" s="2">
        <v>0.82828544000000004</v>
      </c>
      <c r="C52" s="2">
        <v>0.84717365</v>
      </c>
      <c r="D52" s="2">
        <v>0.83568781999999997</v>
      </c>
      <c r="E52" s="2">
        <v>0.83310631999999996</v>
      </c>
      <c r="F52" s="2">
        <v>0.83130574000000002</v>
      </c>
      <c r="G52" s="2">
        <v>0.82081369000000004</v>
      </c>
      <c r="K52" s="2">
        <v>2.4123364299999999</v>
      </c>
      <c r="L52" s="2">
        <v>2.3640011099999998</v>
      </c>
      <c r="M52" s="2">
        <v>2.3627098200000001</v>
      </c>
      <c r="N52" s="2">
        <v>2.2988392800000002</v>
      </c>
      <c r="O52" s="2">
        <v>2.2983433099999999</v>
      </c>
      <c r="P52" s="2">
        <v>2.2733148500000002</v>
      </c>
      <c r="T52" s="2">
        <v>3.3749145600000001</v>
      </c>
      <c r="U52" s="2">
        <v>3.0945048900000001</v>
      </c>
      <c r="V52" s="2">
        <v>3.0828888399999999</v>
      </c>
      <c r="W52" s="2">
        <v>3.0741835700000002</v>
      </c>
      <c r="X52" s="2">
        <v>3.0499060099999999</v>
      </c>
      <c r="Y52" s="2">
        <v>3.0171455800000002</v>
      </c>
      <c r="AC52" s="2">
        <v>5.2400442199999997</v>
      </c>
      <c r="AD52" s="2">
        <v>5.5363396600000003</v>
      </c>
      <c r="AE52" s="2">
        <v>5.0030038000000001</v>
      </c>
      <c r="AF52" s="2">
        <v>5.0355366100000003</v>
      </c>
      <c r="AG52" s="2">
        <v>4.7254799700000003</v>
      </c>
      <c r="AH52" s="2">
        <v>4.9324708800000003</v>
      </c>
    </row>
    <row r="53" spans="1:36" ht="15.45" x14ac:dyDescent="0.4">
      <c r="A53" s="2">
        <v>0.01</v>
      </c>
      <c r="B53" s="2">
        <v>0.87541619000000004</v>
      </c>
      <c r="C53" s="2">
        <v>0.84491289999999997</v>
      </c>
      <c r="D53" s="2">
        <v>0.82009083000000005</v>
      </c>
      <c r="E53" s="2">
        <v>0.83444697999999995</v>
      </c>
      <c r="F53" s="2">
        <v>0.83380745999999994</v>
      </c>
      <c r="G53" s="2">
        <v>0.80344691999999995</v>
      </c>
      <c r="K53" s="2">
        <v>1.1604517599999999</v>
      </c>
      <c r="L53" s="2">
        <v>1.1193343099999999</v>
      </c>
      <c r="M53" s="2">
        <v>1.0622101799999999</v>
      </c>
      <c r="N53" s="2">
        <v>0.90581732000000004</v>
      </c>
      <c r="O53" s="2">
        <v>0.80938677000000003</v>
      </c>
      <c r="P53" s="2">
        <v>0.70131286999999998</v>
      </c>
      <c r="T53" s="2">
        <v>1.1575461899999999</v>
      </c>
      <c r="U53" s="2">
        <v>1.1490483300000001</v>
      </c>
      <c r="V53" s="2">
        <v>1.14043761</v>
      </c>
      <c r="W53" s="2">
        <v>0.99081576000000005</v>
      </c>
      <c r="X53" s="2">
        <v>0.92753490999999999</v>
      </c>
      <c r="Y53" s="2">
        <v>0.92566996999999995</v>
      </c>
      <c r="AC53" s="2">
        <v>1.68805286</v>
      </c>
      <c r="AD53" s="2">
        <v>1.2666259499999999</v>
      </c>
      <c r="AE53" s="2">
        <v>1.3024550699999999</v>
      </c>
      <c r="AF53" s="2">
        <v>1.6341963900000001</v>
      </c>
      <c r="AG53" s="2">
        <v>2.11968208</v>
      </c>
      <c r="AH53" s="2">
        <v>1.7734382399999999</v>
      </c>
    </row>
    <row r="54" spans="1:36" ht="15.45" x14ac:dyDescent="0.4">
      <c r="A54" s="2">
        <v>1E-3</v>
      </c>
      <c r="B54" s="2">
        <v>0.88787967999999995</v>
      </c>
      <c r="C54" s="2">
        <v>0.84446807999999995</v>
      </c>
      <c r="D54" s="2">
        <v>0.79569968000000002</v>
      </c>
      <c r="E54" s="2">
        <v>0.79238830000000005</v>
      </c>
      <c r="F54" s="2">
        <v>0.79139649999999995</v>
      </c>
      <c r="G54" s="2">
        <v>0.77612661999999999</v>
      </c>
      <c r="K54" s="2">
        <v>0.67029013999999998</v>
      </c>
      <c r="L54" s="2">
        <v>0.66114686</v>
      </c>
      <c r="M54" s="2">
        <v>0.64632992</v>
      </c>
      <c r="N54" s="2">
        <v>0.60862627999999996</v>
      </c>
      <c r="O54" s="2">
        <v>0.59438334000000004</v>
      </c>
      <c r="P54" s="2">
        <v>0.59160619000000003</v>
      </c>
      <c r="T54" s="2">
        <v>0.69164937000000004</v>
      </c>
      <c r="U54" s="2">
        <v>0.68980386000000005</v>
      </c>
      <c r="V54" s="2">
        <v>0.68223124999999996</v>
      </c>
      <c r="W54" s="2">
        <v>0.68144225000000003</v>
      </c>
      <c r="X54" s="2">
        <v>0.62511307000000005</v>
      </c>
      <c r="Y54" s="2">
        <v>0.60207423000000004</v>
      </c>
      <c r="AC54" s="2">
        <v>0.55016547000000005</v>
      </c>
      <c r="AD54" s="2">
        <v>0.50767892000000003</v>
      </c>
      <c r="AE54" s="2">
        <v>0.74156622000000005</v>
      </c>
      <c r="AF54" s="2">
        <v>0.79156831999999999</v>
      </c>
      <c r="AG54" s="2">
        <v>0.68356119999999998</v>
      </c>
      <c r="AH54" s="2">
        <v>0.73397243000000001</v>
      </c>
    </row>
    <row r="55" spans="1:36" ht="15.45" x14ac:dyDescent="0.4">
      <c r="A55" s="2">
        <v>1E-4</v>
      </c>
      <c r="B55" s="2">
        <v>0.88396556000000004</v>
      </c>
      <c r="C55" s="2">
        <v>0.88362395999999999</v>
      </c>
      <c r="D55" s="2">
        <v>0.82949819000000002</v>
      </c>
      <c r="E55" s="2">
        <v>0.79759661999999998</v>
      </c>
      <c r="F55" s="2">
        <v>0.73330536000000002</v>
      </c>
      <c r="G55" s="2">
        <v>0.73302807999999997</v>
      </c>
      <c r="K55" s="2">
        <v>0.66280625999999998</v>
      </c>
      <c r="L55" s="2">
        <v>0.66189072999999998</v>
      </c>
      <c r="M55" s="2">
        <v>0.66081687</v>
      </c>
      <c r="N55" s="2">
        <v>0.59570069000000003</v>
      </c>
      <c r="O55" s="2">
        <v>0.58759373000000004</v>
      </c>
      <c r="P55" s="2">
        <v>0.56306809999999996</v>
      </c>
      <c r="T55" s="2">
        <v>0.64178424000000001</v>
      </c>
      <c r="U55" s="2">
        <v>0.63865795999999997</v>
      </c>
      <c r="V55" s="2">
        <v>0.63321148999999999</v>
      </c>
      <c r="W55" s="2">
        <v>0.62175340999999995</v>
      </c>
      <c r="X55" s="2">
        <v>0.60753480000000004</v>
      </c>
      <c r="Y55" s="2">
        <v>0.59744302000000005</v>
      </c>
      <c r="AC55" s="2">
        <v>0.66637926000000003</v>
      </c>
      <c r="AD55" s="2">
        <v>0.52501016</v>
      </c>
      <c r="AE55" s="2">
        <v>0.54513540000000005</v>
      </c>
      <c r="AF55" s="2">
        <v>0.60501821</v>
      </c>
      <c r="AG55" s="2">
        <v>0.70109166000000001</v>
      </c>
      <c r="AH55" s="2">
        <v>0.64487116</v>
      </c>
    </row>
    <row r="56" spans="1:36" ht="15.45" x14ac:dyDescent="0.4">
      <c r="A56" s="2">
        <v>1.0000000000000001E-5</v>
      </c>
      <c r="B56" s="2">
        <v>0.94964802999999998</v>
      </c>
      <c r="C56" s="2">
        <v>0.91058558000000001</v>
      </c>
      <c r="D56" s="2">
        <v>0.89816925000000003</v>
      </c>
      <c r="E56" s="2">
        <v>0.88197057000000001</v>
      </c>
      <c r="F56" s="2">
        <v>0.80900079000000003</v>
      </c>
      <c r="G56" s="2">
        <v>0.54915999999999998</v>
      </c>
      <c r="K56" s="2">
        <v>0.63999514000000002</v>
      </c>
      <c r="L56" s="2">
        <v>0.62166827999999996</v>
      </c>
      <c r="M56" s="2">
        <v>0.61778469999999996</v>
      </c>
      <c r="N56" s="2">
        <v>0.60547678000000005</v>
      </c>
      <c r="O56" s="2">
        <v>0.60345568000000005</v>
      </c>
      <c r="P56" s="2">
        <v>0.57177959</v>
      </c>
      <c r="T56" s="2">
        <v>0.63599459000000003</v>
      </c>
      <c r="U56" s="2">
        <v>0.62969781999999996</v>
      </c>
      <c r="V56" s="2">
        <v>0.61679824999999999</v>
      </c>
      <c r="W56" s="2">
        <v>0.59861125999999998</v>
      </c>
      <c r="X56" s="2">
        <v>0.58904374999999998</v>
      </c>
      <c r="Y56" s="2">
        <v>0.58318521999999995</v>
      </c>
      <c r="AC56" s="2">
        <v>0.63472746000000002</v>
      </c>
      <c r="AD56" s="2">
        <v>0.50736820000000005</v>
      </c>
      <c r="AE56" s="2">
        <v>0.51598792000000004</v>
      </c>
      <c r="AF56" s="2">
        <v>0.84395043000000003</v>
      </c>
      <c r="AG56" s="2">
        <v>0.60225260999999997</v>
      </c>
      <c r="AH56" s="2">
        <v>0.57462005000000005</v>
      </c>
    </row>
  </sheetData>
  <mergeCells count="4">
    <mergeCell ref="B46:G46"/>
    <mergeCell ref="B3:G3"/>
    <mergeCell ref="B17:G17"/>
    <mergeCell ref="B32:G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24757-A768-4312-87FD-C7FAD6CC1ECC}">
  <dimension ref="A1:P21"/>
  <sheetViews>
    <sheetView workbookViewId="0">
      <selection activeCell="I25" sqref="I25"/>
    </sheetView>
  </sheetViews>
  <sheetFormatPr defaultRowHeight="14.6" x14ac:dyDescent="0.4"/>
  <sheetData>
    <row r="1" spans="1:16" ht="15.45" x14ac:dyDescent="0.4">
      <c r="B1" s="1" t="s">
        <v>0</v>
      </c>
      <c r="C1" s="1"/>
      <c r="D1" s="1"/>
      <c r="E1" s="1"/>
      <c r="F1" s="1"/>
    </row>
    <row r="2" spans="1:16" ht="15.45" x14ac:dyDescent="0.4">
      <c r="A2" s="2">
        <v>0</v>
      </c>
      <c r="B2" s="2"/>
      <c r="C2" s="2"/>
      <c r="D2" s="2"/>
      <c r="E2" s="2"/>
      <c r="F2" s="2"/>
      <c r="G2" t="s">
        <v>1</v>
      </c>
      <c r="H2" t="s">
        <v>2</v>
      </c>
      <c r="I2" t="s">
        <v>3</v>
      </c>
    </row>
    <row r="3" spans="1:16" ht="15.45" x14ac:dyDescent="0.4">
      <c r="A3" s="2">
        <v>1.5</v>
      </c>
      <c r="B3" s="2">
        <v>0.16389430999999999</v>
      </c>
      <c r="C3" s="2">
        <v>0.10002899</v>
      </c>
      <c r="D3" s="2">
        <v>9.6303940000000005E-2</v>
      </c>
      <c r="E3" s="2"/>
      <c r="F3" s="2"/>
      <c r="G3">
        <f>AVERAGE(B3:D3)</f>
        <v>0.12007574666666665</v>
      </c>
      <c r="H3">
        <f>STDEV(B3:D3)</f>
        <v>3.7993668799204419E-2</v>
      </c>
      <c r="I3">
        <f>H3/(SQRT(3))</f>
        <v>2.1935654908722159E-2</v>
      </c>
      <c r="L3" s="3"/>
      <c r="M3" s="3" t="s">
        <v>4</v>
      </c>
      <c r="N3" s="3" t="s">
        <v>5</v>
      </c>
      <c r="O3" s="3" t="s">
        <v>0</v>
      </c>
      <c r="P3" s="3" t="s">
        <v>6</v>
      </c>
    </row>
    <row r="4" spans="1:16" ht="15.45" x14ac:dyDescent="0.4">
      <c r="A4" s="2">
        <v>15</v>
      </c>
      <c r="B4" s="2">
        <v>0.190805</v>
      </c>
      <c r="C4" s="2">
        <v>0.14300558999999999</v>
      </c>
      <c r="D4" s="2">
        <v>0.14948877999999999</v>
      </c>
      <c r="E4" s="2"/>
      <c r="F4" s="2"/>
      <c r="G4">
        <f>AVERAGE(B4:D4)</f>
        <v>0.16109978999999999</v>
      </c>
      <c r="H4">
        <f>STDEV(B4:D4)</f>
        <v>2.5928894384491061E-2</v>
      </c>
      <c r="I4">
        <f>H4/(SQRT(3))</f>
        <v>1.4970054152675291E-2</v>
      </c>
      <c r="L4" s="4" t="s">
        <v>7</v>
      </c>
      <c r="M4" s="2"/>
      <c r="N4" s="2"/>
      <c r="O4" s="2"/>
      <c r="P4" s="2"/>
    </row>
    <row r="5" spans="1:16" ht="15.45" x14ac:dyDescent="0.4">
      <c r="A5" s="2">
        <v>150</v>
      </c>
      <c r="B5" s="2">
        <v>0.48749261999999999</v>
      </c>
      <c r="C5" s="2">
        <v>0.52115981</v>
      </c>
      <c r="D5" s="2">
        <v>0.79761700000000002</v>
      </c>
      <c r="E5" s="2"/>
      <c r="F5" s="2"/>
      <c r="G5">
        <f>AVERAGE(B5:D5)</f>
        <v>0.60208980999999995</v>
      </c>
      <c r="H5">
        <f>STDEV(B5:D5)</f>
        <v>0.17016618771834824</v>
      </c>
      <c r="I5">
        <f>H5/(SQRT(3))</f>
        <v>9.8245494286160751E-2</v>
      </c>
      <c r="L5" s="4" t="s">
        <v>8</v>
      </c>
      <c r="M5" s="2"/>
      <c r="N5" s="2"/>
      <c r="O5" s="2"/>
      <c r="P5" s="2"/>
    </row>
    <row r="6" spans="1:16" ht="15.45" x14ac:dyDescent="0.4">
      <c r="A6" s="2">
        <v>1500</v>
      </c>
      <c r="B6" s="2">
        <v>3.0679644000000001</v>
      </c>
      <c r="C6" s="2">
        <v>2.3228729800000001</v>
      </c>
      <c r="D6" s="2">
        <v>1.50587658</v>
      </c>
      <c r="E6" s="2"/>
      <c r="F6" s="2"/>
      <c r="G6">
        <f>AVERAGE(B6:D6)</f>
        <v>2.2989046533333335</v>
      </c>
      <c r="H6">
        <f>STDEV(B6:D6)</f>
        <v>0.78131968480289105</v>
      </c>
      <c r="I6">
        <f>H6/(SQRT(3))</f>
        <v>0.4510951303441027</v>
      </c>
      <c r="L6" s="4" t="s">
        <v>9</v>
      </c>
      <c r="M6" s="2">
        <v>0.49919999999999998</v>
      </c>
      <c r="N6" s="2">
        <v>-5.1540000000000002E-2</v>
      </c>
      <c r="O6" s="2">
        <v>0.1212</v>
      </c>
      <c r="P6" s="2">
        <v>0.17399999999999999</v>
      </c>
    </row>
    <row r="7" spans="1:16" ht="15.45" x14ac:dyDescent="0.4">
      <c r="A7" s="2">
        <v>15000</v>
      </c>
      <c r="B7" s="2">
        <v>6.7347385700000002</v>
      </c>
      <c r="C7" s="2">
        <v>7.9453871700000001</v>
      </c>
      <c r="D7" s="2">
        <v>8.0265060399999992</v>
      </c>
      <c r="E7" s="2"/>
      <c r="F7" s="2"/>
      <c r="G7">
        <f>AVERAGE(B7:D7)</f>
        <v>7.5688772600000007</v>
      </c>
      <c r="H7">
        <f>STDEV(B7:D7)</f>
        <v>0.72352303583486943</v>
      </c>
      <c r="I7">
        <f>H7/(SQRT(3))</f>
        <v>0.41772621950415711</v>
      </c>
      <c r="L7" s="4" t="s">
        <v>10</v>
      </c>
      <c r="M7" s="2">
        <v>0.91400000000000003</v>
      </c>
      <c r="N7" s="2">
        <v>0.68489999999999995</v>
      </c>
      <c r="O7" s="2">
        <v>0.80820000000000003</v>
      </c>
      <c r="P7" s="2">
        <v>1.504</v>
      </c>
    </row>
    <row r="8" spans="1:16" ht="15.45" x14ac:dyDescent="0.4">
      <c r="A8" s="2">
        <v>150000</v>
      </c>
      <c r="B8" s="2">
        <v>12.4155906</v>
      </c>
      <c r="C8" s="2">
        <v>13.472488800000001</v>
      </c>
      <c r="D8" s="2">
        <v>8.9368423499999992</v>
      </c>
      <c r="E8" s="2"/>
      <c r="F8" s="2"/>
      <c r="G8">
        <f>AVERAGE(B8:D8)</f>
        <v>11.608307250000001</v>
      </c>
      <c r="H8">
        <f>STDEV(B8:D8)</f>
        <v>2.3731417962776216</v>
      </c>
      <c r="I8">
        <f>H8/(SQRT(3))</f>
        <v>1.370134054906037</v>
      </c>
      <c r="L8" s="4" t="s">
        <v>11</v>
      </c>
      <c r="M8" s="2">
        <v>43.44</v>
      </c>
      <c r="N8" s="2">
        <v>13.58</v>
      </c>
      <c r="O8" s="2">
        <v>13</v>
      </c>
      <c r="P8" s="2">
        <v>6.367</v>
      </c>
    </row>
    <row r="9" spans="1:16" ht="15.45" x14ac:dyDescent="0.4">
      <c r="A9" s="2">
        <v>1500000</v>
      </c>
      <c r="B9" s="2">
        <v>13.1237789</v>
      </c>
      <c r="C9" s="2">
        <v>12.1399741</v>
      </c>
      <c r="D9" s="2">
        <v>13.162505700000001</v>
      </c>
      <c r="E9" s="2"/>
      <c r="F9" s="2"/>
      <c r="G9">
        <f>AVERAGE(B9:D9)</f>
        <v>12.808752900000002</v>
      </c>
      <c r="H9">
        <f>STDEV(B9:D9)</f>
        <v>0.57950302307808554</v>
      </c>
      <c r="I9">
        <f>H9/(SQRT(3))</f>
        <v>0.33457622637033463</v>
      </c>
      <c r="L9" s="4" t="s">
        <v>12</v>
      </c>
      <c r="M9" s="2">
        <v>153.80000000000001</v>
      </c>
      <c r="N9" s="2">
        <v>48.84</v>
      </c>
      <c r="O9" s="2">
        <v>10333</v>
      </c>
      <c r="P9" s="2">
        <v>3170</v>
      </c>
    </row>
    <row r="10" spans="1:16" ht="15.45" x14ac:dyDescent="0.4">
      <c r="L10" s="4" t="s">
        <v>13</v>
      </c>
      <c r="M10" s="2">
        <v>2.1869999999999998</v>
      </c>
      <c r="N10" s="2">
        <v>1.6890000000000001</v>
      </c>
      <c r="O10" s="2">
        <v>4.0140000000000002</v>
      </c>
      <c r="P10" s="2">
        <v>3.5009999999999999</v>
      </c>
    </row>
    <row r="11" spans="1:16" ht="15.45" x14ac:dyDescent="0.4">
      <c r="L11" s="4" t="s">
        <v>14</v>
      </c>
      <c r="M11" s="2">
        <v>42.94</v>
      </c>
      <c r="N11" s="2">
        <v>13.63</v>
      </c>
      <c r="O11" s="2">
        <v>12.88</v>
      </c>
      <c r="P11" s="2">
        <v>6.1929999999999996</v>
      </c>
    </row>
    <row r="13" spans="1:16" ht="15.45" x14ac:dyDescent="0.4">
      <c r="B13" s="1" t="s">
        <v>6</v>
      </c>
      <c r="C13" s="1"/>
      <c r="D13" s="1"/>
      <c r="E13" s="1"/>
      <c r="F13" s="1"/>
    </row>
    <row r="14" spans="1:16" ht="15.45" x14ac:dyDescent="0.4">
      <c r="A14" s="2">
        <v>0</v>
      </c>
      <c r="B14" s="2"/>
      <c r="C14" s="2"/>
      <c r="D14" s="2"/>
      <c r="E14" s="2"/>
      <c r="F14" s="2"/>
    </row>
    <row r="15" spans="1:16" ht="15.45" x14ac:dyDescent="0.4">
      <c r="A15" s="2">
        <v>1.5</v>
      </c>
      <c r="B15" s="2">
        <v>7.5362299999999993E-2</v>
      </c>
      <c r="C15" s="2">
        <v>0.15057102999999999</v>
      </c>
      <c r="D15" s="2">
        <v>0.12572748</v>
      </c>
      <c r="E15" s="2"/>
      <c r="F15" s="2"/>
      <c r="G15">
        <f>AVERAGE(B15:D15)</f>
        <v>0.11722027</v>
      </c>
      <c r="H15">
        <f>STDEV(B15:D15)</f>
        <v>3.8319286704495151E-2</v>
      </c>
      <c r="I15">
        <f>H15/(SQRT(3))</f>
        <v>2.2123650493994725E-2</v>
      </c>
    </row>
    <row r="16" spans="1:16" ht="15.45" x14ac:dyDescent="0.4">
      <c r="A16" s="2">
        <v>15</v>
      </c>
      <c r="B16" s="2">
        <v>0.10824052000000001</v>
      </c>
      <c r="C16" s="2">
        <v>0.14801876999999999</v>
      </c>
      <c r="D16" s="2">
        <v>0.19634824000000001</v>
      </c>
      <c r="E16" s="2"/>
      <c r="F16" s="2"/>
      <c r="G16">
        <f>AVERAGE(B16:D16)</f>
        <v>0.15086917666666669</v>
      </c>
      <c r="H16">
        <f>STDEV(B16:D16)</f>
        <v>4.4122966746623395E-2</v>
      </c>
      <c r="I16">
        <f>H16/(SQRT(3))</f>
        <v>2.5474406728607926E-2</v>
      </c>
      <c r="L16" s="3"/>
      <c r="M16" s="3" t="s">
        <v>4</v>
      </c>
      <c r="N16" s="3" t="s">
        <v>5</v>
      </c>
      <c r="O16" s="3" t="s">
        <v>0</v>
      </c>
      <c r="P16" s="3" t="s">
        <v>6</v>
      </c>
    </row>
    <row r="17" spans="1:16" ht="15.45" x14ac:dyDescent="0.4">
      <c r="A17" s="2">
        <v>150</v>
      </c>
      <c r="B17" s="2">
        <v>0.44065311000000001</v>
      </c>
      <c r="C17" s="2">
        <v>0.26986723000000001</v>
      </c>
      <c r="D17" s="2">
        <v>0.26511507000000001</v>
      </c>
      <c r="E17" s="2"/>
      <c r="F17" s="2"/>
      <c r="G17">
        <f>AVERAGE(B17:D17)</f>
        <v>0.32521180333333333</v>
      </c>
      <c r="H17">
        <f>STDEV(B17:D17)</f>
        <v>0.10000333604358889</v>
      </c>
      <c r="I17">
        <f>H17/(SQRT(3))</f>
        <v>5.7736952984626659E-2</v>
      </c>
      <c r="L17" s="4" t="s">
        <v>15</v>
      </c>
      <c r="M17" s="2"/>
      <c r="N17" s="2"/>
      <c r="O17" s="2"/>
      <c r="P17" s="2"/>
    </row>
    <row r="18" spans="1:16" ht="15.45" x14ac:dyDescent="0.4">
      <c r="A18" s="2">
        <v>1500</v>
      </c>
      <c r="B18" s="2">
        <v>1.40383729</v>
      </c>
      <c r="C18" s="2">
        <v>1.8528244599999999</v>
      </c>
      <c r="D18" s="2">
        <v>1.7885253400000001</v>
      </c>
      <c r="E18" s="2"/>
      <c r="F18" s="2"/>
      <c r="G18">
        <f>AVERAGE(B18:D18)</f>
        <v>1.6817290300000003</v>
      </c>
      <c r="H18">
        <f>STDEV(B18:D18)</f>
        <v>0.24279921453407394</v>
      </c>
      <c r="I18">
        <f>H18/(SQRT(3))</f>
        <v>0.1401801918702773</v>
      </c>
      <c r="L18" s="4" t="s">
        <v>8</v>
      </c>
      <c r="M18" s="2"/>
      <c r="N18" s="2"/>
      <c r="O18" s="2"/>
      <c r="P18" s="2"/>
    </row>
    <row r="19" spans="1:16" ht="15.45" x14ac:dyDescent="0.4">
      <c r="A19" s="2">
        <v>15000</v>
      </c>
      <c r="B19" s="2">
        <v>5.1665875000000003</v>
      </c>
      <c r="C19" s="2">
        <v>5.6550487</v>
      </c>
      <c r="D19" s="2">
        <v>6.6779489400000003</v>
      </c>
      <c r="E19" s="2"/>
      <c r="F19" s="2"/>
      <c r="G19">
        <f>AVERAGE(B19:D19)</f>
        <v>5.8331950466666669</v>
      </c>
      <c r="H19">
        <f>STDEV(B19:D19)</f>
        <v>0.77126872178426376</v>
      </c>
      <c r="I19">
        <f>H19/(SQRT(3))</f>
        <v>0.44529220413968329</v>
      </c>
      <c r="L19" s="4" t="s">
        <v>16</v>
      </c>
      <c r="M19" s="2">
        <v>43.55</v>
      </c>
      <c r="N19" s="2">
        <v>13.57</v>
      </c>
      <c r="O19" s="2">
        <v>13.05</v>
      </c>
      <c r="P19" s="2">
        <v>6.3810000000000002</v>
      </c>
    </row>
    <row r="20" spans="1:16" ht="15.45" x14ac:dyDescent="0.4">
      <c r="A20" s="2">
        <v>150000</v>
      </c>
      <c r="B20" s="2">
        <v>6.8377167700000001</v>
      </c>
      <c r="C20" s="2">
        <v>6.2680987999999997</v>
      </c>
      <c r="D20" s="2">
        <v>5.9335031899999997</v>
      </c>
      <c r="E20" s="2"/>
      <c r="F20" s="2"/>
      <c r="G20">
        <f>AVERAGE(B20:D20)</f>
        <v>6.3464395866666665</v>
      </c>
      <c r="H20">
        <f>STDEV(B20:D20)</f>
        <v>0.45716901546995553</v>
      </c>
      <c r="I20">
        <f>H20/(SQRT(3))</f>
        <v>0.26394665414673502</v>
      </c>
      <c r="L20" s="4" t="s">
        <v>17</v>
      </c>
      <c r="M20" s="2">
        <v>0.87729999999999997</v>
      </c>
      <c r="N20" s="2">
        <v>0.69040000000000001</v>
      </c>
      <c r="O20" s="2">
        <v>0.78280000000000005</v>
      </c>
      <c r="P20" s="2">
        <v>1.427</v>
      </c>
    </row>
    <row r="21" spans="1:16" ht="15.45" x14ac:dyDescent="0.4">
      <c r="A21" s="2">
        <v>1500000</v>
      </c>
      <c r="B21" s="2">
        <v>5.6523647800000001</v>
      </c>
      <c r="C21" s="2">
        <v>7.20683512</v>
      </c>
      <c r="D21" s="2">
        <v>6.2205199999999996</v>
      </c>
      <c r="E21" s="2"/>
      <c r="F21" s="2"/>
      <c r="G21">
        <f>AVERAGE(B21:D21)</f>
        <v>6.3599066333333338</v>
      </c>
      <c r="H21">
        <f>STDEV(B21:D21)</f>
        <v>0.78655323065189153</v>
      </c>
      <c r="I21">
        <f>H21/(SQRT(3))</f>
        <v>0.45411671944883941</v>
      </c>
      <c r="L21" s="4" t="s">
        <v>18</v>
      </c>
      <c r="M21" s="2">
        <v>148.69999999999999</v>
      </c>
      <c r="N21" s="2">
        <v>49.39</v>
      </c>
      <c r="O21" s="2">
        <v>10122</v>
      </c>
      <c r="P21" s="2">
        <v>3024</v>
      </c>
    </row>
  </sheetData>
  <mergeCells count="2">
    <mergeCell ref="B1:F1"/>
    <mergeCell ref="B13:F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D69F-5548-49B1-A328-8E96BB38691F}">
  <dimension ref="A1:AG97"/>
  <sheetViews>
    <sheetView zoomScale="93" workbookViewId="0">
      <selection activeCell="G112" sqref="G112"/>
    </sheetView>
  </sheetViews>
  <sheetFormatPr defaultColWidth="11.69140625" defaultRowHeight="15.9" x14ac:dyDescent="0.45"/>
  <cols>
    <col min="1" max="16384" width="11.69140625" style="5"/>
  </cols>
  <sheetData>
    <row r="1" spans="1:33" x14ac:dyDescent="0.45">
      <c r="A1" s="5" t="s">
        <v>36</v>
      </c>
      <c r="Y1" s="5" t="s">
        <v>1</v>
      </c>
      <c r="Z1" s="5" t="s">
        <v>41</v>
      </c>
      <c r="AA1" s="5" t="s">
        <v>3</v>
      </c>
      <c r="AB1" s="5" t="s">
        <v>37</v>
      </c>
    </row>
    <row r="2" spans="1:33" x14ac:dyDescent="0.45">
      <c r="B2" s="7" t="s">
        <v>26</v>
      </c>
      <c r="C2" s="6">
        <v>1E-4</v>
      </c>
      <c r="D2" s="9">
        <v>0.10617193</v>
      </c>
      <c r="E2" s="9">
        <v>0.13035941000000001</v>
      </c>
      <c r="F2" s="9">
        <v>0.13532816</v>
      </c>
      <c r="G2" s="9">
        <v>0.18238515</v>
      </c>
      <c r="H2" s="9">
        <v>0.19372012</v>
      </c>
      <c r="I2" s="9">
        <v>0.23719944000000001</v>
      </c>
      <c r="J2" s="9">
        <v>0.26898741999999998</v>
      </c>
      <c r="K2" s="9">
        <v>0.27226544000000003</v>
      </c>
      <c r="L2" s="9">
        <v>0.28978403000000003</v>
      </c>
      <c r="M2" s="9">
        <v>0.31954754000000002</v>
      </c>
      <c r="N2" s="9">
        <v>0.32634402000000001</v>
      </c>
      <c r="O2" s="9">
        <v>0.33541346999999999</v>
      </c>
      <c r="P2" s="9">
        <v>0.33949335000000003</v>
      </c>
      <c r="Q2" s="9">
        <v>0.35505892999999999</v>
      </c>
      <c r="R2" s="9">
        <v>0.37744469000000003</v>
      </c>
      <c r="Y2" s="5">
        <f>AVERAGE(D2:W2)</f>
        <v>0.25796687333333335</v>
      </c>
      <c r="Z2" s="5">
        <f>STDEV(D2:W2)</f>
        <v>8.8957997920597998E-2</v>
      </c>
      <c r="AA2" s="5">
        <f>Z2/(SQRT(15))</f>
        <v>2.2968856297228672E-2</v>
      </c>
      <c r="AB2" s="5" t="s">
        <v>34</v>
      </c>
      <c r="AD2" s="8"/>
      <c r="AE2" s="8" t="s">
        <v>40</v>
      </c>
      <c r="AF2" s="8" t="s">
        <v>39</v>
      </c>
      <c r="AG2" s="8" t="s">
        <v>38</v>
      </c>
    </row>
    <row r="3" spans="1:33" x14ac:dyDescent="0.45">
      <c r="B3" s="7" t="s">
        <v>25</v>
      </c>
      <c r="C3" s="6">
        <v>1E-3</v>
      </c>
      <c r="D3" s="9">
        <v>6.2229479999999997E-2</v>
      </c>
      <c r="E3" s="9">
        <v>7.7863119999999994E-2</v>
      </c>
      <c r="F3" s="9">
        <v>9.7283629999999996E-2</v>
      </c>
      <c r="G3" s="9">
        <v>0.16125807</v>
      </c>
      <c r="H3" s="9">
        <v>0.17156461000000001</v>
      </c>
      <c r="I3" s="9">
        <v>0.22097412</v>
      </c>
      <c r="J3" s="9">
        <v>0.25067074</v>
      </c>
      <c r="K3" s="9">
        <v>0.30299530000000002</v>
      </c>
      <c r="L3" s="9">
        <v>0.30621802999999997</v>
      </c>
      <c r="M3" s="9">
        <v>0.31754613999999998</v>
      </c>
      <c r="N3" s="9">
        <v>0.33171323000000003</v>
      </c>
      <c r="O3" s="9">
        <v>0.33544006999999998</v>
      </c>
      <c r="P3" s="9">
        <v>0.37171547999999999</v>
      </c>
      <c r="Q3" s="9">
        <v>0.37712974999999999</v>
      </c>
      <c r="R3" s="9">
        <v>0.41104541</v>
      </c>
      <c r="Y3" s="5">
        <f>AVERAGE(D3:W3)</f>
        <v>0.25304314533333333</v>
      </c>
      <c r="Z3" s="5">
        <f>STDEV(D3:W3)</f>
        <v>0.11475539427170219</v>
      </c>
      <c r="AA3" s="5">
        <f>Z3/(SQRT(15))</f>
        <v>2.9629715393451238E-2</v>
      </c>
      <c r="AD3" s="7" t="s">
        <v>15</v>
      </c>
      <c r="AE3" s="6"/>
      <c r="AF3" s="6"/>
      <c r="AG3" s="6"/>
    </row>
    <row r="4" spans="1:33" x14ac:dyDescent="0.45">
      <c r="B4" s="7" t="s">
        <v>24</v>
      </c>
      <c r="C4" s="6">
        <v>0.01</v>
      </c>
      <c r="D4" s="9">
        <v>0.22637135</v>
      </c>
      <c r="E4" s="9">
        <v>0.23202554</v>
      </c>
      <c r="F4" s="9">
        <v>0.25928327000000001</v>
      </c>
      <c r="G4" s="9">
        <v>0.26244638999999997</v>
      </c>
      <c r="H4" s="9">
        <v>0.26315263</v>
      </c>
      <c r="I4" s="9">
        <v>0.26375903000000001</v>
      </c>
      <c r="J4" s="9">
        <v>0.26971262000000001</v>
      </c>
      <c r="K4" s="9">
        <v>0.28497255999999999</v>
      </c>
      <c r="L4" s="9">
        <v>0.31457475000000001</v>
      </c>
      <c r="M4" s="9">
        <v>0.31892647000000002</v>
      </c>
      <c r="N4" s="9">
        <v>0.33768083999999998</v>
      </c>
      <c r="O4" s="9">
        <v>0.38803637000000002</v>
      </c>
      <c r="P4" s="9">
        <v>0.39918590999999998</v>
      </c>
      <c r="Q4" s="9">
        <v>0.40460332999999998</v>
      </c>
      <c r="R4" s="9">
        <v>0.40681706000000001</v>
      </c>
      <c r="Y4" s="5">
        <f>AVERAGE(D4:W4)</f>
        <v>0.30876987466666667</v>
      </c>
      <c r="Z4" s="5">
        <f>STDEV(D4:W4)</f>
        <v>6.419886786020336E-2</v>
      </c>
      <c r="AA4" s="5">
        <f>Z4/(SQRT(15))</f>
        <v>1.6576076404529214E-2</v>
      </c>
      <c r="AD4" s="7" t="s">
        <v>8</v>
      </c>
      <c r="AE4" s="6"/>
      <c r="AF4" s="6"/>
      <c r="AG4" s="6"/>
    </row>
    <row r="5" spans="1:33" x14ac:dyDescent="0.45">
      <c r="B5" s="7" t="s">
        <v>23</v>
      </c>
      <c r="C5" s="6">
        <v>0.1</v>
      </c>
      <c r="D5" s="9">
        <v>0.74619953000000006</v>
      </c>
      <c r="E5" s="9">
        <v>0.77892444000000005</v>
      </c>
      <c r="F5" s="9">
        <v>0.78420115000000001</v>
      </c>
      <c r="G5" s="9">
        <v>0.78895939999999998</v>
      </c>
      <c r="H5" s="9">
        <v>0.80474369999999995</v>
      </c>
      <c r="I5" s="9">
        <v>0.81254914</v>
      </c>
      <c r="J5" s="9">
        <v>0.81762763000000005</v>
      </c>
      <c r="K5" s="9">
        <v>0.83581901000000003</v>
      </c>
      <c r="L5" s="9">
        <v>0.84305677000000001</v>
      </c>
      <c r="M5" s="9">
        <v>0.85590189000000005</v>
      </c>
      <c r="N5" s="9">
        <v>0.86989543999999996</v>
      </c>
      <c r="O5" s="9">
        <v>0.87414373000000001</v>
      </c>
      <c r="P5" s="9">
        <v>0.87508118999999995</v>
      </c>
      <c r="Q5" s="9">
        <v>0.91280247999999997</v>
      </c>
      <c r="R5" s="9">
        <v>0.91521631000000003</v>
      </c>
      <c r="Y5" s="5">
        <f>AVERAGE(D5:W5)</f>
        <v>0.83434145400000004</v>
      </c>
      <c r="Z5" s="5">
        <f>STDEV(D5:W5)</f>
        <v>4.9851070661539994E-2</v>
      </c>
      <c r="AA5" s="5">
        <f>Z5/(SQRT(15))</f>
        <v>1.2871491097516903E-2</v>
      </c>
      <c r="AD5" s="7" t="s">
        <v>16</v>
      </c>
      <c r="AE5" s="6">
        <v>7.7629999999999999</v>
      </c>
      <c r="AF5" s="6">
        <v>8.1430000000000007</v>
      </c>
      <c r="AG5" s="6">
        <v>7.7429999999999999E-2</v>
      </c>
    </row>
    <row r="6" spans="1:33" x14ac:dyDescent="0.45">
      <c r="B6" s="7" t="s">
        <v>22</v>
      </c>
      <c r="C6" s="6">
        <v>1</v>
      </c>
      <c r="D6" s="9">
        <v>2.72498284</v>
      </c>
      <c r="E6" s="9">
        <v>2.7380998499999998</v>
      </c>
      <c r="F6" s="9">
        <v>2.73879728</v>
      </c>
      <c r="G6" s="9">
        <v>2.7443328500000002</v>
      </c>
      <c r="H6" s="9">
        <v>2.7670677499999998</v>
      </c>
      <c r="I6" s="9">
        <v>2.76927908</v>
      </c>
      <c r="J6" s="9">
        <v>2.7717326400000002</v>
      </c>
      <c r="K6" s="9">
        <v>2.7736300100000002</v>
      </c>
      <c r="L6" s="9">
        <v>2.7767353099999998</v>
      </c>
      <c r="M6" s="9">
        <v>2.7836264800000001</v>
      </c>
      <c r="N6" s="9">
        <v>2.79489813</v>
      </c>
      <c r="O6" s="9">
        <v>2.8264018900000001</v>
      </c>
      <c r="P6" s="9">
        <v>2.8276417600000001</v>
      </c>
      <c r="Q6" s="9">
        <v>2.8444379099999999</v>
      </c>
      <c r="R6" s="9">
        <v>2.8496632700000002</v>
      </c>
      <c r="Y6" s="5">
        <f>AVERAGE(D6:W6)</f>
        <v>2.7820884699999997</v>
      </c>
      <c r="Z6" s="5">
        <f>STDEV(D6:W6)</f>
        <v>3.9417050130430537E-2</v>
      </c>
      <c r="AA6" s="5">
        <f>Z6/(SQRT(15))</f>
        <v>1.0177438580785356E-2</v>
      </c>
      <c r="AD6" s="7" t="s">
        <v>18</v>
      </c>
      <c r="AE6" s="6">
        <v>1825</v>
      </c>
      <c r="AF6" s="6">
        <v>168018</v>
      </c>
      <c r="AG6" s="6">
        <v>1.3</v>
      </c>
    </row>
    <row r="7" spans="1:33" x14ac:dyDescent="0.45">
      <c r="B7" s="7" t="s">
        <v>21</v>
      </c>
      <c r="C7" s="6">
        <v>10</v>
      </c>
      <c r="D7" s="9">
        <v>6.2823268299999997</v>
      </c>
      <c r="E7" s="9">
        <v>6.3114678499999997</v>
      </c>
      <c r="F7" s="9">
        <v>6.3140521999999999</v>
      </c>
      <c r="G7" s="9">
        <v>6.3167141999999998</v>
      </c>
      <c r="H7" s="9">
        <v>6.3255089800000004</v>
      </c>
      <c r="I7" s="9">
        <v>6.3448161599999997</v>
      </c>
      <c r="J7" s="9">
        <v>6.3545983699999997</v>
      </c>
      <c r="K7" s="9">
        <v>6.3579928199999998</v>
      </c>
      <c r="L7" s="9">
        <v>6.3651248599999999</v>
      </c>
      <c r="M7" s="9">
        <v>6.3691202899999997</v>
      </c>
      <c r="N7" s="9">
        <v>6.3720909399999996</v>
      </c>
      <c r="O7" s="9">
        <v>6.3916495800000002</v>
      </c>
      <c r="P7" s="9">
        <v>6.3942428099999997</v>
      </c>
      <c r="Q7" s="9">
        <v>6.42438281</v>
      </c>
      <c r="R7" s="9">
        <v>6.4327244600000002</v>
      </c>
      <c r="Y7" s="5">
        <f>AVERAGE(D7:W7)</f>
        <v>6.3571208773333323</v>
      </c>
      <c r="Z7" s="5">
        <f>STDEV(D7:W7)</f>
        <v>4.2733636233607909E-2</v>
      </c>
      <c r="AA7" s="5">
        <f>Z7/(SQRT(15))</f>
        <v>1.1033777430376618E-2</v>
      </c>
    </row>
    <row r="8" spans="1:33" x14ac:dyDescent="0.45">
      <c r="B8" s="7" t="s">
        <v>20</v>
      </c>
      <c r="C8" s="6">
        <v>100</v>
      </c>
      <c r="D8" s="9">
        <v>7.39951735</v>
      </c>
      <c r="E8" s="9">
        <v>7.4068564500000003</v>
      </c>
      <c r="F8" s="9">
        <v>7.4179519200000001</v>
      </c>
      <c r="G8" s="9">
        <v>7.44257378</v>
      </c>
      <c r="H8" s="9">
        <v>7.4469617000000001</v>
      </c>
      <c r="I8" s="9">
        <v>7.4545410499999996</v>
      </c>
      <c r="J8" s="9">
        <v>7.4603008600000003</v>
      </c>
      <c r="K8" s="9">
        <v>7.4624198399999999</v>
      </c>
      <c r="L8" s="9">
        <v>7.4723551600000002</v>
      </c>
      <c r="M8" s="9">
        <v>7.4835872400000003</v>
      </c>
      <c r="N8" s="9">
        <v>7.4894887700000004</v>
      </c>
      <c r="O8" s="9">
        <v>7.4968688099999996</v>
      </c>
      <c r="P8" s="9">
        <v>7.5271899500000004</v>
      </c>
      <c r="Q8" s="9">
        <v>7.5436101500000001</v>
      </c>
      <c r="R8" s="9">
        <v>7.5512532099999996</v>
      </c>
      <c r="Y8" s="5">
        <f>AVERAGE(D8:W8)</f>
        <v>7.4703650826666683</v>
      </c>
      <c r="Z8" s="5">
        <f>STDEV(D8:W8)</f>
        <v>4.6228099813051433E-2</v>
      </c>
      <c r="AA8" s="5">
        <f>Z8/(SQRT(15))</f>
        <v>1.1936044046850827E-2</v>
      </c>
    </row>
    <row r="9" spans="1:33" x14ac:dyDescent="0.45">
      <c r="B9" s="7" t="s">
        <v>19</v>
      </c>
      <c r="C9" s="6">
        <v>1000</v>
      </c>
      <c r="D9" s="9">
        <v>7.4363320799999997</v>
      </c>
      <c r="E9" s="9">
        <v>7.4499514900000001</v>
      </c>
      <c r="F9" s="9">
        <v>7.4596197699999998</v>
      </c>
      <c r="G9" s="9">
        <v>7.5254772499999998</v>
      </c>
      <c r="H9" s="9">
        <v>7.56415886</v>
      </c>
      <c r="I9" s="9">
        <v>7.64511305</v>
      </c>
      <c r="J9" s="9">
        <v>7.6578461300000003</v>
      </c>
      <c r="K9" s="9">
        <v>7.6602691600000004</v>
      </c>
      <c r="L9" s="9">
        <v>7.7231725500000001</v>
      </c>
      <c r="M9" s="9">
        <v>7.7375540999999997</v>
      </c>
      <c r="N9" s="9">
        <v>7.7989188299999999</v>
      </c>
      <c r="O9" s="9">
        <v>7.7990596099999996</v>
      </c>
      <c r="P9" s="9">
        <v>7.8056317100000001</v>
      </c>
      <c r="Q9" s="9">
        <v>7.8068929200000001</v>
      </c>
      <c r="R9" s="9">
        <v>7.8080792499999996</v>
      </c>
      <c r="Y9" s="5">
        <f>AVERAGE(D9:W9)</f>
        <v>7.6585384506666667</v>
      </c>
      <c r="Z9" s="5">
        <f>STDEV(D9:W9)</f>
        <v>0.14018639430677551</v>
      </c>
      <c r="AA9" s="5">
        <f>Z9/(SQRT(15))</f>
        <v>3.6195971367667189E-2</v>
      </c>
    </row>
    <row r="13" spans="1:33" x14ac:dyDescent="0.45">
      <c r="B13" s="7" t="s">
        <v>26</v>
      </c>
      <c r="C13" s="6">
        <v>1E-4</v>
      </c>
      <c r="D13" s="5">
        <v>2.683147E-2</v>
      </c>
      <c r="E13" s="5">
        <v>0.11136658000000001</v>
      </c>
      <c r="F13" s="5">
        <v>0.28914790000000001</v>
      </c>
      <c r="G13" s="5">
        <v>0.33703572999999998</v>
      </c>
      <c r="H13" s="5">
        <v>0.39066617999999997</v>
      </c>
      <c r="I13" s="5">
        <v>0.41074546000000001</v>
      </c>
      <c r="J13" s="5">
        <v>0.42383409</v>
      </c>
      <c r="K13" s="5">
        <v>0.42557286999999999</v>
      </c>
      <c r="L13" s="5">
        <v>0.44807992000000002</v>
      </c>
      <c r="M13" s="5">
        <v>0.46317077000000001</v>
      </c>
      <c r="N13" s="5">
        <v>0.47024693000000001</v>
      </c>
      <c r="O13" s="5">
        <v>0.48516745999999999</v>
      </c>
      <c r="P13" s="5">
        <v>0.49196825999999999</v>
      </c>
      <c r="Q13" s="5">
        <v>0.49335987999999997</v>
      </c>
      <c r="R13" s="5">
        <v>0.51355596000000003</v>
      </c>
      <c r="S13" s="5">
        <v>0.51602601999999997</v>
      </c>
      <c r="T13" s="5">
        <v>0.52996202999999997</v>
      </c>
      <c r="U13" s="5">
        <v>0.54483214000000002</v>
      </c>
      <c r="V13" s="5">
        <v>0.55348898000000002</v>
      </c>
      <c r="W13" s="5">
        <v>0.59628221999999997</v>
      </c>
      <c r="Y13" s="5">
        <f>AVERAGE(D13:W13)</f>
        <v>0.42606704249999999</v>
      </c>
      <c r="Z13" s="5">
        <f>STDEV(D13:W13)</f>
        <v>0.14301732052588717</v>
      </c>
      <c r="AA13" s="5">
        <f>Z13/(SQRT(20))</f>
        <v>3.1979645065575969E-2</v>
      </c>
      <c r="AB13" s="5" t="s">
        <v>37</v>
      </c>
    </row>
    <row r="14" spans="1:33" x14ac:dyDescent="0.45">
      <c r="B14" s="7" t="s">
        <v>25</v>
      </c>
      <c r="C14" s="6">
        <v>1E-3</v>
      </c>
      <c r="D14" s="5">
        <v>0.16465835000000001</v>
      </c>
      <c r="E14" s="5">
        <v>0.30731449</v>
      </c>
      <c r="F14" s="5">
        <v>0.33925680000000003</v>
      </c>
      <c r="G14" s="5">
        <v>0.39442236000000003</v>
      </c>
      <c r="H14" s="5">
        <v>0.39586409</v>
      </c>
      <c r="I14" s="5">
        <v>0.39822054000000001</v>
      </c>
      <c r="J14" s="5">
        <v>0.41756475999999998</v>
      </c>
      <c r="K14" s="5">
        <v>0.42457898999999999</v>
      </c>
      <c r="L14" s="5">
        <v>0.42972839000000002</v>
      </c>
      <c r="M14" s="5">
        <v>0.43452597999999998</v>
      </c>
      <c r="N14" s="5">
        <v>0.45861370000000001</v>
      </c>
      <c r="O14" s="5">
        <v>0.46825642000000001</v>
      </c>
      <c r="P14" s="5">
        <v>0.48346196000000002</v>
      </c>
      <c r="Q14" s="5">
        <v>0.49530753999999999</v>
      </c>
      <c r="R14" s="5">
        <v>0.50073951999999999</v>
      </c>
      <c r="S14" s="5">
        <v>0.50397842999999998</v>
      </c>
      <c r="T14" s="5">
        <v>0.50455015999999997</v>
      </c>
      <c r="U14" s="5">
        <v>0.50624349999999996</v>
      </c>
      <c r="V14" s="5">
        <v>0.51170768</v>
      </c>
      <c r="W14" s="5">
        <v>0.51668833999999997</v>
      </c>
      <c r="Y14" s="5">
        <f>AVERAGE(D14:W14)</f>
        <v>0.4327841</v>
      </c>
      <c r="Z14" s="5">
        <f>STDEV(D14:W14)</f>
        <v>8.6641130848505804E-2</v>
      </c>
      <c r="AA14" s="5">
        <f>Z14/(SQRT(20))</f>
        <v>1.9373545822471302E-2</v>
      </c>
      <c r="AB14" s="5" t="s">
        <v>35</v>
      </c>
    </row>
    <row r="15" spans="1:33" x14ac:dyDescent="0.45">
      <c r="B15" s="7" t="s">
        <v>24</v>
      </c>
      <c r="C15" s="6">
        <v>0.01</v>
      </c>
      <c r="D15" s="5">
        <v>0.24681101</v>
      </c>
      <c r="E15" s="5">
        <v>0.33793086999999999</v>
      </c>
      <c r="F15" s="5">
        <v>0.34873412999999998</v>
      </c>
      <c r="G15" s="5">
        <v>0.36185796999999997</v>
      </c>
      <c r="H15" s="5">
        <v>0.38837887999999998</v>
      </c>
      <c r="I15" s="5">
        <v>0.41437181000000001</v>
      </c>
      <c r="J15" s="5">
        <v>0.41827197999999999</v>
      </c>
      <c r="K15" s="5">
        <v>0.42683314</v>
      </c>
      <c r="L15" s="5">
        <v>0.42695205000000003</v>
      </c>
      <c r="M15" s="5">
        <v>0.43049646000000003</v>
      </c>
      <c r="N15" s="5">
        <v>0.44629454000000002</v>
      </c>
      <c r="O15" s="5">
        <v>0.45186787</v>
      </c>
      <c r="P15" s="5">
        <v>0.46251134999999999</v>
      </c>
      <c r="Q15" s="5">
        <v>0.46333363</v>
      </c>
      <c r="R15" s="5">
        <v>0.46415453000000001</v>
      </c>
      <c r="S15" s="5">
        <v>0.46837718</v>
      </c>
      <c r="T15" s="5">
        <v>0.47649522</v>
      </c>
      <c r="U15" s="5">
        <v>0.49054023000000002</v>
      </c>
      <c r="V15" s="5">
        <v>0.49289213999999998</v>
      </c>
      <c r="W15" s="5">
        <v>0.50504919000000004</v>
      </c>
      <c r="Y15" s="5">
        <f>AVERAGE(D15:W15)</f>
        <v>0.42610770899999995</v>
      </c>
      <c r="Z15" s="5">
        <f>STDEV(D15:W15)</f>
        <v>6.327840799937981E-2</v>
      </c>
      <c r="AA15" s="5">
        <f>Z15/(SQRT(20))</f>
        <v>1.4149482179457972E-2</v>
      </c>
    </row>
    <row r="16" spans="1:33" x14ac:dyDescent="0.45">
      <c r="B16" s="7" t="s">
        <v>23</v>
      </c>
      <c r="C16" s="6">
        <v>0.1</v>
      </c>
      <c r="D16" s="5">
        <v>0.28819710999999998</v>
      </c>
      <c r="E16" s="5">
        <v>0.33276508999999999</v>
      </c>
      <c r="F16" s="5">
        <v>0.34690198</v>
      </c>
      <c r="G16" s="5">
        <v>0.35024527999999999</v>
      </c>
      <c r="H16" s="5">
        <v>0.37019848</v>
      </c>
      <c r="I16" s="5">
        <v>0.38444808000000003</v>
      </c>
      <c r="J16" s="5">
        <v>0.40366795999999999</v>
      </c>
      <c r="K16" s="5">
        <v>0.40505529000000001</v>
      </c>
      <c r="L16" s="5">
        <v>0.41709808999999998</v>
      </c>
      <c r="M16" s="5">
        <v>0.41729502000000002</v>
      </c>
      <c r="N16" s="5">
        <v>0.42007939</v>
      </c>
      <c r="O16" s="5">
        <v>0.44857225000000001</v>
      </c>
      <c r="P16" s="5">
        <v>0.45285523</v>
      </c>
      <c r="Q16" s="5">
        <v>0.45342905999999999</v>
      </c>
      <c r="R16" s="5">
        <v>0.46132313000000003</v>
      </c>
      <c r="S16" s="5">
        <v>0.46653893000000002</v>
      </c>
      <c r="T16" s="5">
        <v>0.46938077</v>
      </c>
      <c r="U16" s="5">
        <v>0.49402729000000001</v>
      </c>
      <c r="V16" s="5">
        <v>0.49583703000000001</v>
      </c>
      <c r="W16" s="5">
        <v>0.49891087000000001</v>
      </c>
      <c r="Y16" s="5">
        <f>AVERAGE(D16:W16)</f>
        <v>0.4188413165</v>
      </c>
      <c r="Z16" s="5">
        <f>STDEV(D16:W16)</f>
        <v>5.9026119039444096E-2</v>
      </c>
      <c r="AA16" s="5">
        <f>Z16/(SQRT(20))</f>
        <v>1.3198641462019158E-2</v>
      </c>
    </row>
    <row r="17" spans="2:28" x14ac:dyDescent="0.45">
      <c r="B17" s="7" t="s">
        <v>22</v>
      </c>
      <c r="C17" s="6">
        <v>1</v>
      </c>
      <c r="D17" s="5">
        <v>0.49588067000000002</v>
      </c>
      <c r="E17" s="5">
        <v>0.49846551</v>
      </c>
      <c r="F17" s="5">
        <v>0.50027281999999995</v>
      </c>
      <c r="G17" s="5">
        <v>0.50663263000000003</v>
      </c>
      <c r="H17" s="5">
        <v>0.52335105999999998</v>
      </c>
      <c r="I17" s="5">
        <v>0.52726677</v>
      </c>
      <c r="J17" s="5">
        <v>0.52944860000000005</v>
      </c>
      <c r="K17" s="5">
        <v>0.53187680000000004</v>
      </c>
      <c r="L17" s="5">
        <v>0.53340984000000002</v>
      </c>
      <c r="M17" s="5">
        <v>0.53350507000000003</v>
      </c>
      <c r="N17" s="5">
        <v>0.53671654000000002</v>
      </c>
      <c r="O17" s="5">
        <v>0.53940041999999999</v>
      </c>
      <c r="P17" s="5">
        <v>0.54039128999999997</v>
      </c>
      <c r="Q17" s="5">
        <v>0.54075171</v>
      </c>
      <c r="R17" s="5">
        <v>0.54196862999999995</v>
      </c>
      <c r="S17" s="5">
        <v>0.54463019999999995</v>
      </c>
      <c r="T17" s="5">
        <v>0.55687761999999996</v>
      </c>
      <c r="U17" s="5">
        <v>0.55922117999999998</v>
      </c>
      <c r="V17" s="5">
        <v>0.56870085999999997</v>
      </c>
      <c r="W17" s="5">
        <v>0.56891577999999998</v>
      </c>
      <c r="Y17" s="5">
        <f>AVERAGE(D17:W17)</f>
        <v>0.53388419999999992</v>
      </c>
      <c r="Z17" s="5">
        <f>STDEV(D17:W17)</f>
        <v>2.1360067027323369E-2</v>
      </c>
      <c r="AA17" s="5">
        <f>Z17/(SQRT(20))</f>
        <v>4.7762561877046908E-3</v>
      </c>
    </row>
    <row r="18" spans="2:28" x14ac:dyDescent="0.45">
      <c r="B18" s="7" t="s">
        <v>21</v>
      </c>
      <c r="C18" s="6">
        <v>10</v>
      </c>
      <c r="D18" s="5">
        <v>1.2334683099999999</v>
      </c>
      <c r="E18" s="5">
        <v>1.2340255600000001</v>
      </c>
      <c r="F18" s="5">
        <v>1.24487641</v>
      </c>
      <c r="G18" s="5">
        <v>1.2689170700000001</v>
      </c>
      <c r="H18" s="5">
        <v>1.2697935899999999</v>
      </c>
      <c r="I18" s="5">
        <v>1.29695827</v>
      </c>
      <c r="J18" s="5">
        <v>1.2998464199999999</v>
      </c>
      <c r="K18" s="5">
        <v>1.30009698</v>
      </c>
      <c r="L18" s="5">
        <v>1.3170043600000001</v>
      </c>
      <c r="M18" s="5">
        <v>1.3261529000000001</v>
      </c>
      <c r="N18" s="5">
        <v>1.34815624</v>
      </c>
      <c r="O18" s="5">
        <v>1.3538757800000001</v>
      </c>
      <c r="P18" s="5">
        <v>1.3615644600000001</v>
      </c>
      <c r="Q18" s="5">
        <v>1.3692822099999999</v>
      </c>
      <c r="R18" s="5">
        <v>1.3820624399999999</v>
      </c>
      <c r="S18" s="5">
        <v>1.38303518</v>
      </c>
      <c r="T18" s="5">
        <v>1.3840466199999999</v>
      </c>
      <c r="U18" s="5">
        <v>1.3856252</v>
      </c>
      <c r="V18" s="5">
        <v>1.4094134</v>
      </c>
      <c r="W18" s="5">
        <v>1.4177291999999999</v>
      </c>
      <c r="Y18" s="5">
        <f>AVERAGE(D18:W18)</f>
        <v>1.3292965300000001</v>
      </c>
      <c r="Z18" s="5">
        <f>STDEV(D18:W18)</f>
        <v>5.8571069772063278E-2</v>
      </c>
      <c r="AA18" s="5">
        <f>Z18/(SQRT(20))</f>
        <v>1.309688935252166E-2</v>
      </c>
    </row>
    <row r="19" spans="2:28" x14ac:dyDescent="0.45">
      <c r="B19" s="7" t="s">
        <v>20</v>
      </c>
      <c r="C19" s="6">
        <v>100</v>
      </c>
      <c r="D19" s="5">
        <v>3.50947947</v>
      </c>
      <c r="E19" s="5">
        <v>3.5788635599999998</v>
      </c>
      <c r="F19" s="5">
        <v>3.5822744100000001</v>
      </c>
      <c r="G19" s="5">
        <v>3.60423939</v>
      </c>
      <c r="H19" s="5">
        <v>3.61371522</v>
      </c>
      <c r="I19" s="5">
        <v>3.6139241200000001</v>
      </c>
      <c r="J19" s="5">
        <v>3.6160770499999999</v>
      </c>
      <c r="K19" s="5">
        <v>3.6505870300000001</v>
      </c>
      <c r="L19" s="5">
        <v>3.6673112400000001</v>
      </c>
      <c r="M19" s="5">
        <v>3.6788406600000001</v>
      </c>
      <c r="N19" s="5">
        <v>3.6816754700000001</v>
      </c>
      <c r="O19" s="5">
        <v>3.7051782599999998</v>
      </c>
      <c r="P19" s="5">
        <v>3.7462303399999999</v>
      </c>
      <c r="Q19" s="5">
        <v>3.7511211499999999</v>
      </c>
      <c r="R19" s="5">
        <v>3.75426116</v>
      </c>
      <c r="S19" s="5">
        <v>3.7675103000000001</v>
      </c>
      <c r="T19" s="5">
        <v>3.8011856499999999</v>
      </c>
      <c r="U19" s="5">
        <v>3.8034228400000001</v>
      </c>
      <c r="V19" s="5">
        <v>3.8524645099999999</v>
      </c>
      <c r="W19" s="5">
        <v>3.8596907699999998</v>
      </c>
      <c r="Y19" s="5">
        <f>AVERAGE(D19:W19)</f>
        <v>3.69190263</v>
      </c>
      <c r="Z19" s="5">
        <f>STDEV(D19:W19)</f>
        <v>9.7560180679063621E-2</v>
      </c>
      <c r="AA19" s="5">
        <f>Z19/(SQRT(20))</f>
        <v>2.1815119589554784E-2</v>
      </c>
    </row>
    <row r="20" spans="2:28" x14ac:dyDescent="0.45">
      <c r="B20" s="7" t="s">
        <v>19</v>
      </c>
      <c r="C20" s="6">
        <v>1000</v>
      </c>
      <c r="D20" s="5">
        <v>5.6254852800000004</v>
      </c>
      <c r="E20" s="5">
        <v>5.6264643000000003</v>
      </c>
      <c r="F20" s="5">
        <v>5.6266544400000003</v>
      </c>
      <c r="G20" s="5">
        <v>5.6479659199999999</v>
      </c>
      <c r="H20" s="5">
        <v>5.66285755</v>
      </c>
      <c r="I20" s="5">
        <v>5.6795588199999996</v>
      </c>
      <c r="J20" s="5">
        <v>5.7314164700000001</v>
      </c>
      <c r="K20" s="5">
        <v>5.7396265700000004</v>
      </c>
      <c r="L20" s="5">
        <v>5.7741088999999999</v>
      </c>
      <c r="M20" s="5">
        <v>5.7808767400000001</v>
      </c>
      <c r="N20" s="5">
        <v>5.7857821200000004</v>
      </c>
      <c r="O20" s="5">
        <v>5.7869443199999999</v>
      </c>
      <c r="P20" s="5">
        <v>5.7900567000000001</v>
      </c>
      <c r="Q20" s="5">
        <v>5.7900762500000003</v>
      </c>
      <c r="R20" s="5">
        <v>5.80325165</v>
      </c>
      <c r="S20" s="5">
        <v>5.8121724500000003</v>
      </c>
      <c r="T20" s="5">
        <v>5.87364321</v>
      </c>
      <c r="U20" s="5">
        <v>5.8808812499999998</v>
      </c>
      <c r="V20" s="5">
        <v>5.8905518399999997</v>
      </c>
      <c r="W20" s="5">
        <v>5.8980855200000004</v>
      </c>
      <c r="Y20" s="5">
        <f>AVERAGE(D20:W20)</f>
        <v>5.7603230149999991</v>
      </c>
      <c r="Z20" s="5">
        <f>STDEV(D20:W20)</f>
        <v>9.0455232422958956E-2</v>
      </c>
      <c r="AA20" s="5">
        <f>Z20/(SQRT(20))</f>
        <v>2.0226404861827921E-2</v>
      </c>
    </row>
    <row r="24" spans="2:28" x14ac:dyDescent="0.45">
      <c r="B24" s="7" t="s">
        <v>26</v>
      </c>
      <c r="C24" s="6">
        <v>1E-4</v>
      </c>
      <c r="D24" s="5">
        <v>-0.35630144428886379</v>
      </c>
      <c r="E24" s="5">
        <v>-7.3669870817053007E-2</v>
      </c>
      <c r="F24" s="5">
        <v>-1.5570512514401225E-4</v>
      </c>
      <c r="G24" s="5">
        <v>9.883287696815013E-3</v>
      </c>
      <c r="H24" s="5">
        <v>1.2364025347354979E-2</v>
      </c>
      <c r="I24" s="5">
        <v>1.4352272807175992E-2</v>
      </c>
      <c r="J24" s="5">
        <v>3.5700249423982977E-2</v>
      </c>
      <c r="K24" s="5">
        <v>4.1878400818938011E-2</v>
      </c>
      <c r="L24" s="5">
        <v>4.6051340502017979E-2</v>
      </c>
      <c r="M24" s="5">
        <v>5.3735633094002977E-2</v>
      </c>
      <c r="N24" s="5">
        <v>5.9097781591287979E-2</v>
      </c>
      <c r="O24" s="5">
        <v>6.5245270653303988E-2</v>
      </c>
      <c r="P24" s="5">
        <v>6.8657143844505053E-2</v>
      </c>
      <c r="Q24" s="5">
        <v>7.5600131779508972E-2</v>
      </c>
      <c r="R24" s="5">
        <v>8.1461859052795016E-2</v>
      </c>
      <c r="Y24" s="5">
        <f>AVERAGE(D24:W24)</f>
        <v>8.9266917587085427E-3</v>
      </c>
      <c r="Z24" s="5">
        <f>STDEV(D24:W24)</f>
        <v>0.10839428872262752</v>
      </c>
      <c r="AA24" s="5">
        <f>Z24/(SQRT(15))</f>
        <v>2.7987285003115651E-2</v>
      </c>
      <c r="AB24" s="5" t="s">
        <v>36</v>
      </c>
    </row>
    <row r="25" spans="2:28" x14ac:dyDescent="0.45">
      <c r="B25" s="7" t="s">
        <v>25</v>
      </c>
      <c r="C25" s="6">
        <v>1E-3</v>
      </c>
      <c r="D25" s="5">
        <v>-0.23904675896163399</v>
      </c>
      <c r="E25" s="5">
        <v>-3.7601202288942981E-2</v>
      </c>
      <c r="F25" s="5">
        <v>1.3851650396776993E-2</v>
      </c>
      <c r="G25" s="5">
        <v>1.4571081205173975E-2</v>
      </c>
      <c r="H25" s="5">
        <v>4.3725336273934989E-2</v>
      </c>
      <c r="I25" s="5">
        <v>5.6113748310577027E-2</v>
      </c>
      <c r="J25" s="5">
        <v>5.7026530572538037E-2</v>
      </c>
      <c r="K25" s="5">
        <v>6.100610729320799E-2</v>
      </c>
      <c r="L25" s="5">
        <v>8.735653380963504E-2</v>
      </c>
      <c r="M25" s="5">
        <v>6.3336696234740364E-3</v>
      </c>
      <c r="N25" s="5">
        <v>0.10976390344569997</v>
      </c>
      <c r="O25" s="5">
        <v>0.11039663329289695</v>
      </c>
      <c r="P25" s="5">
        <v>0.11041973213322298</v>
      </c>
      <c r="Q25" s="5">
        <v>0.11369737406638503</v>
      </c>
      <c r="R25" s="5">
        <v>0.11695612786825504</v>
      </c>
      <c r="Y25" s="5">
        <f>AVERAGE(D25:W25)</f>
        <v>4.163803113608007E-2</v>
      </c>
      <c r="Z25" s="5">
        <f>STDEV(D25:W25)</f>
        <v>9.090618713287385E-2</v>
      </c>
      <c r="AA25" s="5">
        <f>Z25/(SQRT(15))</f>
        <v>2.3471876588855693E-2</v>
      </c>
      <c r="AB25" s="5" t="s">
        <v>33</v>
      </c>
    </row>
    <row r="26" spans="2:28" x14ac:dyDescent="0.45">
      <c r="B26" s="7" t="s">
        <v>24</v>
      </c>
      <c r="C26" s="6">
        <v>0.01</v>
      </c>
      <c r="D26" s="5">
        <v>-8.601648935175199E-2</v>
      </c>
      <c r="E26" s="5">
        <v>-9.9801972630749747E-3</v>
      </c>
      <c r="F26" s="5">
        <v>1.5407790705639024E-2</v>
      </c>
      <c r="G26" s="5">
        <v>2.3451005164483008E-2</v>
      </c>
      <c r="H26" s="5">
        <v>2.7983862504388002E-2</v>
      </c>
      <c r="I26" s="5">
        <v>3.4353804973745017E-2</v>
      </c>
      <c r="J26" s="5">
        <v>3.9028116618042008E-2</v>
      </c>
      <c r="K26" s="5">
        <v>8.1167793631320984E-2</v>
      </c>
      <c r="L26" s="5">
        <v>9.7922617868108963E-2</v>
      </c>
      <c r="M26" s="5">
        <v>2.4813144983433399E-2</v>
      </c>
      <c r="N26" s="5">
        <v>0.10309280379666597</v>
      </c>
      <c r="O26" s="5">
        <v>0.11506673204770601</v>
      </c>
      <c r="P26" s="5">
        <v>0.14859346785793004</v>
      </c>
      <c r="Q26" s="5">
        <v>0.15040277949636405</v>
      </c>
      <c r="R26" s="5">
        <v>0.15259875523392996</v>
      </c>
      <c r="Y26" s="5">
        <f>AVERAGE(D26:W26)</f>
        <v>6.1192399217795297E-2</v>
      </c>
      <c r="Z26" s="5">
        <f>STDEV(D26:W26)</f>
        <v>6.7745972380920963E-2</v>
      </c>
      <c r="AA26" s="5">
        <f>Z26/(SQRT(15))</f>
        <v>1.7491934853595632E-2</v>
      </c>
    </row>
    <row r="27" spans="2:28" x14ac:dyDescent="0.45">
      <c r="B27" s="7" t="s">
        <v>23</v>
      </c>
      <c r="C27" s="6">
        <v>0.1</v>
      </c>
      <c r="D27" s="5">
        <v>-7.4580821534882991E-2</v>
      </c>
      <c r="E27" s="5">
        <v>-7.0725657238252027E-2</v>
      </c>
      <c r="F27" s="5">
        <v>-1.3991475914440998E-2</v>
      </c>
      <c r="G27" s="5">
        <v>3.3399607423074018E-2</v>
      </c>
      <c r="H27" s="5">
        <v>5.0729373053829963E-2</v>
      </c>
      <c r="I27" s="5">
        <v>6.2263258695705037E-2</v>
      </c>
      <c r="J27" s="5">
        <v>6.8187363915141019E-2</v>
      </c>
      <c r="K27" s="5">
        <v>8.3860579836464E-2</v>
      </c>
      <c r="L27" s="5">
        <v>8.6056800035611003E-2</v>
      </c>
      <c r="M27" s="5">
        <v>9.5268120555941027E-2</v>
      </c>
      <c r="N27" s="5">
        <v>9.5404919359480034E-2</v>
      </c>
      <c r="O27" s="5">
        <v>3.7806551653424614E-2</v>
      </c>
      <c r="P27" s="5">
        <v>0.113915373630467</v>
      </c>
      <c r="Q27" s="5">
        <v>0.11744403342054099</v>
      </c>
      <c r="R27" s="5">
        <v>0.12007884541038905</v>
      </c>
      <c r="Y27" s="5">
        <f>AVERAGE(D27:W27)</f>
        <v>5.3674458153499451E-2</v>
      </c>
      <c r="Z27" s="5">
        <f>STDEV(D27:W27)</f>
        <v>6.2675901623772595E-2</v>
      </c>
      <c r="AA27" s="5">
        <f>Z27/(SQRT(15))</f>
        <v>1.6182848213160378E-2</v>
      </c>
    </row>
    <row r="28" spans="2:28" x14ac:dyDescent="0.45">
      <c r="B28" s="7" t="s">
        <v>22</v>
      </c>
      <c r="C28" s="6">
        <v>1</v>
      </c>
      <c r="D28" s="5">
        <v>-0.30724152152130502</v>
      </c>
      <c r="E28" s="5">
        <v>-5.432019905609986E-3</v>
      </c>
      <c r="F28" s="5">
        <v>0.11085850938875097</v>
      </c>
      <c r="G28" s="5">
        <v>0.11113465483752005</v>
      </c>
      <c r="H28" s="5">
        <v>0.11168984177127195</v>
      </c>
      <c r="I28" s="5">
        <v>0.11484279285483201</v>
      </c>
      <c r="J28" s="5">
        <v>0.11656926685000202</v>
      </c>
      <c r="K28" s="5">
        <v>0.11798888260828999</v>
      </c>
      <c r="L28" s="5">
        <v>0.11918500573005297</v>
      </c>
      <c r="M28" s="5">
        <v>5.4399490290422792E-2</v>
      </c>
      <c r="N28" s="5">
        <v>0.12677531063651803</v>
      </c>
      <c r="O28" s="5">
        <v>0.137177356887623</v>
      </c>
      <c r="P28" s="5">
        <v>0.14400848767011099</v>
      </c>
      <c r="Q28" s="5">
        <v>0.15059139356452</v>
      </c>
      <c r="R28" s="5">
        <v>0.15754251706340505</v>
      </c>
      <c r="Y28" s="5">
        <f>AVERAGE(D28:W28)</f>
        <v>8.4005997915093653E-2</v>
      </c>
      <c r="Z28" s="5">
        <f>STDEV(D28:W28)</f>
        <v>0.11547274159284801</v>
      </c>
      <c r="AA28" s="5">
        <f>Z28/(SQRT(15))</f>
        <v>2.981493367533419E-2</v>
      </c>
    </row>
    <row r="29" spans="2:28" x14ac:dyDescent="0.45">
      <c r="B29" s="7" t="s">
        <v>21</v>
      </c>
      <c r="C29" s="6">
        <v>10</v>
      </c>
      <c r="D29" s="5">
        <v>-9.666683310853702E-2</v>
      </c>
      <c r="E29" s="5">
        <v>-4.4225683674015137E-5</v>
      </c>
      <c r="F29" s="5">
        <v>4.2738640788288984E-2</v>
      </c>
      <c r="G29" s="5">
        <v>8.2513739357978011E-2</v>
      </c>
      <c r="H29" s="5">
        <v>0.10598447529338395</v>
      </c>
      <c r="I29" s="5">
        <v>0.11554522284922297</v>
      </c>
      <c r="J29" s="5">
        <v>0.11783717588031195</v>
      </c>
      <c r="K29" s="5">
        <v>0.12336959471923203</v>
      </c>
      <c r="L29" s="5">
        <v>0.13119878665918705</v>
      </c>
      <c r="M29" s="5">
        <v>0.13355531346774896</v>
      </c>
      <c r="N29" s="5">
        <v>7.5603189022314221E-2</v>
      </c>
      <c r="O29" s="5">
        <v>0.14379941011096797</v>
      </c>
      <c r="P29" s="5">
        <v>0.15422839476985095</v>
      </c>
      <c r="Q29" s="5">
        <v>0.16045057851150202</v>
      </c>
      <c r="R29" s="5">
        <v>0.16065344145496296</v>
      </c>
      <c r="Y29" s="5">
        <f>AVERAGE(D29:W29)</f>
        <v>9.6717793606182725E-2</v>
      </c>
      <c r="Z29" s="5">
        <f>STDEV(D29:W29)</f>
        <v>6.9764014305891228E-2</v>
      </c>
      <c r="AA29" s="5">
        <f>Z29/(SQRT(15))</f>
        <v>1.8012991038086179E-2</v>
      </c>
    </row>
    <row r="30" spans="2:28" x14ac:dyDescent="0.45">
      <c r="B30" s="7" t="s">
        <v>20</v>
      </c>
      <c r="C30" s="6">
        <v>100</v>
      </c>
      <c r="D30" s="5">
        <v>-0.11895530182299402</v>
      </c>
      <c r="E30" s="5">
        <v>-2.2349751800897988E-2</v>
      </c>
      <c r="F30" s="5">
        <v>6.1978933990030072E-3</v>
      </c>
      <c r="G30" s="5">
        <v>8.3673548993886016E-2</v>
      </c>
      <c r="H30" s="5">
        <v>9.6560281294905015E-2</v>
      </c>
      <c r="I30" s="5">
        <v>0.10565733845666003</v>
      </c>
      <c r="J30" s="5">
        <v>0.12492204288495601</v>
      </c>
      <c r="K30" s="5">
        <v>0.12757662330491903</v>
      </c>
      <c r="L30" s="5">
        <v>0.13168300035782499</v>
      </c>
      <c r="M30" s="5">
        <v>5.9440630563140195E-2</v>
      </c>
      <c r="N30" s="5">
        <v>0.14490252261708003</v>
      </c>
      <c r="O30" s="5">
        <v>0.151846677323631</v>
      </c>
      <c r="P30" s="5">
        <v>0.15910984956886198</v>
      </c>
      <c r="Q30" s="5">
        <v>0.17344207970166403</v>
      </c>
      <c r="R30" s="5">
        <v>0.18887213265796299</v>
      </c>
      <c r="Y30" s="5">
        <f>AVERAGE(D30:W30)</f>
        <v>9.4171971166706822E-2</v>
      </c>
      <c r="Z30" s="5">
        <f>STDEV(D30:W30)</f>
        <v>8.3251494916479193E-2</v>
      </c>
      <c r="AA30" s="5">
        <f>Z30/(SQRT(15))</f>
        <v>2.1495443557226355E-2</v>
      </c>
    </row>
    <row r="31" spans="2:28" x14ac:dyDescent="0.45">
      <c r="B31" s="7" t="s">
        <v>19</v>
      </c>
      <c r="C31" s="6">
        <v>1000</v>
      </c>
      <c r="D31" s="5">
        <v>-0.13289663556620901</v>
      </c>
      <c r="E31" s="5">
        <v>-3.2764187441438997E-2</v>
      </c>
      <c r="F31" s="5">
        <v>-9.2973180593989846E-3</v>
      </c>
      <c r="G31" s="5">
        <v>3.1133367566797021E-2</v>
      </c>
      <c r="H31" s="5">
        <v>5.150645905388096E-2</v>
      </c>
      <c r="I31" s="5">
        <v>5.7893213168288993E-2</v>
      </c>
      <c r="J31" s="5">
        <v>6.5582138785492017E-2</v>
      </c>
      <c r="K31" s="5">
        <v>7.1350976110561959E-2</v>
      </c>
      <c r="L31" s="5">
        <v>7.3473960885166001E-2</v>
      </c>
      <c r="M31" s="5">
        <v>7.7587283327301027E-2</v>
      </c>
      <c r="N31" s="5">
        <v>8.3799704311788958E-2</v>
      </c>
      <c r="O31" s="5">
        <v>9.1219090375992962E-2</v>
      </c>
      <c r="P31" s="5">
        <v>3.5715671043185293E-2</v>
      </c>
      <c r="Q31" s="5">
        <v>0.10571676482389603</v>
      </c>
      <c r="R31" s="5">
        <v>0.10662735681687197</v>
      </c>
      <c r="Y31" s="5">
        <f>AVERAGE(D31:W31)</f>
        <v>4.5109856346811743E-2</v>
      </c>
      <c r="Z31" s="5">
        <f>STDEV(D31:W31)</f>
        <v>6.2818516720630158E-2</v>
      </c>
      <c r="AA31" s="5">
        <f>Z31/(SQRT(15))</f>
        <v>1.6219671272830184E-2</v>
      </c>
    </row>
    <row r="34" spans="1:33" x14ac:dyDescent="0.45">
      <c r="AD34" s="8">
        <v>3.6</v>
      </c>
      <c r="AE34" s="8" t="s">
        <v>35</v>
      </c>
      <c r="AF34" s="8" t="s">
        <v>34</v>
      </c>
      <c r="AG34" s="8" t="s">
        <v>33</v>
      </c>
    </row>
    <row r="35" spans="1:33" x14ac:dyDescent="0.45">
      <c r="A35" s="5" t="s">
        <v>32</v>
      </c>
      <c r="B35" s="7" t="s">
        <v>26</v>
      </c>
      <c r="C35" s="6">
        <v>1E-4</v>
      </c>
      <c r="D35" s="9">
        <v>-0.14423185482761702</v>
      </c>
      <c r="E35" s="9">
        <v>-0.11669341088044405</v>
      </c>
      <c r="F35" s="9">
        <v>-6.9662697555832043E-2</v>
      </c>
      <c r="G35" s="5">
        <v>1.3598964752450982E-2</v>
      </c>
      <c r="H35" s="9">
        <v>3.6203450818766969E-2</v>
      </c>
      <c r="I35" s="9">
        <v>4.4518412346745972E-2</v>
      </c>
      <c r="J35" s="9">
        <v>6.4593791394056965E-2</v>
      </c>
      <c r="K35" s="9">
        <v>6.6771777786957975E-2</v>
      </c>
      <c r="L35" s="9">
        <v>7.3582590722328922E-2</v>
      </c>
      <c r="M35" s="9">
        <v>7.7460133763197991E-2</v>
      </c>
      <c r="N35" s="9">
        <v>8.2408672500735969E-2</v>
      </c>
      <c r="O35" s="9">
        <v>9.7827319268433965E-2</v>
      </c>
      <c r="P35" s="9">
        <v>9.8919071238744938E-2</v>
      </c>
      <c r="Q35" s="9">
        <v>9.9748094824183953E-2</v>
      </c>
      <c r="R35" s="9">
        <v>0.120351726736242</v>
      </c>
      <c r="Y35" s="5">
        <f>AVERAGE(D35:W35)</f>
        <v>3.63597361925969E-2</v>
      </c>
      <c r="Z35" s="5">
        <f>STDEV(D35:W35)</f>
        <v>8.1742627929038428E-2</v>
      </c>
      <c r="AA35" s="5">
        <f>Z35/(SQRT(15))</f>
        <v>2.1105855776293005E-2</v>
      </c>
      <c r="AD35" s="7" t="s">
        <v>15</v>
      </c>
      <c r="AE35" s="6"/>
      <c r="AF35" s="6"/>
      <c r="AG35" s="6"/>
    </row>
    <row r="36" spans="1:33" x14ac:dyDescent="0.45">
      <c r="B36" s="7" t="s">
        <v>25</v>
      </c>
      <c r="C36" s="6">
        <v>1E-3</v>
      </c>
      <c r="D36" s="9">
        <v>-9.096113260784805E-2</v>
      </c>
      <c r="E36" s="9">
        <v>-8.413691238834603E-2</v>
      </c>
      <c r="F36" s="9">
        <v>-6.9632790019187041E-2</v>
      </c>
      <c r="G36" s="5">
        <v>-4.8151000000001831E-4</v>
      </c>
      <c r="H36" s="9">
        <v>-7.3862849335026848E-5</v>
      </c>
      <c r="I36" s="9">
        <v>9.6728989976039847E-3</v>
      </c>
      <c r="J36" s="9">
        <v>2.0115259999999968E-2</v>
      </c>
      <c r="K36" s="9">
        <v>2.5593879999999958E-2</v>
      </c>
      <c r="L36" s="9">
        <v>3.0298165422701973E-2</v>
      </c>
      <c r="M36" s="9">
        <v>3.4934574995313994E-2</v>
      </c>
      <c r="N36" s="9">
        <v>3.7342022099177974E-2</v>
      </c>
      <c r="O36" s="9">
        <v>3.7955109999999959E-2</v>
      </c>
      <c r="P36" s="9">
        <v>5.6551400160899989E-2</v>
      </c>
      <c r="Q36" s="9">
        <v>5.6551509436145952E-2</v>
      </c>
      <c r="R36" s="9">
        <v>5.9927499999999967E-2</v>
      </c>
      <c r="Y36" s="5">
        <f>AVERAGE(D36:W36)</f>
        <v>8.2437408831418368E-3</v>
      </c>
      <c r="Z36" s="5">
        <f>STDEV(D36:W36)</f>
        <v>5.0211421940263595E-2</v>
      </c>
      <c r="AA36" s="5">
        <f>Z36/(SQRT(15))</f>
        <v>1.2964533397602307E-2</v>
      </c>
      <c r="AD36" s="7" t="s">
        <v>8</v>
      </c>
      <c r="AE36" s="6"/>
      <c r="AF36" s="6"/>
      <c r="AG36" s="6"/>
    </row>
    <row r="37" spans="1:33" x14ac:dyDescent="0.45">
      <c r="B37" s="7" t="s">
        <v>24</v>
      </c>
      <c r="C37" s="6">
        <v>0.01</v>
      </c>
      <c r="D37" s="9">
        <v>-9.768244394923703E-2</v>
      </c>
      <c r="E37" s="9">
        <v>-5.7302090919860049E-2</v>
      </c>
      <c r="F37" s="9">
        <v>-3.3448318397887034E-2</v>
      </c>
      <c r="G37" s="5">
        <v>3.0302129999999983E-2</v>
      </c>
      <c r="H37" s="9">
        <v>3.2525599999999988E-2</v>
      </c>
      <c r="I37" s="9">
        <v>4.2647751933288958E-2</v>
      </c>
      <c r="J37" s="9">
        <v>4.5504659999999975E-2</v>
      </c>
      <c r="K37" s="9">
        <v>6.7183999999999966E-2</v>
      </c>
      <c r="L37" s="9">
        <v>7.3409420858920937E-2</v>
      </c>
      <c r="M37" s="9">
        <v>7.3587066189855943E-2</v>
      </c>
      <c r="N37" s="9">
        <v>8.7868875608284991E-2</v>
      </c>
      <c r="O37" s="9">
        <v>9.327970999999996E-2</v>
      </c>
      <c r="P37" s="9">
        <v>9.8835647624779976E-2</v>
      </c>
      <c r="Q37" s="9">
        <v>9.9049699999999963E-2</v>
      </c>
      <c r="R37" s="9">
        <v>0.12031670999999994</v>
      </c>
      <c r="Y37" s="5">
        <f>AVERAGE(D37:W37)</f>
        <v>4.5071894596543108E-2</v>
      </c>
      <c r="Z37" s="5">
        <f>STDEV(D37:W37)</f>
        <v>6.2753972362838278E-2</v>
      </c>
      <c r="AA37" s="5">
        <f>Z37/(SQRT(15))</f>
        <v>1.6203005991308875E-2</v>
      </c>
      <c r="AD37" s="7" t="s">
        <v>16</v>
      </c>
      <c r="AE37" s="6">
        <v>6.891</v>
      </c>
      <c r="AF37" s="6">
        <v>8.1519999999999992</v>
      </c>
      <c r="AG37" s="6">
        <v>0.40510000000000002</v>
      </c>
    </row>
    <row r="38" spans="1:33" x14ac:dyDescent="0.45">
      <c r="B38" s="7" t="s">
        <v>23</v>
      </c>
      <c r="C38" s="6">
        <v>0.1</v>
      </c>
      <c r="D38" s="9">
        <v>-0.12207004221196205</v>
      </c>
      <c r="E38" s="9">
        <v>-7.6488610016083036E-2</v>
      </c>
      <c r="F38" s="9">
        <v>-3.5760717428726996E-2</v>
      </c>
      <c r="G38" s="9">
        <v>-1.7448136950625026E-2</v>
      </c>
      <c r="H38" s="9">
        <v>8.7212139644819997E-3</v>
      </c>
      <c r="I38" s="9">
        <v>1.5037399999999979E-2</v>
      </c>
      <c r="J38" s="9">
        <v>2.4508379999999996E-2</v>
      </c>
      <c r="K38" s="9">
        <v>2.7567602553157988E-2</v>
      </c>
      <c r="L38" s="9">
        <v>3.218844999999998E-2</v>
      </c>
      <c r="M38" s="9">
        <v>3.2428509999999966E-2</v>
      </c>
      <c r="N38" s="9">
        <v>5.1603189999999965E-2</v>
      </c>
      <c r="O38" s="9">
        <v>8.1161179999999999E-2</v>
      </c>
      <c r="P38" s="9">
        <v>8.7506565804649938E-2</v>
      </c>
      <c r="Q38" s="9">
        <v>8.772395999999999E-2</v>
      </c>
      <c r="R38" s="9">
        <v>0.10056493515081194</v>
      </c>
      <c r="Y38" s="5">
        <f>AVERAGE(D38:W38)</f>
        <v>1.9816258724380309E-2</v>
      </c>
      <c r="Z38" s="5">
        <f>STDEV(D38:W38)</f>
        <v>6.2627785434048344E-2</v>
      </c>
      <c r="AA38" s="5">
        <f>Z38/(SQRT(15))</f>
        <v>1.6170424666394713E-2</v>
      </c>
      <c r="AD38" s="7" t="s">
        <v>18</v>
      </c>
      <c r="AE38" s="6">
        <v>7263</v>
      </c>
      <c r="AF38" s="6">
        <v>319.89999999999998</v>
      </c>
      <c r="AG38" s="6">
        <v>18679</v>
      </c>
    </row>
    <row r="39" spans="1:33" x14ac:dyDescent="0.45">
      <c r="B39" s="7" t="s">
        <v>22</v>
      </c>
      <c r="C39" s="6">
        <v>1</v>
      </c>
      <c r="D39" s="9">
        <v>-0.15342087799137905</v>
      </c>
      <c r="E39" s="9">
        <v>-5.973251991797901E-2</v>
      </c>
      <c r="F39" s="9">
        <v>4.7751294876259842E-3</v>
      </c>
      <c r="G39" s="9">
        <v>1.3963745371653957E-2</v>
      </c>
      <c r="H39" s="9">
        <v>3.646258310248196E-2</v>
      </c>
      <c r="I39" s="9">
        <v>3.9205157825677961E-2</v>
      </c>
      <c r="J39" s="9">
        <v>5.0785345367970969E-2</v>
      </c>
      <c r="K39" s="9">
        <v>6.6362954320514977E-2</v>
      </c>
      <c r="L39" s="9">
        <v>7.5476998554602936E-2</v>
      </c>
      <c r="M39" s="9">
        <v>9.2848842317433011E-2</v>
      </c>
      <c r="N39" s="9">
        <v>0.10102986754394599</v>
      </c>
      <c r="O39" s="9">
        <v>0.10168781286183498</v>
      </c>
      <c r="P39" s="9">
        <v>0.10398121745850802</v>
      </c>
      <c r="Q39" s="9">
        <v>0.11010722999999994</v>
      </c>
      <c r="R39" s="9">
        <v>0.11827779999999993</v>
      </c>
      <c r="Y39" s="5">
        <f>AVERAGE(D39:W39)</f>
        <v>4.6787419086859509E-2</v>
      </c>
      <c r="Z39" s="5">
        <f>STDEV(D39:W39)</f>
        <v>7.3740863984706057E-2</v>
      </c>
      <c r="AA39" s="5">
        <f>Z39/(SQRT(15))</f>
        <v>1.9039809209847523E-2</v>
      </c>
    </row>
    <row r="40" spans="1:33" x14ac:dyDescent="0.45">
      <c r="B40" s="7" t="s">
        <v>21</v>
      </c>
      <c r="C40" s="6">
        <v>10</v>
      </c>
      <c r="D40" s="9">
        <v>5.7717900997293958E-2</v>
      </c>
      <c r="E40" s="9">
        <v>0.115545368317095</v>
      </c>
      <c r="F40" s="9">
        <v>0.15683310225248998</v>
      </c>
      <c r="G40" s="9">
        <v>0.16098665106927396</v>
      </c>
      <c r="H40" s="9">
        <v>0.16464326999999995</v>
      </c>
      <c r="I40" s="9">
        <v>0.16476156999999997</v>
      </c>
      <c r="J40" s="9">
        <v>0.16781542999999993</v>
      </c>
      <c r="K40" s="9">
        <v>0.17008324999999996</v>
      </c>
      <c r="L40" s="9">
        <v>0.17045178</v>
      </c>
      <c r="M40" s="9">
        <v>0.17338988999999999</v>
      </c>
      <c r="N40" s="9">
        <v>0.177869072860185</v>
      </c>
      <c r="O40" s="9">
        <v>0.18087024000000002</v>
      </c>
      <c r="P40" s="9">
        <v>0.18310559225552497</v>
      </c>
      <c r="Q40" s="9">
        <v>0.18646267</v>
      </c>
      <c r="R40" s="9">
        <v>0.18921457054806595</v>
      </c>
      <c r="Y40" s="5">
        <f>AVERAGE(D40:W40)</f>
        <v>0.16131669055332859</v>
      </c>
      <c r="Z40" s="5">
        <f>STDEV(D40:W40)</f>
        <v>3.3552578162575848E-2</v>
      </c>
      <c r="AA40" s="5">
        <f>Z40/(SQRT(15))</f>
        <v>8.6632384297319273E-3</v>
      </c>
    </row>
    <row r="41" spans="1:33" x14ac:dyDescent="0.45">
      <c r="B41" s="7" t="s">
        <v>20</v>
      </c>
      <c r="C41" s="6">
        <v>100</v>
      </c>
      <c r="D41" s="9">
        <v>0.23635866783293197</v>
      </c>
      <c r="E41" s="9">
        <v>0.23866610177270092</v>
      </c>
      <c r="F41" s="9">
        <v>0.27599457999999993</v>
      </c>
      <c r="G41" s="9">
        <v>0.28570787000000003</v>
      </c>
      <c r="H41" s="9">
        <v>0.28628709999999996</v>
      </c>
      <c r="I41" s="9">
        <v>0.28910761999999995</v>
      </c>
      <c r="J41" s="9">
        <v>0.29263928999999994</v>
      </c>
      <c r="K41" s="9">
        <v>0.29989963000000003</v>
      </c>
      <c r="L41" s="9">
        <v>0.30416757</v>
      </c>
      <c r="M41" s="9">
        <v>0.30567026999999997</v>
      </c>
      <c r="N41" s="9">
        <v>0.30857136999999996</v>
      </c>
      <c r="O41" s="9">
        <v>0.32596117818491993</v>
      </c>
      <c r="P41" s="9">
        <v>0.34302348997204996</v>
      </c>
      <c r="Q41" s="9">
        <v>0.38943091651348899</v>
      </c>
      <c r="R41" s="9">
        <v>0.41266091247460795</v>
      </c>
      <c r="Y41" s="5">
        <f>AVERAGE(D41:W41)</f>
        <v>0.30627643778337993</v>
      </c>
      <c r="Z41" s="5">
        <f>STDEV(D41:W41)</f>
        <v>4.7585206661380441E-2</v>
      </c>
      <c r="AA41" s="5">
        <f>Z41/(SQRT(15))</f>
        <v>1.2286447528357645E-2</v>
      </c>
    </row>
    <row r="42" spans="1:33" x14ac:dyDescent="0.45">
      <c r="B42" s="7" t="s">
        <v>19</v>
      </c>
      <c r="C42" s="6">
        <v>1000</v>
      </c>
      <c r="D42" s="9">
        <v>0.22967201173363799</v>
      </c>
      <c r="E42" s="9">
        <v>0.35459080999999998</v>
      </c>
      <c r="F42" s="9">
        <v>0.35532006999999993</v>
      </c>
      <c r="G42" s="9">
        <v>0.35544430999999993</v>
      </c>
      <c r="H42" s="9">
        <v>0.3591838</v>
      </c>
      <c r="I42" s="9">
        <v>0.36356138999999993</v>
      </c>
      <c r="J42" s="9">
        <v>0.36932373999999996</v>
      </c>
      <c r="K42" s="9">
        <v>0.36941830000000003</v>
      </c>
      <c r="L42" s="9">
        <v>0.38000375999999997</v>
      </c>
      <c r="M42" s="9">
        <v>0.38518362</v>
      </c>
      <c r="N42" s="9">
        <v>0.39872800999999997</v>
      </c>
      <c r="O42" s="9">
        <v>0.40581914000000002</v>
      </c>
      <c r="P42" s="9">
        <v>0.41091103000000001</v>
      </c>
      <c r="Q42" s="9">
        <v>0.41161478000000001</v>
      </c>
      <c r="R42" s="9">
        <v>0.43117790572722997</v>
      </c>
      <c r="Y42" s="5">
        <f>AVERAGE(D42:W42)</f>
        <v>0.3719968451640579</v>
      </c>
      <c r="Z42" s="5">
        <f>STDEV(D42:W42)</f>
        <v>4.6324439651729069E-2</v>
      </c>
      <c r="AA42" s="5">
        <f>Z42/(SQRT(15))</f>
        <v>1.1960918886235813E-2</v>
      </c>
    </row>
    <row r="46" spans="1:33" x14ac:dyDescent="0.45">
      <c r="A46" s="5" t="s">
        <v>31</v>
      </c>
    </row>
    <row r="47" spans="1:33" x14ac:dyDescent="0.45">
      <c r="B47" s="7" t="s">
        <v>26</v>
      </c>
      <c r="C47" s="6">
        <v>1E-4</v>
      </c>
      <c r="D47" s="5">
        <v>5.7353482575355698E-2</v>
      </c>
      <c r="E47" s="5">
        <v>8.1548563539130203E-2</v>
      </c>
      <c r="F47" s="5">
        <v>9.5725801905637106E-2</v>
      </c>
      <c r="G47" s="5">
        <v>0.110042517943494</v>
      </c>
      <c r="H47" s="5">
        <v>0.113433974413124</v>
      </c>
      <c r="I47" s="5">
        <v>0.11839306797388099</v>
      </c>
      <c r="J47" s="5">
        <v>0.15420716148691599</v>
      </c>
      <c r="K47" s="5">
        <v>0.157370689562706</v>
      </c>
      <c r="L47" s="5">
        <v>0.163015837097023</v>
      </c>
      <c r="M47" s="5">
        <v>0.16677225683227301</v>
      </c>
      <c r="N47" s="5">
        <v>0.17278046493093099</v>
      </c>
      <c r="O47" s="5">
        <v>0.185047809755401</v>
      </c>
      <c r="P47" s="5">
        <v>0.18583493082840399</v>
      </c>
      <c r="Q47" s="5">
        <v>0.18935378907047301</v>
      </c>
      <c r="R47" s="5">
        <v>0.20516971714713</v>
      </c>
      <c r="Y47" s="5">
        <f>AVERAGE(D47:W47)</f>
        <v>0.14373667100412527</v>
      </c>
      <c r="Z47" s="5">
        <f>STDEV(D47:W47)</f>
        <v>4.4485555788290748E-2</v>
      </c>
      <c r="AA47" s="5">
        <f>Z47/(SQRT(15))</f>
        <v>1.1486121114322068E-2</v>
      </c>
    </row>
    <row r="48" spans="1:33" x14ac:dyDescent="0.45">
      <c r="B48" s="7" t="s">
        <v>25</v>
      </c>
      <c r="C48" s="6">
        <v>1E-3</v>
      </c>
      <c r="D48" s="5">
        <v>0.11540729720803999</v>
      </c>
      <c r="E48" s="5">
        <v>0.190492243407234</v>
      </c>
      <c r="F48" s="5">
        <v>0.19240088602188399</v>
      </c>
      <c r="G48" s="5">
        <v>0.21070791436324501</v>
      </c>
      <c r="H48" s="5">
        <v>0.213834867146385</v>
      </c>
      <c r="I48" s="5">
        <v>0.225291136232771</v>
      </c>
      <c r="J48" s="5">
        <v>0.235674070339702</v>
      </c>
      <c r="K48" s="5">
        <v>0.24359698635421101</v>
      </c>
      <c r="L48" s="5">
        <v>0.245262558748088</v>
      </c>
      <c r="M48" s="5">
        <v>0.24616219678426801</v>
      </c>
      <c r="N48" s="5">
        <v>0.24982698314633101</v>
      </c>
      <c r="O48" s="5">
        <v>0.25958102784120202</v>
      </c>
      <c r="P48" s="5">
        <v>0.26192818460234402</v>
      </c>
      <c r="Q48" s="5">
        <v>0.27961607610441302</v>
      </c>
      <c r="R48" s="5">
        <v>0.28390612756898498</v>
      </c>
      <c r="Y48" s="5">
        <f>AVERAGE(D48:W48)</f>
        <v>0.23024590372460688</v>
      </c>
      <c r="Z48" s="5">
        <f>STDEV(D48:W48)</f>
        <v>4.2365099052101465E-2</v>
      </c>
      <c r="AA48" s="5">
        <f>Z48/(SQRT(15))</f>
        <v>1.0938621539281107E-2</v>
      </c>
    </row>
    <row r="49" spans="1:27" x14ac:dyDescent="0.45">
      <c r="B49" s="7" t="s">
        <v>24</v>
      </c>
      <c r="C49" s="6">
        <v>0.01</v>
      </c>
      <c r="D49" s="5">
        <v>0.34450767365329199</v>
      </c>
      <c r="E49" s="5">
        <v>0.35659904081356703</v>
      </c>
      <c r="F49" s="5">
        <v>0.36620613106060002</v>
      </c>
      <c r="G49" s="5">
        <v>0.36703758300889899</v>
      </c>
      <c r="H49" s="5">
        <v>0.37395430206265101</v>
      </c>
      <c r="I49" s="5">
        <v>0.37893189917453202</v>
      </c>
      <c r="J49" s="5">
        <v>0.38520563453073398</v>
      </c>
      <c r="K49" s="5">
        <v>0.39137304663205702</v>
      </c>
      <c r="L49" s="5">
        <v>0.393079107298831</v>
      </c>
      <c r="M49" s="5">
        <v>0.40606378301010698</v>
      </c>
      <c r="N49" s="5">
        <v>0.41177991355254201</v>
      </c>
      <c r="O49" s="5">
        <v>0.41318445092103201</v>
      </c>
      <c r="P49" s="5">
        <v>0.41860119747515201</v>
      </c>
      <c r="Q49" s="5">
        <v>0.42734093473419299</v>
      </c>
      <c r="R49" s="5">
        <v>0.45007773706807103</v>
      </c>
      <c r="Y49" s="5">
        <f>AVERAGE(D49:W49)</f>
        <v>0.39226282899975068</v>
      </c>
      <c r="Z49" s="5">
        <f>STDEV(D49:W49)</f>
        <v>2.8918292522353523E-2</v>
      </c>
      <c r="AA49" s="5">
        <f>Z49/(SQRT(15))</f>
        <v>7.466671022655311E-3</v>
      </c>
    </row>
    <row r="50" spans="1:27" x14ac:dyDescent="0.45">
      <c r="B50" s="7" t="s">
        <v>23</v>
      </c>
      <c r="C50" s="6">
        <v>0.1</v>
      </c>
      <c r="D50" s="5">
        <v>0.74476919030132704</v>
      </c>
      <c r="E50" s="5">
        <v>0.84150566210090105</v>
      </c>
      <c r="F50" s="5">
        <v>0.85096017437647697</v>
      </c>
      <c r="G50" s="5">
        <v>0.85212477301556599</v>
      </c>
      <c r="H50" s="5">
        <v>0.85230038644857298</v>
      </c>
      <c r="I50" s="5">
        <v>0.855959209</v>
      </c>
      <c r="J50" s="5">
        <v>0.85718069491876803</v>
      </c>
      <c r="K50" s="5">
        <v>0.878399050757245</v>
      </c>
      <c r="L50" s="5">
        <v>0.89604645400000005</v>
      </c>
      <c r="M50" s="5">
        <v>0.91234562259323804</v>
      </c>
      <c r="N50" s="5">
        <v>0.91270365808347997</v>
      </c>
      <c r="O50" s="5">
        <v>0.91867093899999996</v>
      </c>
      <c r="P50" s="5">
        <v>0.91912053500000002</v>
      </c>
      <c r="Q50" s="5">
        <v>0.91915042898925003</v>
      </c>
      <c r="R50" s="5">
        <v>0.92155840336249095</v>
      </c>
      <c r="Y50" s="5">
        <f>AVERAGE(D50:W50)</f>
        <v>0.87551967879648773</v>
      </c>
      <c r="Z50" s="5">
        <f>STDEV(D50:W50)</f>
        <v>4.7521356453831029E-2</v>
      </c>
      <c r="AA50" s="5">
        <f>Z50/(SQRT(15))</f>
        <v>1.226996147565826E-2</v>
      </c>
    </row>
    <row r="51" spans="1:27" x14ac:dyDescent="0.45">
      <c r="B51" s="7" t="s">
        <v>22</v>
      </c>
      <c r="C51" s="6">
        <v>1</v>
      </c>
      <c r="D51" s="5">
        <v>1.7812836999999999</v>
      </c>
      <c r="E51" s="5">
        <v>1.8376391949999999</v>
      </c>
      <c r="F51" s="5">
        <v>1.918979226</v>
      </c>
      <c r="G51" s="5">
        <v>1.922723339</v>
      </c>
      <c r="H51" s="5">
        <v>1.9318626910000001</v>
      </c>
      <c r="I51" s="5">
        <v>1.996311669</v>
      </c>
      <c r="J51" s="5">
        <v>1.999670085</v>
      </c>
      <c r="K51" s="5">
        <v>2.0040091279999999</v>
      </c>
      <c r="L51" s="5">
        <v>2.011173044</v>
      </c>
      <c r="M51" s="5">
        <v>2.0323680319999999</v>
      </c>
      <c r="N51" s="5">
        <v>2.0569788309999999</v>
      </c>
      <c r="O51" s="5">
        <v>2.066354155</v>
      </c>
      <c r="P51" s="5">
        <v>2.085254188</v>
      </c>
      <c r="Q51" s="5">
        <v>2.088816419</v>
      </c>
      <c r="R51" s="5">
        <v>2.099992066</v>
      </c>
      <c r="Y51" s="5">
        <f>AVERAGE(D51:W51)</f>
        <v>1.9888943845333331</v>
      </c>
      <c r="Z51" s="5">
        <f>STDEV(D51:W51)</f>
        <v>9.3935156519993498E-2</v>
      </c>
      <c r="AA51" s="5">
        <f>Z51/(SQRT(15))</f>
        <v>2.4253953121688123E-2</v>
      </c>
    </row>
    <row r="52" spans="1:27" x14ac:dyDescent="0.45">
      <c r="B52" s="7" t="s">
        <v>21</v>
      </c>
      <c r="C52" s="6">
        <v>10</v>
      </c>
      <c r="D52" s="5">
        <v>3.6314947903947501</v>
      </c>
      <c r="E52" s="5">
        <v>3.6463052741428599</v>
      </c>
      <c r="F52" s="5">
        <v>3.6670546182633901</v>
      </c>
      <c r="G52" s="5">
        <v>3.6945289416279499</v>
      </c>
      <c r="H52" s="5">
        <v>3.69807867004956</v>
      </c>
      <c r="I52" s="5">
        <v>3.7119970122448702</v>
      </c>
      <c r="J52" s="5">
        <v>3.7147358800000001</v>
      </c>
      <c r="K52" s="5">
        <v>3.7223669403695498</v>
      </c>
      <c r="L52" s="5">
        <v>3.7286724573975198</v>
      </c>
      <c r="M52" s="5">
        <v>3.7368629342540398</v>
      </c>
      <c r="N52" s="5">
        <v>3.7409469568779201</v>
      </c>
      <c r="O52" s="5">
        <v>3.7668895863545302</v>
      </c>
      <c r="P52" s="5">
        <v>3.76728465509925</v>
      </c>
      <c r="Q52" s="5">
        <v>3.7793491030642499</v>
      </c>
      <c r="R52" s="5">
        <v>3.7892858397523401</v>
      </c>
      <c r="Y52" s="5">
        <f>AVERAGE(D52:W52)</f>
        <v>3.7197235773261856</v>
      </c>
      <c r="Z52" s="5">
        <f>STDEV(D52:W52)</f>
        <v>4.6941067432788551E-2</v>
      </c>
      <c r="AA52" s="5">
        <f>Z52/(SQRT(15))</f>
        <v>1.2120131494692626E-2</v>
      </c>
    </row>
    <row r="53" spans="1:27" x14ac:dyDescent="0.45">
      <c r="B53" s="7" t="s">
        <v>20</v>
      </c>
      <c r="C53" s="6">
        <v>100</v>
      </c>
      <c r="D53" s="5">
        <v>5.1767756582594799</v>
      </c>
      <c r="E53" s="5">
        <v>5.1771670541432702</v>
      </c>
      <c r="F53" s="5">
        <v>5.1791711536129501</v>
      </c>
      <c r="G53" s="5">
        <v>5.1836326873849199</v>
      </c>
      <c r="H53" s="5">
        <v>5.2005350427926604</v>
      </c>
      <c r="I53" s="5">
        <v>5.2056040083742001</v>
      </c>
      <c r="J53" s="5">
        <v>5.2066417335531199</v>
      </c>
      <c r="K53" s="5">
        <v>5.2075535214459601</v>
      </c>
      <c r="L53" s="5">
        <v>5.2370843412009496</v>
      </c>
      <c r="M53" s="5">
        <v>5.2467319469979801</v>
      </c>
      <c r="N53" s="5">
        <v>5.2523231653357696</v>
      </c>
      <c r="O53" s="5">
        <v>5.2989917074616004</v>
      </c>
      <c r="P53" s="5">
        <v>5.3176919216957703</v>
      </c>
      <c r="Q53" s="5">
        <v>5.3614784982981503</v>
      </c>
      <c r="R53" s="5">
        <v>5.44245331526845</v>
      </c>
      <c r="Y53" s="5">
        <f>AVERAGE(D53:W53)</f>
        <v>5.2462557170550159</v>
      </c>
      <c r="Z53" s="5">
        <f>STDEV(D53:W53)</f>
        <v>7.7739460129138988E-2</v>
      </c>
      <c r="AA53" s="5">
        <f>Z53/(SQRT(15))</f>
        <v>2.0072242294887386E-2</v>
      </c>
    </row>
    <row r="54" spans="1:27" x14ac:dyDescent="0.45">
      <c r="B54" s="7" t="s">
        <v>19</v>
      </c>
      <c r="C54" s="6">
        <v>1000</v>
      </c>
      <c r="D54" s="5">
        <v>5.9728167902789497</v>
      </c>
      <c r="E54" s="5">
        <v>5.9771167179010201</v>
      </c>
      <c r="F54" s="5">
        <v>6.0124608894252898</v>
      </c>
      <c r="G54" s="5">
        <v>6.1263112060983396</v>
      </c>
      <c r="H54" s="5">
        <v>6.1293589707187497</v>
      </c>
      <c r="I54" s="5">
        <v>6.1639723543047502</v>
      </c>
      <c r="J54" s="5">
        <v>6.1653694130314296</v>
      </c>
      <c r="K54" s="5">
        <v>6.1939036856466299</v>
      </c>
      <c r="L54" s="5">
        <v>6.2025985540968396</v>
      </c>
      <c r="M54" s="5">
        <v>6.2197694174179903</v>
      </c>
      <c r="N54" s="5">
        <v>6.2615111271365604</v>
      </c>
      <c r="O54" s="5">
        <v>6.2682497768090304</v>
      </c>
      <c r="P54" s="5">
        <v>6.2830142298768799</v>
      </c>
      <c r="Q54" s="5">
        <v>6.2843750205860598</v>
      </c>
      <c r="R54" s="5">
        <v>6.2907722300849001</v>
      </c>
      <c r="Y54" s="5">
        <f>AVERAGE(D54:W54)</f>
        <v>6.1701066922275611</v>
      </c>
      <c r="Z54" s="5">
        <f>STDEV(D54:W54)</f>
        <v>0.10925066297652697</v>
      </c>
      <c r="AA54" s="5">
        <f>Z54/(SQRT(15))</f>
        <v>2.8208399884680543E-2</v>
      </c>
    </row>
    <row r="56" spans="1:27" x14ac:dyDescent="0.45">
      <c r="A56" s="5" t="s">
        <v>30</v>
      </c>
    </row>
    <row r="57" spans="1:27" x14ac:dyDescent="0.45">
      <c r="B57" s="7" t="s">
        <v>26</v>
      </c>
      <c r="C57" s="6">
        <v>1E-4</v>
      </c>
      <c r="D57" s="5">
        <v>0.37536270999999999</v>
      </c>
      <c r="E57" s="5">
        <v>0.18009131</v>
      </c>
      <c r="F57" s="5">
        <v>0.1846006</v>
      </c>
      <c r="G57" s="5">
        <v>0.19414585000000001</v>
      </c>
      <c r="H57" s="5">
        <v>0.22013637</v>
      </c>
      <c r="I57" s="5">
        <v>0.22122427</v>
      </c>
      <c r="J57" s="5">
        <v>0.22661787</v>
      </c>
      <c r="K57" s="5">
        <v>0.23432269</v>
      </c>
      <c r="L57" s="5">
        <v>0.26891627000000001</v>
      </c>
      <c r="M57" s="5">
        <v>0.28101558999999998</v>
      </c>
      <c r="N57" s="5">
        <v>0.28268303</v>
      </c>
      <c r="O57" s="5">
        <v>0.29960582000000002</v>
      </c>
      <c r="P57" s="5">
        <v>0.30716451</v>
      </c>
      <c r="Q57" s="5">
        <v>0.32949434</v>
      </c>
      <c r="R57" s="5">
        <v>0.36727167999999999</v>
      </c>
      <c r="Y57" s="5">
        <f>AVERAGE(D57:W57)</f>
        <v>0.26484352733333333</v>
      </c>
      <c r="Z57" s="5">
        <f>STDEV(D57:W57)</f>
        <v>6.2903393200779908E-2</v>
      </c>
      <c r="AA57" s="5">
        <f>Z57/(SQRT(15))</f>
        <v>1.6241586285770496E-2</v>
      </c>
    </row>
    <row r="58" spans="1:27" x14ac:dyDescent="0.45">
      <c r="B58" s="7" t="s">
        <v>25</v>
      </c>
      <c r="C58" s="6">
        <v>1E-3</v>
      </c>
      <c r="D58" s="5">
        <v>0.31012314000000002</v>
      </c>
      <c r="E58" s="5">
        <v>0.18902777000000001</v>
      </c>
      <c r="F58" s="5">
        <v>0.19912410999999999</v>
      </c>
      <c r="G58" s="5">
        <v>0.20089471</v>
      </c>
      <c r="H58" s="5">
        <v>0.20225629000000001</v>
      </c>
      <c r="I58" s="5">
        <v>0.27567492999999998</v>
      </c>
      <c r="J58" s="5">
        <v>0.29112041</v>
      </c>
      <c r="K58" s="5">
        <v>0.29321997999999999</v>
      </c>
      <c r="L58" s="5">
        <v>0.30308442000000002</v>
      </c>
      <c r="M58" s="5">
        <v>0.30608711</v>
      </c>
      <c r="N58" s="5">
        <v>0.32559348999999999</v>
      </c>
      <c r="O58" s="5">
        <v>0.32985705999999998</v>
      </c>
      <c r="P58" s="5">
        <v>0.35174958000000001</v>
      </c>
      <c r="Q58" s="5">
        <v>0.36800379</v>
      </c>
      <c r="R58" s="5">
        <v>0.41244186999999999</v>
      </c>
      <c r="Y58" s="5">
        <f>AVERAGE(D58:W58)</f>
        <v>0.29055057733333334</v>
      </c>
      <c r="Z58" s="5">
        <f>STDEV(D58:W58)</f>
        <v>6.7020704289525557E-2</v>
      </c>
      <c r="AA58" s="5">
        <f>Z58/(SQRT(15))</f>
        <v>1.7304671437628299E-2</v>
      </c>
    </row>
    <row r="59" spans="1:27" x14ac:dyDescent="0.45">
      <c r="B59" s="7" t="s">
        <v>24</v>
      </c>
      <c r="C59" s="6">
        <v>0.01</v>
      </c>
      <c r="D59" s="5">
        <v>0.84970305999999995</v>
      </c>
      <c r="E59" s="5">
        <v>0.84970305999999995</v>
      </c>
      <c r="F59" s="5">
        <v>0.85354925999999998</v>
      </c>
      <c r="G59" s="5">
        <v>0.88544697000000006</v>
      </c>
      <c r="H59" s="5">
        <v>0.88544697000000006</v>
      </c>
      <c r="I59" s="5">
        <v>0.90241884999999999</v>
      </c>
      <c r="J59" s="5">
        <v>0.91417501999999995</v>
      </c>
      <c r="K59" s="5">
        <v>0.94717572999999999</v>
      </c>
      <c r="L59" s="5">
        <v>0.96046158000000004</v>
      </c>
      <c r="M59" s="5">
        <v>0.96076366999999996</v>
      </c>
      <c r="N59" s="5">
        <v>0.99361442</v>
      </c>
      <c r="O59" s="5">
        <v>0.99361442</v>
      </c>
      <c r="P59" s="5">
        <v>1.0087217399999999</v>
      </c>
      <c r="Q59" s="5">
        <v>1.0166551699999999</v>
      </c>
      <c r="R59" s="5">
        <v>1.01735883</v>
      </c>
      <c r="Y59" s="5">
        <f>AVERAGE(D59:W59)</f>
        <v>0.93592058333333339</v>
      </c>
      <c r="Z59" s="5">
        <f>STDEV(D59:W59)</f>
        <v>6.2561917791240873E-2</v>
      </c>
      <c r="AA59" s="5">
        <f>Z59/(SQRT(15))</f>
        <v>1.6153417714151561E-2</v>
      </c>
    </row>
    <row r="60" spans="1:27" x14ac:dyDescent="0.45">
      <c r="B60" s="7" t="s">
        <v>23</v>
      </c>
      <c r="C60" s="6">
        <v>0.1</v>
      </c>
      <c r="D60" s="5">
        <v>1.9685542499999999</v>
      </c>
      <c r="E60" s="5">
        <v>2.0052805199999999</v>
      </c>
      <c r="F60" s="5">
        <v>2.0274188199999998</v>
      </c>
      <c r="G60" s="5">
        <v>2.0274188199999998</v>
      </c>
      <c r="H60" s="5">
        <v>2.0590261399999998</v>
      </c>
      <c r="I60" s="5">
        <v>2.0590261399999998</v>
      </c>
      <c r="J60" s="5">
        <v>2.2706756000000001</v>
      </c>
      <c r="K60" s="5">
        <v>2.2706756000000001</v>
      </c>
      <c r="L60" s="5">
        <v>2.4498342399999999</v>
      </c>
      <c r="M60" s="5">
        <v>2.5653909600000002</v>
      </c>
      <c r="N60" s="5">
        <v>2.9236947600000001</v>
      </c>
      <c r="O60" s="5">
        <v>3.00155299</v>
      </c>
      <c r="P60" s="5">
        <v>3.0426974100000002</v>
      </c>
      <c r="Q60" s="5">
        <v>3.1169436799999999</v>
      </c>
      <c r="R60" s="5">
        <v>3.2312441600000001</v>
      </c>
      <c r="Y60" s="5">
        <f>AVERAGE(D60:W60)</f>
        <v>2.467962272666667</v>
      </c>
      <c r="Z60" s="5">
        <f>STDEV(D60:W60)</f>
        <v>0.47058247655388297</v>
      </c>
      <c r="AA60" s="5">
        <f>Z60/(SQRT(15))</f>
        <v>0.12150387298068206</v>
      </c>
    </row>
    <row r="61" spans="1:27" x14ac:dyDescent="0.45">
      <c r="B61" s="7" t="s">
        <v>22</v>
      </c>
      <c r="C61" s="6">
        <v>1</v>
      </c>
      <c r="D61" s="5">
        <v>5.3330983099999996</v>
      </c>
      <c r="E61" s="5">
        <v>5.3961154499999999</v>
      </c>
      <c r="F61" s="5">
        <v>5.3961154499999999</v>
      </c>
      <c r="G61" s="5">
        <v>5.4425502400000001</v>
      </c>
      <c r="H61" s="5">
        <v>5.4425502400000001</v>
      </c>
      <c r="I61" s="5">
        <v>5.4482782700000003</v>
      </c>
      <c r="J61" s="5">
        <v>5.4680065500000001</v>
      </c>
      <c r="K61" s="5">
        <v>5.4680065500000001</v>
      </c>
      <c r="L61" s="5">
        <v>5.5135808400000004</v>
      </c>
      <c r="M61" s="5">
        <v>5.6452014300000002</v>
      </c>
      <c r="N61" s="5">
        <v>5.6497577999999997</v>
      </c>
      <c r="O61" s="5">
        <v>5.6497577999999997</v>
      </c>
      <c r="P61" s="5">
        <v>5.7982676700000004</v>
      </c>
      <c r="Q61" s="5">
        <v>5.8585390500000001</v>
      </c>
      <c r="R61" s="5">
        <v>5.9173553999999999</v>
      </c>
      <c r="Y61" s="5">
        <f>AVERAGE(D61:W61)</f>
        <v>5.5618120700000011</v>
      </c>
      <c r="Z61" s="5">
        <f>STDEV(D61:W61)</f>
        <v>0.1815163348743859</v>
      </c>
      <c r="AA61" s="5">
        <f>Z61/(SQRT(15))</f>
        <v>4.6867316135540342E-2</v>
      </c>
    </row>
    <row r="62" spans="1:27" x14ac:dyDescent="0.45">
      <c r="B62" s="7" t="s">
        <v>21</v>
      </c>
      <c r="C62" s="6">
        <v>10</v>
      </c>
      <c r="D62" s="5">
        <v>7.0817427999999998</v>
      </c>
      <c r="E62" s="5">
        <v>7.1137082500000002</v>
      </c>
      <c r="F62" s="5">
        <v>7.1137082500000002</v>
      </c>
      <c r="G62" s="5">
        <v>7.1909867600000004</v>
      </c>
      <c r="H62" s="5">
        <v>7.2022960600000001</v>
      </c>
      <c r="I62" s="5">
        <v>7.2853925300000002</v>
      </c>
      <c r="J62" s="5">
        <v>7.2853925300000002</v>
      </c>
      <c r="K62" s="5">
        <v>7.3084240600000001</v>
      </c>
      <c r="L62" s="5">
        <v>7.5069236699999999</v>
      </c>
      <c r="M62" s="5">
        <v>7.5400915599999996</v>
      </c>
      <c r="N62" s="5">
        <v>7.5789636600000003</v>
      </c>
      <c r="O62" s="5">
        <v>7.6057575699999997</v>
      </c>
      <c r="P62" s="5">
        <v>7.6896935300000004</v>
      </c>
      <c r="Q62" s="5">
        <v>7.78617793</v>
      </c>
      <c r="R62" s="5">
        <v>7.8076120600000003</v>
      </c>
      <c r="Y62" s="5">
        <f>AVERAGE(D62:W62)</f>
        <v>7.4064580813333318</v>
      </c>
      <c r="Z62" s="5">
        <f>STDEV(D62:W62)</f>
        <v>0.25165779867942623</v>
      </c>
      <c r="AA62" s="5">
        <f>Z62/(SQRT(15))</f>
        <v>6.4977764215242442E-2</v>
      </c>
    </row>
    <row r="63" spans="1:27" x14ac:dyDescent="0.45">
      <c r="B63" s="7" t="s">
        <v>20</v>
      </c>
      <c r="C63" s="6">
        <v>100</v>
      </c>
      <c r="D63" s="5">
        <v>7.88086734</v>
      </c>
      <c r="E63" s="5">
        <v>7.8881903700000002</v>
      </c>
      <c r="F63" s="5">
        <v>7.8881903700000002</v>
      </c>
      <c r="G63" s="5">
        <v>7.8995100899999997</v>
      </c>
      <c r="H63" s="5">
        <v>7.8995100899999997</v>
      </c>
      <c r="I63" s="5">
        <v>7.9161538</v>
      </c>
      <c r="J63" s="5">
        <v>7.9161538</v>
      </c>
      <c r="K63" s="5">
        <v>7.9174699899999998</v>
      </c>
      <c r="L63" s="5">
        <v>7.9580947899999996</v>
      </c>
      <c r="M63" s="5">
        <v>7.9827838299999998</v>
      </c>
      <c r="N63" s="5">
        <v>7.9999996299999996</v>
      </c>
      <c r="O63" s="5">
        <v>8.0062231199999996</v>
      </c>
      <c r="P63" s="5">
        <v>8.0062231199999996</v>
      </c>
      <c r="Q63" s="5">
        <v>8.0347009800000002</v>
      </c>
      <c r="R63" s="5">
        <v>8.0347009800000002</v>
      </c>
      <c r="Y63" s="5">
        <f>AVERAGE(D63:W63)</f>
        <v>7.9485848200000015</v>
      </c>
      <c r="Z63" s="5">
        <f>STDEV(D63:W63)</f>
        <v>5.6788326939672035E-2</v>
      </c>
      <c r="AA63" s="5">
        <f>Z63/(SQRT(15))</f>
        <v>1.4662682966422119E-2</v>
      </c>
    </row>
    <row r="64" spans="1:27" x14ac:dyDescent="0.45">
      <c r="B64" s="7" t="s">
        <v>19</v>
      </c>
      <c r="C64" s="6">
        <v>1000</v>
      </c>
      <c r="D64" s="5">
        <v>7.9441072699999999</v>
      </c>
      <c r="E64" s="5">
        <v>7.9441072699999999</v>
      </c>
      <c r="F64" s="5">
        <v>7.9841365199999998</v>
      </c>
      <c r="G64" s="5">
        <v>7.9896804799999996</v>
      </c>
      <c r="H64" s="5">
        <v>7.9945515399999998</v>
      </c>
      <c r="I64" s="5">
        <v>7.9992505600000001</v>
      </c>
      <c r="J64" s="5">
        <v>8.0209460799999999</v>
      </c>
      <c r="K64" s="5">
        <v>8.0462041400000004</v>
      </c>
      <c r="L64" s="5">
        <v>8.0548095400000008</v>
      </c>
      <c r="M64" s="5">
        <v>8.1166694100000001</v>
      </c>
      <c r="N64" s="5">
        <v>8.1197189000000005</v>
      </c>
      <c r="O64" s="5">
        <v>8.1197189000000005</v>
      </c>
      <c r="P64" s="5">
        <v>8.1511563200000001</v>
      </c>
      <c r="Q64" s="5">
        <v>8.1511563200000001</v>
      </c>
      <c r="R64" s="5">
        <v>8.1556666</v>
      </c>
      <c r="Y64" s="5">
        <f>AVERAGE(D64:W64)</f>
        <v>8.0527919899999993</v>
      </c>
      <c r="Z64" s="5">
        <f>STDEV(D64:W64)</f>
        <v>7.6818271424865872E-2</v>
      </c>
      <c r="AA64" s="5">
        <f>Z64/(SQRT(15))</f>
        <v>1.9834392394196442E-2</v>
      </c>
    </row>
    <row r="67" spans="1:27" x14ac:dyDescent="0.45">
      <c r="A67" s="8" t="s">
        <v>29</v>
      </c>
    </row>
    <row r="68" spans="1:27" x14ac:dyDescent="0.45">
      <c r="B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27" x14ac:dyDescent="0.45">
      <c r="C69" s="6">
        <v>1E-4</v>
      </c>
      <c r="D69" s="6">
        <v>0.18468143000000001</v>
      </c>
      <c r="E69" s="6">
        <v>0.21321512000000001</v>
      </c>
      <c r="F69" s="6">
        <v>0.22290678</v>
      </c>
      <c r="G69" s="6">
        <v>0.23925431</v>
      </c>
      <c r="H69" s="6">
        <v>0.24244317000000001</v>
      </c>
      <c r="I69" s="6">
        <v>0.25216035999999997</v>
      </c>
      <c r="J69" s="6">
        <v>0.26546682999999999</v>
      </c>
      <c r="K69" s="6">
        <v>0.26787783999999998</v>
      </c>
      <c r="L69" s="6">
        <v>0.29409993000000001</v>
      </c>
      <c r="M69" s="6">
        <v>0.29975811000000002</v>
      </c>
      <c r="N69" s="6">
        <v>0.30073709999999998</v>
      </c>
      <c r="O69" s="6">
        <v>0.33263894999999999</v>
      </c>
      <c r="P69" s="6">
        <v>0.34510985</v>
      </c>
      <c r="Q69" s="6">
        <v>0.3451168</v>
      </c>
      <c r="R69" s="6">
        <v>0.35120855000000001</v>
      </c>
      <c r="Y69" s="5">
        <f>AVERAGE(D69:W69)</f>
        <v>0.27711167533333331</v>
      </c>
      <c r="Z69" s="5">
        <f>STDEV(D69:W69)</f>
        <v>5.2252482276818994E-2</v>
      </c>
      <c r="AA69" s="5">
        <f>Z69/(SQRT(15))</f>
        <v>1.3491532910407878E-2</v>
      </c>
    </row>
    <row r="70" spans="1:27" x14ac:dyDescent="0.45">
      <c r="C70" s="6">
        <v>1E-3</v>
      </c>
      <c r="D70" s="6">
        <v>0.20261998000000001</v>
      </c>
      <c r="E70" s="6">
        <v>0.20487648</v>
      </c>
      <c r="F70" s="6">
        <v>0.20511357</v>
      </c>
      <c r="G70" s="6">
        <v>0.23775416999999999</v>
      </c>
      <c r="H70" s="6">
        <v>0.24287772999999999</v>
      </c>
      <c r="I70" s="6">
        <v>0.24449227000000001</v>
      </c>
      <c r="J70" s="6">
        <v>0.24596781000000001</v>
      </c>
      <c r="K70" s="6">
        <v>0.24839295</v>
      </c>
      <c r="L70" s="6">
        <v>0.24839994000000001</v>
      </c>
      <c r="M70" s="6">
        <v>0.2559324</v>
      </c>
      <c r="N70" s="6">
        <v>0.2704279</v>
      </c>
      <c r="O70" s="6">
        <v>0.27159107999999998</v>
      </c>
      <c r="P70" s="6">
        <v>0.28371636</v>
      </c>
      <c r="Q70" s="6">
        <v>0.30326239999999999</v>
      </c>
      <c r="R70" s="6">
        <v>0.31381176999999999</v>
      </c>
      <c r="Y70" s="5">
        <f>AVERAGE(D70:W70)</f>
        <v>0.25194912066666669</v>
      </c>
      <c r="Z70" s="5">
        <f>STDEV(D70:W70)</f>
        <v>3.3225971757919477E-2</v>
      </c>
      <c r="AA70" s="5">
        <f>Z70/(SQRT(15))</f>
        <v>8.5789090186653393E-3</v>
      </c>
    </row>
    <row r="71" spans="1:27" x14ac:dyDescent="0.45">
      <c r="C71" s="6">
        <v>0.01</v>
      </c>
      <c r="D71" s="6">
        <v>0.17045578</v>
      </c>
      <c r="E71" s="6">
        <v>0.22114959000000001</v>
      </c>
      <c r="F71" s="6">
        <v>0.23432237</v>
      </c>
      <c r="G71" s="6">
        <v>0.24649178999999999</v>
      </c>
      <c r="H71" s="6">
        <v>0.24982863</v>
      </c>
      <c r="I71" s="6">
        <v>0.25431843999999998</v>
      </c>
      <c r="J71" s="6">
        <v>0.25511563999999998</v>
      </c>
      <c r="K71" s="6">
        <v>0.25642964000000001</v>
      </c>
      <c r="L71" s="6">
        <v>0.26586009999999999</v>
      </c>
      <c r="M71" s="6">
        <v>0.26660766000000002</v>
      </c>
      <c r="N71" s="6">
        <v>0.26844266</v>
      </c>
      <c r="O71" s="6">
        <v>0.28265814</v>
      </c>
      <c r="P71" s="6">
        <v>0.28512852999999999</v>
      </c>
      <c r="Q71" s="6">
        <v>0.29093332999999999</v>
      </c>
      <c r="R71" s="6">
        <v>0.30346434</v>
      </c>
      <c r="Y71" s="5">
        <f>AVERAGE(D71:W71)</f>
        <v>0.25674710933333333</v>
      </c>
      <c r="Z71" s="5">
        <f>STDEV(D71:W71)</f>
        <v>3.2208129538556403E-2</v>
      </c>
      <c r="AA71" s="5">
        <f>Z71/(SQRT(15))</f>
        <v>8.3161032876880071E-3</v>
      </c>
    </row>
    <row r="72" spans="1:27" x14ac:dyDescent="0.45">
      <c r="C72" s="6">
        <v>0.1</v>
      </c>
      <c r="D72" s="6">
        <v>4.0859390000000002E-2</v>
      </c>
      <c r="E72" s="6">
        <v>0.15973323</v>
      </c>
      <c r="F72" s="6">
        <v>0.18860690999999999</v>
      </c>
      <c r="G72" s="6">
        <v>0.19342195000000001</v>
      </c>
      <c r="H72" s="6">
        <v>0.19413174999999999</v>
      </c>
      <c r="I72" s="6">
        <v>0.19513459</v>
      </c>
      <c r="J72" s="6">
        <v>0.20344511000000001</v>
      </c>
      <c r="K72" s="6">
        <v>0.21097273999999999</v>
      </c>
      <c r="L72" s="6">
        <v>0.21597763</v>
      </c>
      <c r="M72" s="6">
        <v>0.22136721000000001</v>
      </c>
      <c r="N72" s="6">
        <v>0.24875578000000001</v>
      </c>
      <c r="O72" s="6">
        <v>0.25490986999999998</v>
      </c>
      <c r="P72" s="6">
        <v>0.26057553</v>
      </c>
      <c r="Q72" s="6">
        <v>0.27691220999999999</v>
      </c>
      <c r="R72" s="6">
        <v>0.29097772999999999</v>
      </c>
      <c r="Y72" s="5">
        <f>AVERAGE(D72:W72)</f>
        <v>0.21038544200000001</v>
      </c>
      <c r="Z72" s="5">
        <f>STDEV(D72:W72)</f>
        <v>5.955707318118101E-2</v>
      </c>
      <c r="AA72" s="5">
        <f>Z72/(SQRT(15))</f>
        <v>1.5377570171971361E-2</v>
      </c>
    </row>
    <row r="73" spans="1:27" x14ac:dyDescent="0.45">
      <c r="C73" s="6">
        <v>1</v>
      </c>
      <c r="D73" s="6">
        <v>0.20951354999999999</v>
      </c>
      <c r="E73" s="6">
        <v>0.21044995</v>
      </c>
      <c r="F73" s="6">
        <v>0.22014217</v>
      </c>
      <c r="G73" s="6">
        <v>0.22091192000000001</v>
      </c>
      <c r="H73" s="6">
        <v>0.22151255</v>
      </c>
      <c r="I73" s="6">
        <v>0.22260678</v>
      </c>
      <c r="J73" s="6">
        <v>0.22492529999999999</v>
      </c>
      <c r="K73" s="6">
        <v>0.22664978999999999</v>
      </c>
      <c r="L73" s="6">
        <v>0.23099158</v>
      </c>
      <c r="M73" s="6">
        <v>0.23184265000000001</v>
      </c>
      <c r="N73" s="6">
        <v>0.24691947</v>
      </c>
      <c r="O73" s="6">
        <v>0.24857774999999999</v>
      </c>
      <c r="P73" s="6">
        <v>0.25012909</v>
      </c>
      <c r="Q73" s="6">
        <v>0.25682421</v>
      </c>
      <c r="R73" s="6">
        <v>0.25852306000000003</v>
      </c>
      <c r="Y73" s="5">
        <f>AVERAGE(D73:W73)</f>
        <v>0.23203465466666667</v>
      </c>
      <c r="Z73" s="5">
        <f>STDEV(D73:W73)</f>
        <v>1.616280586848922E-2</v>
      </c>
      <c r="AA73" s="5">
        <f>Z73/(SQRT(15))</f>
        <v>4.1732185304428166E-3</v>
      </c>
    </row>
    <row r="74" spans="1:27" x14ac:dyDescent="0.45">
      <c r="C74" s="6">
        <v>10</v>
      </c>
      <c r="D74" s="6">
        <v>0.21409333</v>
      </c>
      <c r="E74" s="6">
        <v>0.22078474000000001</v>
      </c>
      <c r="F74" s="6">
        <v>0.22081118</v>
      </c>
      <c r="G74" s="6">
        <v>0.22173282</v>
      </c>
      <c r="H74" s="6">
        <v>0.22559103999999999</v>
      </c>
      <c r="I74" s="6">
        <v>0.22635470999999999</v>
      </c>
      <c r="J74" s="6">
        <v>0.22792520999999999</v>
      </c>
      <c r="K74" s="6">
        <v>0.23707155999999999</v>
      </c>
      <c r="L74" s="6">
        <v>0.24252598</v>
      </c>
      <c r="M74" s="6">
        <v>0.24381543</v>
      </c>
      <c r="N74" s="6">
        <v>0.24497658</v>
      </c>
      <c r="O74" s="6">
        <v>0.25033304000000001</v>
      </c>
      <c r="P74" s="6">
        <v>0.26435057000000001</v>
      </c>
      <c r="Q74" s="6">
        <v>0.26666484000000001</v>
      </c>
      <c r="R74" s="6">
        <v>0.26787670000000002</v>
      </c>
      <c r="Y74" s="5">
        <f>AVERAGE(D74:W74)</f>
        <v>0.238327182</v>
      </c>
      <c r="Z74" s="5">
        <f>STDEV(D74:W74)</f>
        <v>1.78926292207786E-2</v>
      </c>
      <c r="AA74" s="5">
        <f>Z74/(SQRT(15))</f>
        <v>4.6198569994626475E-3</v>
      </c>
    </row>
    <row r="75" spans="1:27" x14ac:dyDescent="0.45">
      <c r="C75" s="6">
        <v>100</v>
      </c>
      <c r="D75" s="6">
        <v>0.33777361</v>
      </c>
      <c r="E75" s="6">
        <v>0.33901038</v>
      </c>
      <c r="F75" s="6">
        <v>0.34053482000000002</v>
      </c>
      <c r="G75" s="6">
        <v>0.34338097000000001</v>
      </c>
      <c r="H75" s="6">
        <v>0.34818465999999998</v>
      </c>
      <c r="I75" s="6">
        <v>0.35085643</v>
      </c>
      <c r="J75" s="6">
        <v>0.35318503000000001</v>
      </c>
      <c r="K75" s="6">
        <v>0.35388778999999998</v>
      </c>
      <c r="L75" s="6">
        <v>0.35449782000000002</v>
      </c>
      <c r="M75" s="6">
        <v>0.35648992000000002</v>
      </c>
      <c r="N75" s="6">
        <v>0.35655840999999999</v>
      </c>
      <c r="O75" s="6">
        <v>0.35714128000000001</v>
      </c>
      <c r="P75" s="6">
        <v>0.36045105999999999</v>
      </c>
      <c r="Q75" s="6">
        <v>0.36153358000000002</v>
      </c>
      <c r="R75" s="6">
        <v>0.36701043999999999</v>
      </c>
      <c r="Y75" s="5">
        <f>AVERAGE(D75:W75)</f>
        <v>0.35203307999999994</v>
      </c>
      <c r="Z75" s="5">
        <f>STDEV(D75:W75)</f>
        <v>8.6969118294048971E-3</v>
      </c>
      <c r="AA75" s="5">
        <f>Z75/(SQRT(15))</f>
        <v>2.2455329785812965E-3</v>
      </c>
    </row>
    <row r="76" spans="1:27" x14ac:dyDescent="0.45">
      <c r="C76" s="6">
        <v>1000</v>
      </c>
      <c r="D76" s="6">
        <v>0.42637439999999999</v>
      </c>
      <c r="E76" s="6">
        <v>0.42695524000000001</v>
      </c>
      <c r="F76" s="6">
        <v>0.43394819000000001</v>
      </c>
      <c r="G76" s="6">
        <v>0.43776173000000002</v>
      </c>
      <c r="H76" s="6">
        <v>0.43934848999999998</v>
      </c>
      <c r="I76" s="6">
        <v>0.45203335</v>
      </c>
      <c r="J76" s="6">
        <v>0.45247405000000002</v>
      </c>
      <c r="K76" s="6">
        <v>0.45537001999999999</v>
      </c>
      <c r="L76" s="6">
        <v>0.45773712999999999</v>
      </c>
      <c r="M76" s="6">
        <v>0.45809831000000001</v>
      </c>
      <c r="N76" s="6">
        <v>0.46160067999999999</v>
      </c>
      <c r="O76" s="6">
        <v>0.46368462999999999</v>
      </c>
      <c r="P76" s="6">
        <v>0.46552588</v>
      </c>
      <c r="Q76" s="6">
        <v>0.47528492</v>
      </c>
      <c r="R76" s="6">
        <v>0.47824243</v>
      </c>
      <c r="Y76" s="5">
        <f>AVERAGE(D76:W76)</f>
        <v>0.45229596333333338</v>
      </c>
      <c r="Z76" s="5">
        <f>STDEV(D76:W76)</f>
        <v>1.6246861144431059E-2</v>
      </c>
      <c r="AA76" s="5">
        <f>Z76/(SQRT(15))</f>
        <v>4.1949215093683911E-3</v>
      </c>
    </row>
    <row r="78" spans="1:27" x14ac:dyDescent="0.45">
      <c r="A78" s="5" t="s">
        <v>28</v>
      </c>
    </row>
    <row r="79" spans="1:27" x14ac:dyDescent="0.45">
      <c r="B79" s="7" t="s">
        <v>26</v>
      </c>
      <c r="C79" s="6">
        <v>1E-4</v>
      </c>
      <c r="D79" s="6">
        <v>8.9177100000000006E-3</v>
      </c>
      <c r="E79" s="6">
        <v>9.7350000000000006E-3</v>
      </c>
      <c r="F79" s="6">
        <v>1.198831E-2</v>
      </c>
      <c r="G79" s="6">
        <v>1.682554E-2</v>
      </c>
      <c r="H79" s="6">
        <v>2.1040110000000001E-2</v>
      </c>
      <c r="I79" s="6">
        <v>2.1109349999999999E-2</v>
      </c>
      <c r="J79" s="6">
        <v>2.2380540000000001E-2</v>
      </c>
      <c r="K79" s="6">
        <v>2.6307170000000001E-2</v>
      </c>
      <c r="L79" s="6">
        <v>3.085779E-2</v>
      </c>
      <c r="M79" s="6">
        <v>3.2507229999999998E-2</v>
      </c>
      <c r="N79" s="6">
        <v>3.3499279999999999E-2</v>
      </c>
      <c r="O79" s="6">
        <v>3.448934E-2</v>
      </c>
      <c r="P79" s="6">
        <v>3.7253179999999997E-2</v>
      </c>
      <c r="Q79" s="6">
        <v>3.7728499999999998E-2</v>
      </c>
      <c r="R79" s="6">
        <v>3.7831530000000002E-2</v>
      </c>
      <c r="S79" s="6"/>
      <c r="T79" s="6"/>
      <c r="U79" s="6"/>
      <c r="V79" s="6"/>
      <c r="W79" s="6"/>
      <c r="Y79" s="5">
        <f>AVERAGE(D79:W79)</f>
        <v>2.5498038666666667E-2</v>
      </c>
      <c r="Z79" s="5">
        <f>STDEV(D79:W79)</f>
        <v>1.032754464263537E-2</v>
      </c>
      <c r="AA79" s="5">
        <f>Z79/(SQRT(15))</f>
        <v>2.6665605605426944E-3</v>
      </c>
    </row>
    <row r="80" spans="1:27" x14ac:dyDescent="0.45">
      <c r="B80" s="7" t="s">
        <v>25</v>
      </c>
      <c r="C80" s="6">
        <v>1E-3</v>
      </c>
      <c r="D80" s="6">
        <v>2.3927599999999999E-3</v>
      </c>
      <c r="E80" s="6">
        <v>2.9147800000000001E-3</v>
      </c>
      <c r="F80" s="6">
        <v>4.6945399999999997E-3</v>
      </c>
      <c r="G80" s="6">
        <v>4.7879400000000001E-3</v>
      </c>
      <c r="H80" s="6">
        <v>4.8965900000000001E-3</v>
      </c>
      <c r="I80" s="6">
        <v>1.396789E-2</v>
      </c>
      <c r="J80" s="6">
        <v>2.389985E-2</v>
      </c>
      <c r="K80" s="6">
        <v>2.7545679999999999E-2</v>
      </c>
      <c r="L80" s="6">
        <v>2.898819E-2</v>
      </c>
      <c r="M80" s="6">
        <v>3.2065759999999999E-2</v>
      </c>
      <c r="N80" s="6">
        <v>4.1107810000000002E-2</v>
      </c>
      <c r="O80" s="6">
        <v>4.1889330000000002E-2</v>
      </c>
      <c r="P80" s="6">
        <v>4.2351310000000003E-2</v>
      </c>
      <c r="Q80" s="6">
        <v>4.8056439999999999E-2</v>
      </c>
      <c r="R80" s="6">
        <v>5.276455E-2</v>
      </c>
      <c r="S80" s="6"/>
      <c r="T80" s="6"/>
      <c r="U80" s="6"/>
      <c r="V80" s="6"/>
      <c r="W80" s="6"/>
      <c r="Y80" s="5">
        <f>AVERAGE(D80:W80)</f>
        <v>2.4821561333333336E-2</v>
      </c>
      <c r="Z80" s="5">
        <f>STDEV(D80:W80)</f>
        <v>1.8061067698447741E-2</v>
      </c>
      <c r="AA80" s="5">
        <f>Z80/(SQRT(15))</f>
        <v>4.6633476273875213E-3</v>
      </c>
    </row>
    <row r="81" spans="1:27" x14ac:dyDescent="0.45">
      <c r="B81" s="7" t="s">
        <v>24</v>
      </c>
      <c r="C81" s="6">
        <v>0.01</v>
      </c>
      <c r="D81" s="6">
        <v>5.7013000000000001E-2</v>
      </c>
      <c r="E81" s="6">
        <v>7.3254319999999998E-2</v>
      </c>
      <c r="F81" s="6">
        <v>8.1689440000000002E-2</v>
      </c>
      <c r="G81" s="6">
        <v>8.4348279999999998E-2</v>
      </c>
      <c r="H81" s="6">
        <v>8.5719180000000006E-2</v>
      </c>
      <c r="I81" s="6">
        <v>9.1271019999999994E-2</v>
      </c>
      <c r="J81" s="6">
        <v>0.1001365</v>
      </c>
      <c r="K81" s="6">
        <v>0.10197501</v>
      </c>
      <c r="L81" s="6">
        <v>0.10199203</v>
      </c>
      <c r="M81" s="6">
        <v>0.10747395</v>
      </c>
      <c r="N81" s="6">
        <v>0.1092683</v>
      </c>
      <c r="O81" s="6">
        <v>0.11794259999999999</v>
      </c>
      <c r="P81" s="6">
        <v>0.12381465</v>
      </c>
      <c r="Q81" s="6">
        <v>0.13122602999999999</v>
      </c>
      <c r="R81" s="6">
        <v>0.17399598999999999</v>
      </c>
      <c r="S81" s="6"/>
      <c r="T81" s="6"/>
      <c r="U81" s="6"/>
      <c r="V81" s="6"/>
      <c r="W81" s="6"/>
      <c r="Y81" s="5">
        <f>AVERAGE(D81:W81)</f>
        <v>0.10274135333333331</v>
      </c>
      <c r="Z81" s="5">
        <f>STDEV(D81:W81)</f>
        <v>2.7774696710651643E-2</v>
      </c>
      <c r="AA81" s="5">
        <f>Z81/(SQRT(15))</f>
        <v>7.171395853754382E-3</v>
      </c>
    </row>
    <row r="82" spans="1:27" x14ac:dyDescent="0.45">
      <c r="B82" s="7" t="s">
        <v>23</v>
      </c>
      <c r="C82" s="6">
        <v>0.1</v>
      </c>
      <c r="D82" s="6">
        <v>0.19600904999999999</v>
      </c>
      <c r="E82" s="6">
        <v>0.19932185999999999</v>
      </c>
      <c r="F82" s="6">
        <v>0.20072561999999999</v>
      </c>
      <c r="G82" s="6">
        <v>0.22436395000000001</v>
      </c>
      <c r="H82" s="6">
        <v>0.22952038999999999</v>
      </c>
      <c r="I82" s="6">
        <v>0.23565485</v>
      </c>
      <c r="J82" s="6">
        <v>0.23975288</v>
      </c>
      <c r="K82" s="6">
        <v>0.25706765999999998</v>
      </c>
      <c r="L82" s="6">
        <v>0.26340560000000002</v>
      </c>
      <c r="M82" s="6">
        <v>0.26537119999999997</v>
      </c>
      <c r="N82" s="6">
        <v>0.26925206000000002</v>
      </c>
      <c r="O82" s="6">
        <v>0.29294070999999999</v>
      </c>
      <c r="P82" s="6">
        <v>0.31056816999999998</v>
      </c>
      <c r="Q82" s="6">
        <v>0.33312649</v>
      </c>
      <c r="R82" s="6">
        <v>0.35777949999999997</v>
      </c>
      <c r="S82" s="6"/>
      <c r="T82" s="6"/>
      <c r="U82" s="6"/>
      <c r="V82" s="6"/>
      <c r="W82" s="6"/>
      <c r="Y82" s="5">
        <f>AVERAGE(D82:W82)</f>
        <v>0.25832399933333333</v>
      </c>
      <c r="Z82" s="5">
        <f>STDEV(D82:W82)</f>
        <v>4.8649441469514811E-2</v>
      </c>
      <c r="AA82" s="5">
        <f>Z82/(SQRT(15))</f>
        <v>1.2561231774248222E-2</v>
      </c>
    </row>
    <row r="83" spans="1:27" x14ac:dyDescent="0.45">
      <c r="B83" s="7" t="s">
        <v>22</v>
      </c>
      <c r="C83" s="6">
        <v>1</v>
      </c>
      <c r="D83" s="6">
        <v>0.72438895000000003</v>
      </c>
      <c r="E83" s="6">
        <v>0.72493814999999995</v>
      </c>
      <c r="F83" s="6">
        <v>0.72669868999999998</v>
      </c>
      <c r="G83" s="6">
        <v>0.72822845999999997</v>
      </c>
      <c r="H83" s="6">
        <v>0.73563955999999997</v>
      </c>
      <c r="I83" s="6">
        <v>0.74102047999999998</v>
      </c>
      <c r="J83" s="6">
        <v>0.74507100000000004</v>
      </c>
      <c r="K83" s="6">
        <v>0.74631946999999998</v>
      </c>
      <c r="L83" s="6">
        <v>0.74731060999999999</v>
      </c>
      <c r="M83" s="6">
        <v>0.75019051999999997</v>
      </c>
      <c r="N83" s="6">
        <v>0.75246201999999995</v>
      </c>
      <c r="O83" s="6">
        <v>0.76751139999999995</v>
      </c>
      <c r="P83" s="6">
        <v>0.76822360000000001</v>
      </c>
      <c r="Q83" s="6">
        <v>0.77534908999999996</v>
      </c>
      <c r="R83" s="6">
        <v>0.77558972000000004</v>
      </c>
      <c r="S83" s="6"/>
      <c r="T83" s="6"/>
      <c r="U83" s="6"/>
      <c r="V83" s="6"/>
      <c r="W83" s="6"/>
      <c r="Y83" s="5">
        <f>AVERAGE(D83:W83)</f>
        <v>0.74726278133333335</v>
      </c>
      <c r="Z83" s="5">
        <f>STDEV(D83:W83)</f>
        <v>1.7854116365360707E-2</v>
      </c>
      <c r="AA83" s="5">
        <f>Z83/(SQRT(15))</f>
        <v>4.6099130229527545E-3</v>
      </c>
    </row>
    <row r="84" spans="1:27" x14ac:dyDescent="0.45">
      <c r="B84" s="7" t="s">
        <v>21</v>
      </c>
      <c r="C84" s="6">
        <v>10</v>
      </c>
      <c r="D84" s="6">
        <v>3.3450870699999999</v>
      </c>
      <c r="E84" s="6">
        <v>3.3610151500000001</v>
      </c>
      <c r="F84" s="6">
        <v>3.3795415700000002</v>
      </c>
      <c r="G84" s="6">
        <v>3.38006948</v>
      </c>
      <c r="H84" s="6">
        <v>3.3818332999999998</v>
      </c>
      <c r="I84" s="6">
        <v>3.3874772100000001</v>
      </c>
      <c r="J84" s="6">
        <v>3.4059104499999999</v>
      </c>
      <c r="K84" s="6">
        <v>3.4203064300000001</v>
      </c>
      <c r="L84" s="6">
        <v>3.4258680699999999</v>
      </c>
      <c r="M84" s="6">
        <v>3.4297079099999999</v>
      </c>
      <c r="N84" s="6">
        <v>3.4421736599999999</v>
      </c>
      <c r="O84" s="6">
        <v>3.4452195300000001</v>
      </c>
      <c r="P84" s="6">
        <v>3.4471994700000002</v>
      </c>
      <c r="Q84" s="6">
        <v>3.4532385300000001</v>
      </c>
      <c r="R84" s="6">
        <v>3.4634366399999998</v>
      </c>
      <c r="S84" s="6"/>
      <c r="T84" s="6"/>
      <c r="U84" s="6"/>
      <c r="V84" s="6"/>
      <c r="W84" s="6"/>
      <c r="Y84" s="5">
        <f>AVERAGE(D84:W84)</f>
        <v>3.4112056313333334</v>
      </c>
      <c r="Z84" s="5">
        <f>STDEV(D84:W84)</f>
        <v>3.6706501333479621E-2</v>
      </c>
      <c r="AA84" s="5">
        <f>Z84/(SQRT(15))</f>
        <v>9.4775778908071269E-3</v>
      </c>
    </row>
    <row r="85" spans="1:27" x14ac:dyDescent="0.45">
      <c r="B85" s="7" t="s">
        <v>20</v>
      </c>
      <c r="C85" s="6">
        <v>100</v>
      </c>
      <c r="D85" s="6">
        <v>10.9385254</v>
      </c>
      <c r="E85" s="6">
        <v>11.076242799999999</v>
      </c>
      <c r="F85" s="6">
        <v>11.1159838</v>
      </c>
      <c r="G85" s="6">
        <v>11.1778634</v>
      </c>
      <c r="H85" s="6">
        <v>11.209916</v>
      </c>
      <c r="I85" s="6">
        <v>11.2215699</v>
      </c>
      <c r="J85" s="6">
        <v>11.2226806</v>
      </c>
      <c r="K85" s="6">
        <v>11.225724700000001</v>
      </c>
      <c r="L85" s="6">
        <v>11.235440799999999</v>
      </c>
      <c r="M85" s="6">
        <v>11.263947699999999</v>
      </c>
      <c r="N85" s="6">
        <v>11.2976086</v>
      </c>
      <c r="O85" s="6">
        <v>11.340196600000001</v>
      </c>
      <c r="P85" s="6">
        <v>11.348883900000001</v>
      </c>
      <c r="Q85" s="6">
        <v>11.4940567</v>
      </c>
      <c r="R85" s="6">
        <v>11.522154799999999</v>
      </c>
      <c r="S85" s="6"/>
      <c r="T85" s="6"/>
      <c r="U85" s="6"/>
      <c r="V85" s="6"/>
      <c r="W85" s="6"/>
      <c r="Y85" s="5">
        <f>AVERAGE(D85:W85)</f>
        <v>11.246053046666669</v>
      </c>
      <c r="Z85" s="5">
        <f>STDEV(D85:W85)</f>
        <v>0.14834983521123724</v>
      </c>
      <c r="AA85" s="5">
        <f>Z85/(SQRT(15))</f>
        <v>3.8303762745715765E-2</v>
      </c>
    </row>
    <row r="86" spans="1:27" x14ac:dyDescent="0.45">
      <c r="B86" s="7" t="s">
        <v>19</v>
      </c>
      <c r="C86" s="6">
        <v>1000</v>
      </c>
      <c r="D86" s="6">
        <v>12.8869749</v>
      </c>
      <c r="E86" s="6">
        <v>13.1542069</v>
      </c>
      <c r="F86" s="6">
        <v>13.176719500000001</v>
      </c>
      <c r="G86" s="6">
        <v>13.1920453</v>
      </c>
      <c r="H86" s="6">
        <v>13.222067300000001</v>
      </c>
      <c r="I86" s="6">
        <v>13.4647459</v>
      </c>
      <c r="J86" s="6">
        <v>13.4843011</v>
      </c>
      <c r="K86" s="6">
        <v>13.508466800000001</v>
      </c>
      <c r="L86" s="6">
        <v>13.7116881</v>
      </c>
      <c r="M86" s="6">
        <v>13.7214285</v>
      </c>
      <c r="N86" s="6">
        <v>13.780856399999999</v>
      </c>
      <c r="O86" s="6">
        <v>13.9100792</v>
      </c>
      <c r="P86" s="6">
        <v>14.155301700000001</v>
      </c>
      <c r="Q86" s="6">
        <v>14.1665545</v>
      </c>
      <c r="R86" s="6">
        <v>14.1688665</v>
      </c>
      <c r="S86" s="6"/>
      <c r="T86" s="6"/>
      <c r="U86" s="6"/>
      <c r="V86" s="6"/>
      <c r="W86" s="6"/>
      <c r="Y86" s="5">
        <f>AVERAGE(D86:W86)</f>
        <v>13.580286840000001</v>
      </c>
      <c r="Z86" s="5">
        <f>STDEV(D86:W86)</f>
        <v>0.40872818978724157</v>
      </c>
      <c r="AA86" s="5">
        <f>Z86/(SQRT(15))</f>
        <v>0.10553316481143273</v>
      </c>
    </row>
    <row r="89" spans="1:27" x14ac:dyDescent="0.45">
      <c r="A89" s="5" t="s">
        <v>27</v>
      </c>
    </row>
    <row r="90" spans="1:27" x14ac:dyDescent="0.45">
      <c r="B90" s="7" t="s">
        <v>26</v>
      </c>
      <c r="C90" s="6">
        <v>1E-4</v>
      </c>
      <c r="D90" s="6">
        <v>0.32438489999999998</v>
      </c>
      <c r="E90" s="6">
        <v>0.28596308999999998</v>
      </c>
      <c r="F90" s="6">
        <v>0.28863503000000001</v>
      </c>
      <c r="G90" s="6">
        <v>0.37131663999999998</v>
      </c>
      <c r="H90" s="6">
        <v>0.40228992000000002</v>
      </c>
      <c r="I90" s="6">
        <v>0.43170836000000001</v>
      </c>
      <c r="J90" s="6">
        <v>0.45640149000000002</v>
      </c>
      <c r="K90" s="6">
        <v>0.45964346</v>
      </c>
      <c r="L90" s="6">
        <v>0.46892832000000001</v>
      </c>
      <c r="M90" s="6">
        <v>0.46935250000000001</v>
      </c>
      <c r="N90" s="6">
        <v>0.47756198999999999</v>
      </c>
      <c r="O90" s="6">
        <v>0.48579224999999998</v>
      </c>
      <c r="P90" s="6">
        <v>0.50070077999999996</v>
      </c>
      <c r="Q90" s="6">
        <v>0.53393794000000006</v>
      </c>
      <c r="R90" s="6">
        <v>0.58992953999999997</v>
      </c>
      <c r="S90" s="6"/>
      <c r="T90" s="6"/>
      <c r="U90" s="6"/>
      <c r="V90" s="6"/>
      <c r="W90" s="6"/>
      <c r="Y90" s="5">
        <f>AVERAGE(D90:W90)</f>
        <v>0.43643641400000005</v>
      </c>
      <c r="Z90" s="5">
        <f>STDEV(D90:W90)</f>
        <v>8.7371213858252902E-2</v>
      </c>
      <c r="AA90" s="5">
        <f>Z90/(SQRT(15))</f>
        <v>2.2559150414062677E-2</v>
      </c>
    </row>
    <row r="91" spans="1:27" x14ac:dyDescent="0.45">
      <c r="B91" s="7" t="s">
        <v>25</v>
      </c>
      <c r="C91" s="6">
        <v>1E-3</v>
      </c>
      <c r="D91" s="6">
        <v>0.90281533999999997</v>
      </c>
      <c r="E91" s="6">
        <v>0.47704012000000001</v>
      </c>
      <c r="F91" s="6">
        <v>0.52703107000000005</v>
      </c>
      <c r="G91" s="6">
        <v>0.55271402000000003</v>
      </c>
      <c r="H91" s="6">
        <v>0.55903007999999998</v>
      </c>
      <c r="I91" s="6">
        <v>0.57369696999999997</v>
      </c>
      <c r="J91" s="6">
        <v>0.57599674000000001</v>
      </c>
      <c r="K91" s="6">
        <v>0.58056034000000001</v>
      </c>
      <c r="L91" s="6">
        <v>0.58290408999999999</v>
      </c>
      <c r="M91" s="6">
        <v>0.58296559000000003</v>
      </c>
      <c r="N91" s="6">
        <v>0.58498733000000003</v>
      </c>
      <c r="O91" s="6">
        <v>0.61624213999999999</v>
      </c>
      <c r="P91" s="6">
        <v>0.62335750999999995</v>
      </c>
      <c r="Q91" s="6">
        <v>0.63896017999999999</v>
      </c>
      <c r="R91" s="6">
        <v>0.64011775999999998</v>
      </c>
      <c r="S91" s="6"/>
      <c r="T91" s="6"/>
      <c r="U91" s="6"/>
      <c r="V91" s="6"/>
      <c r="W91" s="6"/>
      <c r="Y91" s="5">
        <f>AVERAGE(D91:W91)</f>
        <v>0.60122795200000001</v>
      </c>
      <c r="Z91" s="5">
        <f>STDEV(D91:W91)</f>
        <v>9.3512048762325814E-2</v>
      </c>
      <c r="AA91" s="5">
        <f>Z91/(SQRT(15))</f>
        <v>2.4144707168414915E-2</v>
      </c>
    </row>
    <row r="92" spans="1:27" x14ac:dyDescent="0.45">
      <c r="B92" s="7" t="s">
        <v>24</v>
      </c>
      <c r="C92" s="6">
        <v>0.01</v>
      </c>
      <c r="D92" s="6">
        <v>0.91891294999999995</v>
      </c>
      <c r="E92" s="6">
        <v>0.93146234000000006</v>
      </c>
      <c r="F92" s="6">
        <v>1.00002949</v>
      </c>
      <c r="G92" s="6">
        <v>1.01766205</v>
      </c>
      <c r="H92" s="6">
        <v>1.04670018</v>
      </c>
      <c r="I92" s="6">
        <v>1.05416654</v>
      </c>
      <c r="J92" s="6">
        <v>1.0952173999999999</v>
      </c>
      <c r="K92" s="6">
        <v>1.1127216200000001</v>
      </c>
      <c r="L92" s="6">
        <v>1.13856577</v>
      </c>
      <c r="M92" s="6">
        <v>1.1583160800000001</v>
      </c>
      <c r="N92" s="6">
        <v>1.22997713</v>
      </c>
      <c r="O92" s="6">
        <v>1.2674918500000001</v>
      </c>
      <c r="P92" s="6">
        <v>1.40535557</v>
      </c>
      <c r="Q92" s="6">
        <v>1.4277243399999999</v>
      </c>
      <c r="R92" s="6">
        <v>0.72174304</v>
      </c>
      <c r="S92" s="6"/>
      <c r="T92" s="6"/>
      <c r="U92" s="6"/>
      <c r="V92" s="6"/>
      <c r="W92" s="6"/>
      <c r="Y92" s="5">
        <f>AVERAGE(D92:W92)</f>
        <v>1.1017364233333333</v>
      </c>
      <c r="Z92" s="5">
        <f>STDEV(D92:W92)</f>
        <v>0.18450927551991178</v>
      </c>
      <c r="AA92" s="5">
        <f>Z92/(SQRT(15))</f>
        <v>4.7640090087294272E-2</v>
      </c>
    </row>
    <row r="93" spans="1:27" x14ac:dyDescent="0.45">
      <c r="B93" s="7" t="s">
        <v>23</v>
      </c>
      <c r="C93" s="6">
        <v>0.1</v>
      </c>
      <c r="D93" s="6">
        <v>3.3711581599999998</v>
      </c>
      <c r="E93" s="6">
        <v>3.3922860300000002</v>
      </c>
      <c r="F93" s="6">
        <v>3.3940527199999999</v>
      </c>
      <c r="G93" s="6">
        <v>3.3972141100000002</v>
      </c>
      <c r="H93" s="6">
        <v>3.4366221399999999</v>
      </c>
      <c r="I93" s="6">
        <v>3.5714662800000001</v>
      </c>
      <c r="J93" s="6">
        <v>2.6785250999999999</v>
      </c>
      <c r="K93" s="6">
        <v>3.6211483800000002</v>
      </c>
      <c r="L93" s="6">
        <v>3.7245394200000002</v>
      </c>
      <c r="M93" s="6">
        <v>3.7332612900000002</v>
      </c>
      <c r="N93" s="6">
        <v>3.98397332</v>
      </c>
      <c r="O93" s="6">
        <v>4.8651499300000003</v>
      </c>
      <c r="P93" s="6">
        <v>5.0237636600000002</v>
      </c>
      <c r="Q93" s="6">
        <v>5.2200838300000001</v>
      </c>
      <c r="R93" s="6">
        <v>5.2221967100000004</v>
      </c>
      <c r="S93" s="6"/>
      <c r="T93" s="6"/>
      <c r="U93" s="6"/>
      <c r="V93" s="6"/>
      <c r="W93" s="6"/>
      <c r="Y93" s="5">
        <f>AVERAGE(D93:W93)</f>
        <v>3.9090294053333334</v>
      </c>
      <c r="Z93" s="5">
        <f>STDEV(D93:W93)</f>
        <v>0.78777432680840442</v>
      </c>
      <c r="AA93" s="5">
        <f>Z93/(SQRT(15))</f>
        <v>0.20340245655324729</v>
      </c>
    </row>
    <row r="94" spans="1:27" x14ac:dyDescent="0.45">
      <c r="B94" s="7" t="s">
        <v>22</v>
      </c>
      <c r="C94" s="6">
        <v>1</v>
      </c>
      <c r="D94" s="6">
        <v>13.249587500000001</v>
      </c>
      <c r="E94" s="6">
        <v>13.326043800000001</v>
      </c>
      <c r="F94" s="6">
        <v>13.3544313</v>
      </c>
      <c r="G94" s="6">
        <v>13.485113999999999</v>
      </c>
      <c r="H94" s="6">
        <v>14.016863499999999</v>
      </c>
      <c r="I94" s="6">
        <v>14.0205299</v>
      </c>
      <c r="J94" s="6">
        <v>14.0236166</v>
      </c>
      <c r="K94" s="6">
        <v>14.029135699999999</v>
      </c>
      <c r="L94" s="6">
        <v>14.107514699999999</v>
      </c>
      <c r="M94" s="6">
        <v>14.166869500000001</v>
      </c>
      <c r="N94" s="6">
        <v>14.308313399999999</v>
      </c>
      <c r="O94" s="6">
        <v>14.910133</v>
      </c>
      <c r="P94" s="6">
        <v>14.970355899999999</v>
      </c>
      <c r="Q94" s="6">
        <v>15.243006400000001</v>
      </c>
      <c r="R94" s="6">
        <v>15.411743599999999</v>
      </c>
      <c r="S94" s="6"/>
      <c r="T94" s="6"/>
      <c r="U94" s="6"/>
      <c r="V94" s="6"/>
      <c r="W94" s="6"/>
      <c r="Y94" s="5">
        <f>AVERAGE(D94:W94)</f>
        <v>14.174883919999997</v>
      </c>
      <c r="Z94" s="5">
        <f>STDEV(D94:W94)</f>
        <v>0.69101522985644726</v>
      </c>
      <c r="AA94" s="5">
        <f>Z94/(SQRT(15))</f>
        <v>0.17841936514731402</v>
      </c>
    </row>
    <row r="95" spans="1:27" x14ac:dyDescent="0.45">
      <c r="B95" s="7" t="s">
        <v>21</v>
      </c>
      <c r="C95" s="6">
        <v>10</v>
      </c>
      <c r="D95" s="6">
        <v>21.127560599999999</v>
      </c>
      <c r="E95" s="6">
        <v>21.136183899999999</v>
      </c>
      <c r="F95" s="6">
        <v>21.2816768</v>
      </c>
      <c r="G95" s="6">
        <v>21.414367200000001</v>
      </c>
      <c r="H95" s="6">
        <v>21.97214</v>
      </c>
      <c r="I95" s="6">
        <v>22.1151701</v>
      </c>
      <c r="J95" s="6">
        <v>22.131494400000001</v>
      </c>
      <c r="K95" s="6">
        <v>22.3348248</v>
      </c>
      <c r="L95" s="6">
        <v>22.513544100000001</v>
      </c>
      <c r="M95" s="6">
        <v>22.553690599999999</v>
      </c>
      <c r="N95" s="6">
        <v>22.664757399999999</v>
      </c>
      <c r="O95" s="6">
        <v>22.873025999999999</v>
      </c>
      <c r="P95" s="6">
        <v>22.961778299999999</v>
      </c>
      <c r="Q95" s="6">
        <v>22.968515799999999</v>
      </c>
      <c r="R95" s="6">
        <v>22.995959200000001</v>
      </c>
      <c r="S95" s="6"/>
      <c r="T95" s="6"/>
      <c r="U95" s="6"/>
      <c r="V95" s="6"/>
      <c r="W95" s="6"/>
      <c r="Y95" s="5">
        <f>AVERAGE(D95:W95)</f>
        <v>22.202979280000001</v>
      </c>
      <c r="Z95" s="5">
        <f>STDEV(D95:W95)</f>
        <v>0.68248837735657686</v>
      </c>
      <c r="AA95" s="5">
        <f>Z95/(SQRT(15))</f>
        <v>0.17621774129880968</v>
      </c>
    </row>
    <row r="96" spans="1:27" x14ac:dyDescent="0.45">
      <c r="B96" s="7" t="s">
        <v>20</v>
      </c>
      <c r="C96" s="6">
        <v>100</v>
      </c>
      <c r="D96" s="6">
        <v>24.115888399999999</v>
      </c>
      <c r="E96" s="6">
        <v>24.3056394</v>
      </c>
      <c r="F96" s="6">
        <v>24.386448000000001</v>
      </c>
      <c r="G96" s="6">
        <v>24.488444300000001</v>
      </c>
      <c r="H96" s="6">
        <v>24.5866662</v>
      </c>
      <c r="I96" s="6">
        <v>24.6254186</v>
      </c>
      <c r="J96" s="6">
        <v>24.788626099999998</v>
      </c>
      <c r="K96" s="6">
        <v>24.818613800000001</v>
      </c>
      <c r="L96" s="6">
        <v>24.889582099999998</v>
      </c>
      <c r="M96" s="6">
        <v>24.932404300000002</v>
      </c>
      <c r="N96" s="6">
        <v>25.026005300000001</v>
      </c>
      <c r="O96" s="6">
        <v>25.0681087</v>
      </c>
      <c r="P96" s="6">
        <v>25.323604499999998</v>
      </c>
      <c r="Q96" s="6">
        <v>25.446995600000001</v>
      </c>
      <c r="R96" s="6">
        <v>25.504226299999999</v>
      </c>
      <c r="S96" s="6"/>
      <c r="T96" s="6"/>
      <c r="U96" s="6"/>
      <c r="V96" s="6"/>
      <c r="W96" s="6"/>
      <c r="Y96" s="5">
        <f>AVERAGE(D96:W96)</f>
        <v>24.820444773333332</v>
      </c>
      <c r="Z96" s="5">
        <f>STDEV(D96:W96)</f>
        <v>0.41299476480923258</v>
      </c>
      <c r="AA96" s="5">
        <f>Z96/(SQRT(15))</f>
        <v>0.10663478974513378</v>
      </c>
    </row>
    <row r="97" spans="2:27" x14ac:dyDescent="0.45">
      <c r="B97" s="7" t="s">
        <v>19</v>
      </c>
      <c r="C97" s="6">
        <v>1000</v>
      </c>
      <c r="D97" s="6">
        <v>23.885923999999999</v>
      </c>
      <c r="E97" s="6">
        <v>23.911215299999999</v>
      </c>
      <c r="F97" s="6">
        <v>24.056535700000001</v>
      </c>
      <c r="G97" s="6">
        <v>24.237200900000001</v>
      </c>
      <c r="H97" s="6">
        <v>24.369821200000001</v>
      </c>
      <c r="I97" s="6">
        <v>24.460587</v>
      </c>
      <c r="J97" s="6">
        <v>24.613252500000002</v>
      </c>
      <c r="K97" s="6">
        <v>24.678245799999999</v>
      </c>
      <c r="L97" s="6">
        <v>24.952975899999998</v>
      </c>
      <c r="M97" s="6">
        <v>25.2580493</v>
      </c>
      <c r="N97" s="6">
        <v>25.3963924</v>
      </c>
      <c r="O97" s="6">
        <v>26.570307499999998</v>
      </c>
      <c r="P97" s="6">
        <v>26.720192300000001</v>
      </c>
      <c r="Q97" s="6">
        <v>27.201380100000002</v>
      </c>
      <c r="R97" s="6">
        <v>27.572452899999998</v>
      </c>
      <c r="S97" s="6"/>
      <c r="T97" s="6"/>
      <c r="U97" s="6"/>
      <c r="V97" s="6"/>
      <c r="W97" s="6"/>
      <c r="Y97" s="5">
        <f>AVERAGE(D97:W97)</f>
        <v>25.192302186666669</v>
      </c>
      <c r="Z97" s="5">
        <f>STDEV(D97:W97)</f>
        <v>1.2363407137177327</v>
      </c>
      <c r="AA97" s="5">
        <f>Z97/(SQRT(15))</f>
        <v>0.31922179963113134</v>
      </c>
    </row>
  </sheetData>
  <conditionalFormatting sqref="D28:G31 D24:D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G28 D24: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G31 D24:D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:G31 D26:D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Agonist Antagonist Mode</vt:lpstr>
      <vt:lpstr>NE titration Neurons</vt:lpstr>
      <vt:lpstr>DA NE SE microconfocal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Roshgadol</dc:creator>
  <cp:lastModifiedBy>Jacob Roshgadol</cp:lastModifiedBy>
  <dcterms:created xsi:type="dcterms:W3CDTF">2025-07-03T18:35:03Z</dcterms:created>
  <dcterms:modified xsi:type="dcterms:W3CDTF">2025-07-03T18:40:10Z</dcterms:modified>
</cp:coreProperties>
</file>