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an/Desktop/"/>
    </mc:Choice>
  </mc:AlternateContent>
  <xr:revisionPtr revIDLastSave="0" documentId="13_ncr:1_{9B158F12-ABDF-1144-83DE-F87DE4C1062A}" xr6:coauthVersionLast="43" xr6:coauthVersionMax="43" xr10:uidLastSave="{00000000-0000-0000-0000-000000000000}"/>
  <bookViews>
    <workbookView xWindow="7280" yWindow="520" windowWidth="27640" windowHeight="15800" activeTab="4" xr2:uid="{296B5EF6-6E50-FA4A-94CE-BEB83F2A90EA}"/>
  </bookViews>
  <sheets>
    <sheet name="Fixed time" sheetId="1" r:id="rId1"/>
    <sheet name="exponetial" sheetId="2" r:id="rId2"/>
    <sheet name="uniform" sheetId="3" r:id="rId3"/>
    <sheet name="pratical time(exponetial)" sheetId="5" r:id="rId4"/>
    <sheet name="pratical time(uniform)" sheetId="6" r:id="rId5"/>
    <sheet name="Addition plo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5" l="1"/>
  <c r="R8" i="5"/>
  <c r="S9" i="5"/>
  <c r="S8" i="5"/>
  <c r="T9" i="5"/>
  <c r="T8" i="5"/>
  <c r="U9" i="5"/>
  <c r="U8" i="5"/>
  <c r="V9" i="5"/>
  <c r="V8" i="5"/>
  <c r="W9" i="5"/>
  <c r="W8" i="5"/>
  <c r="X9" i="5"/>
  <c r="X8" i="5"/>
  <c r="Y9" i="5"/>
  <c r="Y8" i="5"/>
  <c r="Z9" i="5"/>
  <c r="Z8" i="5"/>
  <c r="AA9" i="5"/>
  <c r="AA8" i="5"/>
  <c r="AB9" i="5"/>
  <c r="AB8" i="5"/>
  <c r="L4" i="5"/>
  <c r="M4" i="5"/>
  <c r="N4" i="5"/>
  <c r="AB4" i="5"/>
  <c r="AA4" i="5"/>
  <c r="Z4" i="5"/>
  <c r="Y4" i="5"/>
  <c r="X4" i="5"/>
  <c r="W4" i="5"/>
  <c r="V4" i="5"/>
  <c r="U4" i="5"/>
  <c r="T4" i="5"/>
  <c r="S4" i="5"/>
  <c r="R4" i="5"/>
  <c r="O4" i="5"/>
  <c r="P4" i="5"/>
  <c r="Q4" i="5"/>
  <c r="X4" i="6"/>
  <c r="Y4" i="6"/>
  <c r="Z4" i="6"/>
  <c r="AA4" i="6"/>
  <c r="AB4" i="6"/>
  <c r="AB4" i="3"/>
  <c r="AA4" i="3"/>
  <c r="Z4" i="3"/>
  <c r="Y4" i="3"/>
  <c r="X4" i="3"/>
  <c r="AB4" i="2"/>
  <c r="AA4" i="2"/>
  <c r="B5" i="5"/>
  <c r="AB11" i="6"/>
  <c r="Y11" i="6"/>
  <c r="Y10" i="6" s="1"/>
  <c r="U11" i="6"/>
  <c r="U10" i="6" s="1"/>
  <c r="Q11" i="6"/>
  <c r="Q10" i="6" s="1"/>
  <c r="M11" i="6"/>
  <c r="M10" i="6" s="1"/>
  <c r="I11" i="6"/>
  <c r="I10" i="6" s="1"/>
  <c r="H11" i="6"/>
  <c r="G11" i="6"/>
  <c r="F11" i="6"/>
  <c r="F10" i="6" s="1"/>
  <c r="E11" i="6"/>
  <c r="E10" i="6" s="1"/>
  <c r="D11" i="6"/>
  <c r="C11" i="6"/>
  <c r="B11" i="6"/>
  <c r="B10" i="6" s="1"/>
  <c r="AB10" i="6"/>
  <c r="H10" i="6"/>
  <c r="G10" i="6"/>
  <c r="D10" i="6"/>
  <c r="C10" i="6"/>
  <c r="AA6" i="6"/>
  <c r="AA11" i="6" s="1"/>
  <c r="AA10" i="6" s="1"/>
  <c r="Z6" i="6"/>
  <c r="Z11" i="6" s="1"/>
  <c r="Z10" i="6" s="1"/>
  <c r="Y6" i="6"/>
  <c r="X6" i="6"/>
  <c r="X11" i="6" s="1"/>
  <c r="X10" i="6" s="1"/>
  <c r="W6" i="6"/>
  <c r="W11" i="6" s="1"/>
  <c r="W10" i="6" s="1"/>
  <c r="V6" i="6"/>
  <c r="V11" i="6" s="1"/>
  <c r="V10" i="6" s="1"/>
  <c r="U6" i="6"/>
  <c r="T6" i="6"/>
  <c r="T11" i="6" s="1"/>
  <c r="T10" i="6" s="1"/>
  <c r="S6" i="6"/>
  <c r="S11" i="6" s="1"/>
  <c r="S10" i="6" s="1"/>
  <c r="R6" i="6"/>
  <c r="R11" i="6" s="1"/>
  <c r="R10" i="6" s="1"/>
  <c r="Q6" i="6"/>
  <c r="P6" i="6"/>
  <c r="P11" i="6" s="1"/>
  <c r="P10" i="6" s="1"/>
  <c r="O6" i="6"/>
  <c r="O11" i="6" s="1"/>
  <c r="O10" i="6" s="1"/>
  <c r="N6" i="6"/>
  <c r="N11" i="6" s="1"/>
  <c r="N10" i="6" s="1"/>
  <c r="M6" i="6"/>
  <c r="L6" i="6"/>
  <c r="L11" i="6" s="1"/>
  <c r="L10" i="6" s="1"/>
  <c r="K6" i="6"/>
  <c r="K11" i="6" s="1"/>
  <c r="K10" i="6" s="1"/>
  <c r="J6" i="6"/>
  <c r="J11" i="6" s="1"/>
  <c r="J10" i="6" s="1"/>
  <c r="I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B11" i="5"/>
  <c r="Y11" i="5"/>
  <c r="Y10" i="5" s="1"/>
  <c r="U11" i="5"/>
  <c r="U10" i="5" s="1"/>
  <c r="Q11" i="5"/>
  <c r="Q10" i="5" s="1"/>
  <c r="M11" i="5"/>
  <c r="M10" i="5" s="1"/>
  <c r="I11" i="5"/>
  <c r="I10" i="5" s="1"/>
  <c r="H11" i="5"/>
  <c r="G11" i="5"/>
  <c r="F11" i="5"/>
  <c r="F10" i="5" s="1"/>
  <c r="E11" i="5"/>
  <c r="E10" i="5" s="1"/>
  <c r="D11" i="5"/>
  <c r="C11" i="5"/>
  <c r="B11" i="5"/>
  <c r="B10" i="5" s="1"/>
  <c r="AB10" i="5"/>
  <c r="H10" i="5"/>
  <c r="G10" i="5"/>
  <c r="D10" i="5"/>
  <c r="C10" i="5"/>
  <c r="AA6" i="5"/>
  <c r="AA11" i="5" s="1"/>
  <c r="AA10" i="5" s="1"/>
  <c r="Z6" i="5"/>
  <c r="Z11" i="5" s="1"/>
  <c r="Z10" i="5" s="1"/>
  <c r="Y6" i="5"/>
  <c r="X6" i="5"/>
  <c r="X11" i="5" s="1"/>
  <c r="X10" i="5" s="1"/>
  <c r="W6" i="5"/>
  <c r="W11" i="5" s="1"/>
  <c r="W10" i="5" s="1"/>
  <c r="V6" i="5"/>
  <c r="V11" i="5" s="1"/>
  <c r="V10" i="5" s="1"/>
  <c r="U6" i="5"/>
  <c r="T6" i="5"/>
  <c r="T11" i="5" s="1"/>
  <c r="T10" i="5" s="1"/>
  <c r="S6" i="5"/>
  <c r="S11" i="5" s="1"/>
  <c r="S10" i="5" s="1"/>
  <c r="R6" i="5"/>
  <c r="R11" i="5" s="1"/>
  <c r="R10" i="5" s="1"/>
  <c r="Q6" i="5"/>
  <c r="P6" i="5"/>
  <c r="P11" i="5" s="1"/>
  <c r="P10" i="5" s="1"/>
  <c r="O6" i="5"/>
  <c r="O11" i="5" s="1"/>
  <c r="O10" i="5" s="1"/>
  <c r="N6" i="5"/>
  <c r="N11" i="5" s="1"/>
  <c r="N10" i="5" s="1"/>
  <c r="M6" i="5"/>
  <c r="L6" i="5"/>
  <c r="L11" i="5" s="1"/>
  <c r="L10" i="5" s="1"/>
  <c r="K6" i="5"/>
  <c r="K11" i="5" s="1"/>
  <c r="K10" i="5" s="1"/>
  <c r="J6" i="5"/>
  <c r="J11" i="5" s="1"/>
  <c r="J10" i="5" s="1"/>
  <c r="I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B11" i="2"/>
  <c r="AA11" i="2"/>
  <c r="AA10" i="2" s="1"/>
  <c r="Z11" i="2"/>
  <c r="Z10" i="2" s="1"/>
  <c r="Y11" i="2"/>
  <c r="Y10" i="2" s="1"/>
  <c r="X11" i="2"/>
  <c r="W11" i="2"/>
  <c r="W10" i="2" s="1"/>
  <c r="V11" i="2"/>
  <c r="V10" i="2" s="1"/>
  <c r="U11" i="2"/>
  <c r="U10" i="2" s="1"/>
  <c r="T11" i="2"/>
  <c r="S11" i="2"/>
  <c r="S10" i="2" s="1"/>
  <c r="R11" i="2"/>
  <c r="R10" i="2" s="1"/>
  <c r="Q11" i="2"/>
  <c r="Q10" i="2" s="1"/>
  <c r="P11" i="2"/>
  <c r="O11" i="2"/>
  <c r="O10" i="2" s="1"/>
  <c r="N11" i="2"/>
  <c r="N10" i="2" s="1"/>
  <c r="M11" i="2"/>
  <c r="M10" i="2" s="1"/>
  <c r="L11" i="2"/>
  <c r="K11" i="2"/>
  <c r="K10" i="2" s="1"/>
  <c r="J11" i="2"/>
  <c r="J10" i="2" s="1"/>
  <c r="I11" i="2"/>
  <c r="I10" i="2" s="1"/>
  <c r="H11" i="2"/>
  <c r="G11" i="2"/>
  <c r="G10" i="2" s="1"/>
  <c r="F11" i="2"/>
  <c r="F10" i="2" s="1"/>
  <c r="E11" i="2"/>
  <c r="E10" i="2" s="1"/>
  <c r="D11" i="2"/>
  <c r="C11" i="2"/>
  <c r="C10" i="2" s="1"/>
  <c r="B11" i="2"/>
  <c r="B10" i="2" s="1"/>
  <c r="AB10" i="2"/>
  <c r="X10" i="2"/>
  <c r="T10" i="2"/>
  <c r="P10" i="2"/>
  <c r="L10" i="2"/>
  <c r="H10" i="2"/>
  <c r="D10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T6" i="1" l="1"/>
  <c r="T11" i="1" s="1"/>
  <c r="T10" i="1" s="1"/>
  <c r="U6" i="1"/>
  <c r="U11" i="1" s="1"/>
  <c r="U10" i="1" s="1"/>
  <c r="V6" i="1"/>
  <c r="V11" i="1" s="1"/>
  <c r="V10" i="1" s="1"/>
  <c r="W6" i="1"/>
  <c r="W11" i="1" s="1"/>
  <c r="W10" i="1" s="1"/>
  <c r="X6" i="1"/>
  <c r="X11" i="1" s="1"/>
  <c r="X10" i="1" s="1"/>
  <c r="Y6" i="1"/>
  <c r="Y11" i="1" s="1"/>
  <c r="Y10" i="1" s="1"/>
  <c r="Z6" i="1"/>
  <c r="Z11" i="1" s="1"/>
  <c r="Z10" i="1" s="1"/>
  <c r="AA6" i="1"/>
  <c r="AA11" i="1" s="1"/>
  <c r="AA10" i="1" s="1"/>
  <c r="M6" i="1"/>
  <c r="M11" i="1" s="1"/>
  <c r="M10" i="1" s="1"/>
  <c r="N6" i="1"/>
  <c r="N11" i="1" s="1"/>
  <c r="N10" i="1" s="1"/>
  <c r="O6" i="1"/>
  <c r="O11" i="1" s="1"/>
  <c r="O10" i="1" s="1"/>
  <c r="P6" i="1"/>
  <c r="P11" i="1" s="1"/>
  <c r="P10" i="1" s="1"/>
  <c r="Q6" i="1"/>
  <c r="Q11" i="1" s="1"/>
  <c r="Q10" i="1" s="1"/>
  <c r="R6" i="1"/>
  <c r="R11" i="1" s="1"/>
  <c r="R10" i="1" s="1"/>
  <c r="S6" i="1"/>
  <c r="S11" i="1" s="1"/>
  <c r="S10" i="1" s="1"/>
  <c r="J6" i="1"/>
  <c r="J11" i="1" s="1"/>
  <c r="J10" i="1" s="1"/>
  <c r="K6" i="1"/>
  <c r="K11" i="1" s="1"/>
  <c r="K10" i="1" s="1"/>
  <c r="L6" i="1"/>
  <c r="L11" i="1" s="1"/>
  <c r="L10" i="1" s="1"/>
  <c r="I6" i="1"/>
  <c r="I11" i="1" s="1"/>
  <c r="I10" i="1" s="1"/>
  <c r="D10" i="1"/>
  <c r="E10" i="1"/>
  <c r="H10" i="1"/>
  <c r="B10" i="1"/>
  <c r="C5" i="1"/>
  <c r="D5" i="1"/>
  <c r="E5" i="1"/>
  <c r="F5" i="1"/>
  <c r="G5" i="1"/>
  <c r="AB5" i="1"/>
  <c r="B5" i="1"/>
  <c r="AB11" i="1"/>
  <c r="AB10" i="1" s="1"/>
  <c r="C11" i="1"/>
  <c r="C10" i="1" s="1"/>
  <c r="D11" i="1"/>
  <c r="E11" i="1"/>
  <c r="F11" i="1"/>
  <c r="F10" i="1" s="1"/>
  <c r="G11" i="1"/>
  <c r="G10" i="1" s="1"/>
  <c r="H11" i="1"/>
  <c r="B11" i="1"/>
</calcChain>
</file>

<file path=xl/sharedStrings.xml><?xml version="1.0" encoding="utf-8"?>
<sst xmlns="http://schemas.openxmlformats.org/spreadsheetml/2006/main" count="108" uniqueCount="26">
  <si>
    <t>0，0.2</t>
  </si>
  <si>
    <t>pause time</t>
  </si>
  <si>
    <t>User</t>
  </si>
  <si>
    <t>Naïve scheme</t>
  </si>
  <si>
    <t>coded(encoding)</t>
  </si>
  <si>
    <t>coded(decoding)</t>
  </si>
  <si>
    <t>theory</t>
  </si>
  <si>
    <t>Testing 30 users</t>
  </si>
  <si>
    <t xml:space="preserve">plt 1, </t>
  </si>
  <si>
    <t>plt 2,</t>
  </si>
  <si>
    <t>plt 3,</t>
  </si>
  <si>
    <t>plt 4,</t>
  </si>
  <si>
    <t>graph for naïve scheme</t>
  </si>
  <si>
    <t>graph for coded scheme</t>
  </si>
  <si>
    <t>plt 5,</t>
  </si>
  <si>
    <t>graph to compare naïve scheme and coded scheme (decoding)</t>
  </si>
  <si>
    <t>graph to compare naïve scheme and coded scheme (encoding)</t>
  </si>
  <si>
    <t>graph to compare theory value between naïve scheme and coded scheme</t>
  </si>
  <si>
    <t>transferred file</t>
  </si>
  <si>
    <t xml:space="preserve"> coded scheme compare include theory time</t>
  </si>
  <si>
    <t>niave scheme compare include theory time</t>
  </si>
  <si>
    <t>find mean and compare overall</t>
  </si>
  <si>
    <t>plt1</t>
  </si>
  <si>
    <t>plt2</t>
  </si>
  <si>
    <t>plt3</t>
  </si>
  <si>
    <t>overall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</si>
</sst>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CD6B-38DF-354B-9F11-A1F29197B952}">
  <dimension ref="A1:AB21"/>
  <sheetViews>
    <sheetView workbookViewId="0">
      <selection activeCell="A17" sqref="A17:B21"/>
    </sheetView>
  </sheetViews>
  <sheetFormatPr baseColWidth="10" defaultRowHeight="16" x14ac:dyDescent="0.2"/>
  <cols>
    <col min="1" max="1" width="16" customWidth="1"/>
    <col min="2" max="2" width="13.6640625" customWidth="1"/>
  </cols>
  <sheetData>
    <row r="1" spans="1:28" x14ac:dyDescent="0.2">
      <c r="A1">
        <v>0.1</v>
      </c>
      <c r="B1" t="s">
        <v>1</v>
      </c>
    </row>
    <row r="3" spans="1:28" x14ac:dyDescent="0.2">
      <c r="A3" t="s">
        <v>2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</row>
    <row r="4" spans="1:28" x14ac:dyDescent="0.2">
      <c r="A4" t="s">
        <v>3</v>
      </c>
      <c r="B4" s="1">
        <v>0.10222000000000001</v>
      </c>
      <c r="C4" s="1">
        <v>1.327807</v>
      </c>
      <c r="D4" s="1">
        <v>2.1337999999999999</v>
      </c>
      <c r="E4" s="1">
        <v>3.1563219999999998</v>
      </c>
      <c r="F4" s="1">
        <v>4.2784230000000001</v>
      </c>
      <c r="G4" s="1">
        <v>5.7014490000000002</v>
      </c>
      <c r="H4" s="1">
        <v>7.327528</v>
      </c>
      <c r="I4" s="1">
        <v>9.2055000000000007</v>
      </c>
      <c r="J4" s="1">
        <v>12.202199999999999</v>
      </c>
      <c r="K4" s="1">
        <v>13.456899999999999</v>
      </c>
      <c r="L4" s="1">
        <v>16.2807</v>
      </c>
      <c r="M4" s="1">
        <v>18.457853</v>
      </c>
      <c r="N4" s="1">
        <v>21.317599999999999</v>
      </c>
      <c r="O4" s="1">
        <v>24.3188</v>
      </c>
      <c r="P4" s="1">
        <v>27.64</v>
      </c>
      <c r="Q4" s="1">
        <v>31.1799</v>
      </c>
      <c r="R4" s="1">
        <v>34.598466000000002</v>
      </c>
      <c r="S4" s="1">
        <v>38.646000000000001</v>
      </c>
      <c r="T4" s="1">
        <v>43.368000000000002</v>
      </c>
      <c r="U4" s="1">
        <v>46.915999999999997</v>
      </c>
      <c r="V4" s="1">
        <v>51.383000000000003</v>
      </c>
      <c r="W4" s="1">
        <v>58.306294000000001</v>
      </c>
      <c r="X4" s="1">
        <v>60.674999999999997</v>
      </c>
      <c r="Y4" s="1">
        <v>65.739000000000004</v>
      </c>
      <c r="Z4" s="1">
        <v>71.151600000000002</v>
      </c>
      <c r="AA4" s="1">
        <v>77.108000000000004</v>
      </c>
      <c r="AB4" s="1">
        <v>84.372206000000006</v>
      </c>
    </row>
    <row r="5" spans="1:28" x14ac:dyDescent="0.2">
      <c r="A5" t="s">
        <v>6</v>
      </c>
      <c r="B5">
        <f>B6*0.1</f>
        <v>0.60000000000000009</v>
      </c>
      <c r="C5">
        <f t="shared" ref="C5:AB5" si="0">C6*0.1</f>
        <v>1.2000000000000002</v>
      </c>
      <c r="D5">
        <f t="shared" si="0"/>
        <v>2</v>
      </c>
      <c r="E5">
        <f t="shared" si="0"/>
        <v>3</v>
      </c>
      <c r="F5">
        <f t="shared" si="0"/>
        <v>4.2</v>
      </c>
      <c r="G5">
        <f t="shared" si="0"/>
        <v>5.6000000000000005</v>
      </c>
      <c r="H5">
        <f t="shared" si="0"/>
        <v>7.2</v>
      </c>
      <c r="I5">
        <f t="shared" si="0"/>
        <v>9</v>
      </c>
      <c r="J5">
        <f t="shared" si="0"/>
        <v>11</v>
      </c>
      <c r="K5">
        <f t="shared" si="0"/>
        <v>13.200000000000001</v>
      </c>
      <c r="L5">
        <f t="shared" si="0"/>
        <v>15.600000000000001</v>
      </c>
      <c r="M5">
        <f t="shared" si="0"/>
        <v>18.2</v>
      </c>
      <c r="N5">
        <f t="shared" si="0"/>
        <v>21</v>
      </c>
      <c r="O5">
        <f t="shared" si="0"/>
        <v>24</v>
      </c>
      <c r="P5">
        <f t="shared" si="0"/>
        <v>27.200000000000003</v>
      </c>
      <c r="Q5">
        <f t="shared" si="0"/>
        <v>30.6</v>
      </c>
      <c r="R5">
        <f t="shared" si="0"/>
        <v>34.200000000000003</v>
      </c>
      <c r="S5">
        <f t="shared" si="0"/>
        <v>38</v>
      </c>
      <c r="T5">
        <f t="shared" si="0"/>
        <v>42</v>
      </c>
      <c r="U5">
        <f t="shared" si="0"/>
        <v>46.2</v>
      </c>
      <c r="V5">
        <f t="shared" si="0"/>
        <v>50.6</v>
      </c>
      <c r="W5">
        <f t="shared" si="0"/>
        <v>55.2</v>
      </c>
      <c r="X5">
        <f t="shared" si="0"/>
        <v>60</v>
      </c>
      <c r="Y5">
        <f t="shared" si="0"/>
        <v>65</v>
      </c>
      <c r="Z5">
        <f t="shared" si="0"/>
        <v>70.2</v>
      </c>
      <c r="AA5">
        <f t="shared" si="0"/>
        <v>75.600000000000009</v>
      </c>
      <c r="AB5">
        <f t="shared" si="0"/>
        <v>81.2</v>
      </c>
    </row>
    <row r="6" spans="1:28" x14ac:dyDescent="0.2">
      <c r="A6" t="s">
        <v>18</v>
      </c>
      <c r="B6">
        <v>6</v>
      </c>
      <c r="C6">
        <v>12</v>
      </c>
      <c r="D6">
        <v>20</v>
      </c>
      <c r="E6">
        <v>30</v>
      </c>
      <c r="F6">
        <v>42</v>
      </c>
      <c r="G6">
        <v>56</v>
      </c>
      <c r="H6">
        <v>72</v>
      </c>
      <c r="I6">
        <f>G3*H3</f>
        <v>90</v>
      </c>
      <c r="J6">
        <f>H3*I3</f>
        <v>110</v>
      </c>
      <c r="K6">
        <f>I3*J3</f>
        <v>132</v>
      </c>
      <c r="L6">
        <f>J3*K3</f>
        <v>156</v>
      </c>
      <c r="M6">
        <f t="shared" ref="M6:S6" si="1">K3*L3</f>
        <v>182</v>
      </c>
      <c r="N6">
        <f t="shared" si="1"/>
        <v>210</v>
      </c>
      <c r="O6">
        <f t="shared" si="1"/>
        <v>240</v>
      </c>
      <c r="P6">
        <f t="shared" si="1"/>
        <v>272</v>
      </c>
      <c r="Q6">
        <f t="shared" si="1"/>
        <v>306</v>
      </c>
      <c r="R6">
        <f t="shared" si="1"/>
        <v>342</v>
      </c>
      <c r="S6">
        <f t="shared" si="1"/>
        <v>380</v>
      </c>
      <c r="T6">
        <f>R3*S3</f>
        <v>420</v>
      </c>
      <c r="U6">
        <f>S3*T3</f>
        <v>462</v>
      </c>
      <c r="V6">
        <f>T3*U3</f>
        <v>506</v>
      </c>
      <c r="W6">
        <f>U3*V3</f>
        <v>552</v>
      </c>
      <c r="X6">
        <f t="shared" ref="X6" si="2">V3*W3</f>
        <v>600</v>
      </c>
      <c r="Y6">
        <f t="shared" ref="Y6" si="3">W3*X3</f>
        <v>650</v>
      </c>
      <c r="Z6">
        <f t="shared" ref="Z6" si="4">X3*Y3</f>
        <v>702</v>
      </c>
      <c r="AA6">
        <f t="shared" ref="AA6" si="5">Y3*Z3</f>
        <v>756</v>
      </c>
      <c r="AB6">
        <v>812</v>
      </c>
    </row>
    <row r="8" spans="1:28" x14ac:dyDescent="0.2">
      <c r="A8" t="s">
        <v>4</v>
      </c>
      <c r="B8" s="1">
        <v>0.39188499999999998</v>
      </c>
      <c r="C8" s="1">
        <v>0.69773200000000002</v>
      </c>
      <c r="D8" s="1">
        <v>1.1015189999999999</v>
      </c>
      <c r="E8" s="1">
        <v>1.6191009999999999</v>
      </c>
      <c r="F8" s="1">
        <v>2.2004969999999999</v>
      </c>
      <c r="G8" s="1">
        <v>3.033973</v>
      </c>
      <c r="H8" s="1">
        <v>3.856341</v>
      </c>
      <c r="I8" s="1">
        <v>5.0522999999999998</v>
      </c>
      <c r="J8" s="1">
        <v>5.7579000000000002</v>
      </c>
      <c r="K8" s="1">
        <v>6.9654999999999996</v>
      </c>
      <c r="L8" s="1">
        <v>8.2173999999999996</v>
      </c>
      <c r="M8" s="1">
        <v>9.4826720000000009</v>
      </c>
      <c r="N8" s="1">
        <v>10.803879999999999</v>
      </c>
      <c r="O8" s="1">
        <v>12.501860000000001</v>
      </c>
      <c r="P8" s="1">
        <v>14.741099999999999</v>
      </c>
      <c r="Q8" s="1">
        <v>15.863799999999999</v>
      </c>
      <c r="R8" s="1">
        <v>17.770835000000002</v>
      </c>
      <c r="S8" s="1">
        <v>19.613800000000001</v>
      </c>
      <c r="T8" s="1">
        <v>21.7758</v>
      </c>
      <c r="U8" s="1">
        <v>24.131</v>
      </c>
      <c r="V8" s="1">
        <v>26.531600000000001</v>
      </c>
      <c r="W8" s="1">
        <v>29.324400000000001</v>
      </c>
      <c r="X8" s="1">
        <v>31.622800000000002</v>
      </c>
      <c r="Y8" s="1">
        <v>34.750500000000002</v>
      </c>
      <c r="Z8" s="1">
        <v>36.970300000000002</v>
      </c>
      <c r="AA8" s="1">
        <v>40.461500000000001</v>
      </c>
      <c r="AB8" s="1">
        <v>44.476399999999998</v>
      </c>
    </row>
    <row r="9" spans="1:28" x14ac:dyDescent="0.2">
      <c r="A9" t="s">
        <v>5</v>
      </c>
      <c r="B9" s="1">
        <v>0.41053699999999999</v>
      </c>
      <c r="C9" s="1">
        <v>0.80817600000000001</v>
      </c>
      <c r="D9" s="1">
        <v>1.2330829999999999</v>
      </c>
      <c r="E9" s="1">
        <v>1.7420260000000001</v>
      </c>
      <c r="F9" s="1">
        <v>2.3375469999999998</v>
      </c>
      <c r="G9" s="1">
        <v>3.1455389999999999</v>
      </c>
      <c r="H9" s="1">
        <v>3.9580880000000001</v>
      </c>
      <c r="I9" s="1">
        <v>5.0952700000000002</v>
      </c>
      <c r="J9" s="1">
        <v>5.8304</v>
      </c>
      <c r="K9" s="1">
        <v>7.0206200000000001</v>
      </c>
      <c r="L9" s="1">
        <v>8.2694899999999993</v>
      </c>
      <c r="M9" s="1">
        <v>9.5242389999999997</v>
      </c>
      <c r="N9" s="1">
        <v>10.8752</v>
      </c>
      <c r="O9" s="1">
        <v>12.6114</v>
      </c>
      <c r="P9" s="1">
        <v>14.8331</v>
      </c>
      <c r="Q9" s="1">
        <v>15.9603</v>
      </c>
      <c r="R9" s="1">
        <v>17.890867</v>
      </c>
      <c r="S9" s="1">
        <v>19.716000000000001</v>
      </c>
      <c r="T9" s="1">
        <v>21.895800000000001</v>
      </c>
      <c r="U9" s="1">
        <v>24.2364</v>
      </c>
      <c r="V9" s="1">
        <v>26.595800000000001</v>
      </c>
      <c r="W9" s="1">
        <v>29.472145999999999</v>
      </c>
      <c r="X9" s="1">
        <v>31.7532</v>
      </c>
      <c r="Y9" s="1">
        <v>34.859699999999997</v>
      </c>
      <c r="Z9" s="1">
        <v>37.084699999999998</v>
      </c>
      <c r="AA9" s="1">
        <v>40.567070000000001</v>
      </c>
      <c r="AB9" s="1">
        <v>44.583599999999997</v>
      </c>
    </row>
    <row r="10" spans="1:28" ht="15" customHeight="1" x14ac:dyDescent="0.2">
      <c r="A10" t="s">
        <v>6</v>
      </c>
      <c r="B10">
        <f>B11*0.1</f>
        <v>0.30000000000000004</v>
      </c>
      <c r="C10">
        <f t="shared" ref="C10:H10" si="6">C11*0.1</f>
        <v>0.60000000000000009</v>
      </c>
      <c r="D10">
        <f t="shared" si="6"/>
        <v>1</v>
      </c>
      <c r="E10">
        <f t="shared" si="6"/>
        <v>1.5</v>
      </c>
      <c r="F10">
        <f t="shared" si="6"/>
        <v>2.1</v>
      </c>
      <c r="G10">
        <f t="shared" si="6"/>
        <v>2.8000000000000003</v>
      </c>
      <c r="H10">
        <f t="shared" si="6"/>
        <v>3.6</v>
      </c>
      <c r="I10">
        <f t="shared" ref="I10" si="7">I11*0.1</f>
        <v>4.5</v>
      </c>
      <c r="J10">
        <f t="shared" ref="J10" si="8">J11*0.1</f>
        <v>5.5</v>
      </c>
      <c r="K10">
        <f t="shared" ref="K10" si="9">K11*0.1</f>
        <v>6.6000000000000005</v>
      </c>
      <c r="L10">
        <f t="shared" ref="L10" si="10">L11*0.1</f>
        <v>7.8000000000000007</v>
      </c>
      <c r="M10">
        <f t="shared" ref="M10" si="11">M11*0.1</f>
        <v>9.1</v>
      </c>
      <c r="N10">
        <f t="shared" ref="N10" si="12">N11*0.1</f>
        <v>10.5</v>
      </c>
      <c r="O10">
        <f t="shared" ref="O10" si="13">O11*0.1</f>
        <v>12</v>
      </c>
      <c r="P10">
        <f t="shared" ref="P10" si="14">P11*0.1</f>
        <v>13.600000000000001</v>
      </c>
      <c r="Q10">
        <f t="shared" ref="Q10" si="15">Q11*0.1</f>
        <v>15.3</v>
      </c>
      <c r="R10">
        <f t="shared" ref="R10" si="16">R11*0.1</f>
        <v>17.100000000000001</v>
      </c>
      <c r="S10">
        <f t="shared" ref="S10" si="17">S11*0.1</f>
        <v>19</v>
      </c>
      <c r="T10">
        <f t="shared" ref="T10" si="18">T11*0.1</f>
        <v>21</v>
      </c>
      <c r="U10">
        <f t="shared" ref="U10" si="19">U11*0.1</f>
        <v>23.1</v>
      </c>
      <c r="V10">
        <f t="shared" ref="V10" si="20">V11*0.1</f>
        <v>25.3</v>
      </c>
      <c r="W10">
        <f t="shared" ref="W10" si="21">W11*0.1</f>
        <v>27.6</v>
      </c>
      <c r="X10">
        <f t="shared" ref="X10" si="22">X11*0.1</f>
        <v>30</v>
      </c>
      <c r="Y10">
        <f t="shared" ref="Y10" si="23">Y11*0.1</f>
        <v>32.5</v>
      </c>
      <c r="Z10">
        <f t="shared" ref="Z10" si="24">Z11*0.1</f>
        <v>35.1</v>
      </c>
      <c r="AA10">
        <f t="shared" ref="AA10" si="25">AA11*0.1</f>
        <v>37.800000000000004</v>
      </c>
      <c r="AB10">
        <f t="shared" ref="AB10" si="26">AB11*0.1</f>
        <v>40.6</v>
      </c>
    </row>
    <row r="11" spans="1:28" x14ac:dyDescent="0.2">
      <c r="A11" t="s">
        <v>18</v>
      </c>
      <c r="B11">
        <f t="shared" ref="B11:I11" si="27">B6/2</f>
        <v>3</v>
      </c>
      <c r="C11">
        <f t="shared" si="27"/>
        <v>6</v>
      </c>
      <c r="D11">
        <f t="shared" si="27"/>
        <v>10</v>
      </c>
      <c r="E11">
        <f t="shared" si="27"/>
        <v>15</v>
      </c>
      <c r="F11">
        <f t="shared" si="27"/>
        <v>21</v>
      </c>
      <c r="G11">
        <f t="shared" si="27"/>
        <v>28</v>
      </c>
      <c r="H11">
        <f t="shared" si="27"/>
        <v>36</v>
      </c>
      <c r="I11">
        <f t="shared" si="27"/>
        <v>45</v>
      </c>
      <c r="J11">
        <f t="shared" ref="J11:AA11" si="28">J6/2</f>
        <v>55</v>
      </c>
      <c r="K11">
        <f t="shared" si="28"/>
        <v>66</v>
      </c>
      <c r="L11">
        <f t="shared" si="28"/>
        <v>78</v>
      </c>
      <c r="M11">
        <f t="shared" si="28"/>
        <v>91</v>
      </c>
      <c r="N11">
        <f t="shared" si="28"/>
        <v>105</v>
      </c>
      <c r="O11">
        <f t="shared" si="28"/>
        <v>120</v>
      </c>
      <c r="P11">
        <f t="shared" si="28"/>
        <v>136</v>
      </c>
      <c r="Q11">
        <f t="shared" si="28"/>
        <v>153</v>
      </c>
      <c r="R11">
        <f t="shared" si="28"/>
        <v>171</v>
      </c>
      <c r="S11">
        <f t="shared" si="28"/>
        <v>190</v>
      </c>
      <c r="T11">
        <f t="shared" si="28"/>
        <v>210</v>
      </c>
      <c r="U11">
        <f t="shared" si="28"/>
        <v>231</v>
      </c>
      <c r="V11">
        <f t="shared" si="28"/>
        <v>253</v>
      </c>
      <c r="W11">
        <f>W6/2</f>
        <v>276</v>
      </c>
      <c r="X11">
        <f t="shared" si="28"/>
        <v>300</v>
      </c>
      <c r="Y11">
        <f t="shared" si="28"/>
        <v>325</v>
      </c>
      <c r="Z11">
        <f t="shared" si="28"/>
        <v>351</v>
      </c>
      <c r="AA11">
        <f t="shared" si="28"/>
        <v>378</v>
      </c>
      <c r="AB11">
        <f>AB6/2</f>
        <v>406</v>
      </c>
    </row>
    <row r="15" spans="1:28" x14ac:dyDescent="0.2">
      <c r="A15" t="s">
        <v>7</v>
      </c>
    </row>
    <row r="17" spans="1:2" x14ac:dyDescent="0.2">
      <c r="A17" t="s">
        <v>8</v>
      </c>
      <c r="B17" t="s">
        <v>12</v>
      </c>
    </row>
    <row r="18" spans="1:2" x14ac:dyDescent="0.2">
      <c r="A18" t="s">
        <v>9</v>
      </c>
      <c r="B18" t="s">
        <v>13</v>
      </c>
    </row>
    <row r="19" spans="1:2" x14ac:dyDescent="0.2">
      <c r="A19" t="s">
        <v>10</v>
      </c>
      <c r="B19" t="s">
        <v>16</v>
      </c>
    </row>
    <row r="20" spans="1:2" x14ac:dyDescent="0.2">
      <c r="A20" t="s">
        <v>11</v>
      </c>
      <c r="B20" t="s">
        <v>15</v>
      </c>
    </row>
    <row r="21" spans="1:2" x14ac:dyDescent="0.2">
      <c r="A21" t="s">
        <v>14</v>
      </c>
      <c r="B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B094-E678-3544-BDF9-E66915AA741C}">
  <dimension ref="A1:AB20"/>
  <sheetViews>
    <sheetView topLeftCell="N1" workbookViewId="0">
      <selection activeCell="AD9" sqref="AD9"/>
    </sheetView>
  </sheetViews>
  <sheetFormatPr baseColWidth="10" defaultRowHeight="16" x14ac:dyDescent="0.2"/>
  <cols>
    <col min="1" max="1" width="16.1640625" customWidth="1"/>
  </cols>
  <sheetData>
    <row r="1" spans="1:28" x14ac:dyDescent="0.2">
      <c r="A1">
        <v>10</v>
      </c>
      <c r="B1" t="s">
        <v>1</v>
      </c>
    </row>
    <row r="3" spans="1:28" x14ac:dyDescent="0.2">
      <c r="A3" t="s">
        <v>2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</row>
    <row r="4" spans="1:28" x14ac:dyDescent="0.2">
      <c r="A4" t="s">
        <v>3</v>
      </c>
      <c r="B4" s="1">
        <v>2.1709000000000001</v>
      </c>
      <c r="C4" s="1">
        <v>3.6160000000000001</v>
      </c>
      <c r="D4" s="1">
        <v>5.9405000000000001</v>
      </c>
      <c r="E4" s="1">
        <v>8.2515999999999998</v>
      </c>
      <c r="F4" s="1">
        <v>12.398</v>
      </c>
      <c r="G4" s="1">
        <v>15.3515</v>
      </c>
      <c r="H4" s="1">
        <v>19.492000000000001</v>
      </c>
      <c r="I4" s="1">
        <v>24.6539</v>
      </c>
      <c r="J4" s="1">
        <v>27.66</v>
      </c>
      <c r="K4" s="1">
        <v>33.951999999999998</v>
      </c>
      <c r="L4" s="1">
        <v>41.045000000000002</v>
      </c>
      <c r="M4" s="1">
        <v>45.314</v>
      </c>
      <c r="N4" s="1">
        <v>53.975999999999999</v>
      </c>
      <c r="O4" s="1">
        <v>61.377400000000002</v>
      </c>
      <c r="P4" s="1">
        <v>74.691000000000003</v>
      </c>
      <c r="Q4" s="1">
        <v>83.516599999999997</v>
      </c>
      <c r="R4" s="1">
        <v>93.459400000000002</v>
      </c>
      <c r="S4" s="1">
        <v>99.5077</v>
      </c>
      <c r="T4" s="1">
        <v>110.78319999999999</v>
      </c>
      <c r="U4" s="1">
        <v>124.1544</v>
      </c>
      <c r="V4" s="1">
        <v>135.1593</v>
      </c>
      <c r="W4" s="1">
        <v>143.62100000000001</v>
      </c>
      <c r="X4" s="1">
        <v>165.05</v>
      </c>
      <c r="Y4" s="1">
        <v>171.965</v>
      </c>
      <c r="Z4" s="1">
        <v>194.15299999999999</v>
      </c>
      <c r="AA4" s="1">
        <f>19.015+180</f>
        <v>199.01499999999999</v>
      </c>
      <c r="AB4">
        <f>180+36.4589</f>
        <v>216.4589</v>
      </c>
    </row>
    <row r="5" spans="1:28" x14ac:dyDescent="0.2">
      <c r="A5" t="s">
        <v>6</v>
      </c>
      <c r="B5">
        <f>B6*0.1</f>
        <v>0.60000000000000009</v>
      </c>
      <c r="C5">
        <f t="shared" ref="C5:AB5" si="0">C6*0.1</f>
        <v>1.2000000000000002</v>
      </c>
      <c r="D5">
        <f t="shared" si="0"/>
        <v>2</v>
      </c>
      <c r="E5">
        <f t="shared" si="0"/>
        <v>3</v>
      </c>
      <c r="F5">
        <f t="shared" si="0"/>
        <v>4.2</v>
      </c>
      <c r="G5">
        <f t="shared" si="0"/>
        <v>5.6000000000000005</v>
      </c>
      <c r="H5">
        <f t="shared" si="0"/>
        <v>7.2</v>
      </c>
      <c r="I5">
        <f t="shared" si="0"/>
        <v>9</v>
      </c>
      <c r="J5">
        <f t="shared" si="0"/>
        <v>11</v>
      </c>
      <c r="K5">
        <f t="shared" si="0"/>
        <v>13.200000000000001</v>
      </c>
      <c r="L5">
        <f t="shared" si="0"/>
        <v>15.600000000000001</v>
      </c>
      <c r="M5">
        <f t="shared" si="0"/>
        <v>18.2</v>
      </c>
      <c r="N5">
        <f t="shared" si="0"/>
        <v>21</v>
      </c>
      <c r="O5">
        <f t="shared" si="0"/>
        <v>24</v>
      </c>
      <c r="P5">
        <f t="shared" si="0"/>
        <v>27.200000000000003</v>
      </c>
      <c r="Q5">
        <f t="shared" si="0"/>
        <v>30.6</v>
      </c>
      <c r="R5">
        <f t="shared" si="0"/>
        <v>34.200000000000003</v>
      </c>
      <c r="S5">
        <f t="shared" si="0"/>
        <v>38</v>
      </c>
      <c r="T5">
        <f t="shared" si="0"/>
        <v>42</v>
      </c>
      <c r="U5">
        <f t="shared" si="0"/>
        <v>46.2</v>
      </c>
      <c r="V5">
        <f t="shared" si="0"/>
        <v>50.6</v>
      </c>
      <c r="W5">
        <f t="shared" si="0"/>
        <v>55.2</v>
      </c>
      <c r="X5">
        <f t="shared" si="0"/>
        <v>60</v>
      </c>
      <c r="Y5">
        <f t="shared" si="0"/>
        <v>65</v>
      </c>
      <c r="Z5">
        <f t="shared" si="0"/>
        <v>70.2</v>
      </c>
      <c r="AA5">
        <f t="shared" si="0"/>
        <v>75.600000000000009</v>
      </c>
      <c r="AB5">
        <f t="shared" si="0"/>
        <v>81.2</v>
      </c>
    </row>
    <row r="6" spans="1:28" x14ac:dyDescent="0.2">
      <c r="A6" t="s">
        <v>18</v>
      </c>
      <c r="B6">
        <v>6</v>
      </c>
      <c r="C6">
        <v>12</v>
      </c>
      <c r="D6">
        <v>20</v>
      </c>
      <c r="E6">
        <v>30</v>
      </c>
      <c r="F6">
        <v>42</v>
      </c>
      <c r="G6">
        <v>56</v>
      </c>
      <c r="H6">
        <v>72</v>
      </c>
      <c r="I6">
        <f>G3*H3</f>
        <v>90</v>
      </c>
      <c r="J6">
        <f>H3*I3</f>
        <v>110</v>
      </c>
      <c r="K6">
        <f>I3*J3</f>
        <v>132</v>
      </c>
      <c r="L6">
        <f>J3*K3</f>
        <v>156</v>
      </c>
      <c r="M6">
        <f t="shared" ref="M6:S6" si="1">K3*L3</f>
        <v>182</v>
      </c>
      <c r="N6">
        <f t="shared" si="1"/>
        <v>210</v>
      </c>
      <c r="O6">
        <f t="shared" si="1"/>
        <v>240</v>
      </c>
      <c r="P6">
        <f t="shared" si="1"/>
        <v>272</v>
      </c>
      <c r="Q6">
        <f t="shared" si="1"/>
        <v>306</v>
      </c>
      <c r="R6">
        <f t="shared" si="1"/>
        <v>342</v>
      </c>
      <c r="S6">
        <f t="shared" si="1"/>
        <v>380</v>
      </c>
      <c r="T6">
        <f>R3*S3</f>
        <v>420</v>
      </c>
      <c r="U6">
        <f>S3*T3</f>
        <v>462</v>
      </c>
      <c r="V6">
        <f>T3*U3</f>
        <v>506</v>
      </c>
      <c r="W6">
        <f>U3*V3</f>
        <v>552</v>
      </c>
      <c r="X6">
        <f t="shared" ref="X6:AA6" si="2">V3*W3</f>
        <v>600</v>
      </c>
      <c r="Y6">
        <f t="shared" si="2"/>
        <v>650</v>
      </c>
      <c r="Z6">
        <f t="shared" si="2"/>
        <v>702</v>
      </c>
      <c r="AA6">
        <f t="shared" si="2"/>
        <v>756</v>
      </c>
      <c r="AB6">
        <v>812</v>
      </c>
    </row>
    <row r="8" spans="1:28" x14ac:dyDescent="0.2">
      <c r="A8" t="s">
        <v>4</v>
      </c>
      <c r="B8" s="1">
        <v>0.89710000000000001</v>
      </c>
      <c r="C8" s="1">
        <v>1.806</v>
      </c>
      <c r="D8" s="1">
        <v>3.3003</v>
      </c>
      <c r="E8" s="1">
        <v>4.1349999999999998</v>
      </c>
      <c r="F8" s="1">
        <v>6.1890000000000001</v>
      </c>
      <c r="G8" s="1">
        <v>8.3239999999999998</v>
      </c>
      <c r="H8" s="1">
        <v>9.5120000000000005</v>
      </c>
      <c r="I8" s="1">
        <v>12.2416</v>
      </c>
      <c r="J8" s="1">
        <v>14.577</v>
      </c>
      <c r="K8" s="1">
        <v>18.1249</v>
      </c>
      <c r="L8" s="1">
        <v>19.1099</v>
      </c>
      <c r="M8" s="1">
        <v>23.474799999999998</v>
      </c>
      <c r="N8" s="1">
        <v>27.022200000000002</v>
      </c>
      <c r="O8" s="1">
        <v>31.110900000000001</v>
      </c>
      <c r="P8" s="1">
        <v>37.588000000000001</v>
      </c>
      <c r="Q8" s="1">
        <v>41.087499999999999</v>
      </c>
      <c r="R8" s="1">
        <v>44.110999999999997</v>
      </c>
      <c r="S8" s="1">
        <v>49.0274</v>
      </c>
      <c r="T8" s="1">
        <v>55.420999999999999</v>
      </c>
      <c r="U8" s="1">
        <v>58.857500000000002</v>
      </c>
      <c r="V8" s="1">
        <v>67.032390000000007</v>
      </c>
      <c r="W8" s="1">
        <v>72.583299999999994</v>
      </c>
      <c r="X8" s="1">
        <v>82.1661</v>
      </c>
      <c r="Y8" s="1">
        <v>82.916799999999995</v>
      </c>
      <c r="Z8" s="1">
        <v>92.364199999999997</v>
      </c>
      <c r="AA8" s="1">
        <v>104.16056</v>
      </c>
      <c r="AB8" s="1">
        <v>110.85489</v>
      </c>
    </row>
    <row r="9" spans="1:28" x14ac:dyDescent="0.2">
      <c r="A9" t="s">
        <v>5</v>
      </c>
      <c r="B9" s="1">
        <v>1.0112000000000001</v>
      </c>
      <c r="C9" s="1">
        <v>1.8328</v>
      </c>
      <c r="D9" s="1">
        <v>3.3418000000000001</v>
      </c>
      <c r="E9" s="1">
        <v>4.2816999999999998</v>
      </c>
      <c r="F9" s="1">
        <v>6.3029999999999999</v>
      </c>
      <c r="G9" s="1">
        <v>8.4504999999999999</v>
      </c>
      <c r="H9" s="1">
        <v>9.5611999999999995</v>
      </c>
      <c r="I9" s="1">
        <v>12.3665</v>
      </c>
      <c r="J9" s="1">
        <v>14.6257</v>
      </c>
      <c r="K9" s="1">
        <v>18.071300000000001</v>
      </c>
      <c r="L9" s="1">
        <v>19.244800000000001</v>
      </c>
      <c r="M9" s="1">
        <v>23.545000000000002</v>
      </c>
      <c r="N9" s="1">
        <v>27.159300000000002</v>
      </c>
      <c r="O9" s="1">
        <v>31.161899999999999</v>
      </c>
      <c r="P9" s="1">
        <v>37.691499999999998</v>
      </c>
      <c r="Q9" s="1">
        <v>41.191499999999998</v>
      </c>
      <c r="R9" s="1">
        <v>44.169600000000003</v>
      </c>
      <c r="S9" s="1">
        <v>49.143999999999998</v>
      </c>
      <c r="T9" s="1">
        <v>55.524299999999997</v>
      </c>
      <c r="U9" s="1">
        <v>58.965200000000003</v>
      </c>
      <c r="V9" s="1">
        <v>67.1404</v>
      </c>
      <c r="W9" s="1">
        <v>72.697000000000003</v>
      </c>
      <c r="X9" s="1">
        <v>82.273799999999994</v>
      </c>
      <c r="Y9" s="1">
        <v>82.990200000000002</v>
      </c>
      <c r="Z9" s="1">
        <v>92.462789999999998</v>
      </c>
      <c r="AA9" s="1">
        <v>104.26476</v>
      </c>
      <c r="AB9" s="1">
        <v>110.99301</v>
      </c>
    </row>
    <row r="10" spans="1:28" ht="15" customHeight="1" x14ac:dyDescent="0.2">
      <c r="A10" t="s">
        <v>6</v>
      </c>
      <c r="B10">
        <f>B11*0.1</f>
        <v>0.30000000000000004</v>
      </c>
      <c r="C10">
        <f t="shared" ref="C10:AB10" si="3">C11*0.1</f>
        <v>0.60000000000000009</v>
      </c>
      <c r="D10">
        <f t="shared" si="3"/>
        <v>1</v>
      </c>
      <c r="E10">
        <f t="shared" si="3"/>
        <v>1.5</v>
      </c>
      <c r="F10">
        <f t="shared" si="3"/>
        <v>2.1</v>
      </c>
      <c r="G10">
        <f t="shared" si="3"/>
        <v>2.8000000000000003</v>
      </c>
      <c r="H10">
        <f t="shared" si="3"/>
        <v>3.6</v>
      </c>
      <c r="I10">
        <f t="shared" si="3"/>
        <v>4.5</v>
      </c>
      <c r="J10">
        <f t="shared" si="3"/>
        <v>5.5</v>
      </c>
      <c r="K10">
        <f t="shared" si="3"/>
        <v>6.6000000000000005</v>
      </c>
      <c r="L10">
        <f t="shared" si="3"/>
        <v>7.8000000000000007</v>
      </c>
      <c r="M10">
        <f t="shared" si="3"/>
        <v>9.1</v>
      </c>
      <c r="N10">
        <f t="shared" si="3"/>
        <v>10.5</v>
      </c>
      <c r="O10">
        <f t="shared" si="3"/>
        <v>12</v>
      </c>
      <c r="P10">
        <f t="shared" si="3"/>
        <v>13.600000000000001</v>
      </c>
      <c r="Q10">
        <f t="shared" si="3"/>
        <v>15.3</v>
      </c>
      <c r="R10">
        <f t="shared" si="3"/>
        <v>17.100000000000001</v>
      </c>
      <c r="S10">
        <f t="shared" si="3"/>
        <v>19</v>
      </c>
      <c r="T10">
        <f t="shared" si="3"/>
        <v>21</v>
      </c>
      <c r="U10">
        <f t="shared" si="3"/>
        <v>23.1</v>
      </c>
      <c r="V10">
        <f t="shared" si="3"/>
        <v>25.3</v>
      </c>
      <c r="W10">
        <f t="shared" si="3"/>
        <v>27.6</v>
      </c>
      <c r="X10">
        <f t="shared" si="3"/>
        <v>30</v>
      </c>
      <c r="Y10">
        <f t="shared" si="3"/>
        <v>32.5</v>
      </c>
      <c r="Z10">
        <f t="shared" si="3"/>
        <v>35.1</v>
      </c>
      <c r="AA10">
        <f t="shared" si="3"/>
        <v>37.800000000000004</v>
      </c>
      <c r="AB10">
        <f t="shared" si="3"/>
        <v>40.6</v>
      </c>
    </row>
    <row r="11" spans="1:28" x14ac:dyDescent="0.2">
      <c r="A11" t="s">
        <v>18</v>
      </c>
      <c r="B11">
        <f t="shared" ref="B11:AA11" si="4">B6/2</f>
        <v>3</v>
      </c>
      <c r="C11">
        <f t="shared" si="4"/>
        <v>6</v>
      </c>
      <c r="D11">
        <f t="shared" si="4"/>
        <v>10</v>
      </c>
      <c r="E11">
        <f t="shared" si="4"/>
        <v>15</v>
      </c>
      <c r="F11">
        <f t="shared" si="4"/>
        <v>21</v>
      </c>
      <c r="G11">
        <f t="shared" si="4"/>
        <v>28</v>
      </c>
      <c r="H11">
        <f t="shared" si="4"/>
        <v>36</v>
      </c>
      <c r="I11">
        <f t="shared" si="4"/>
        <v>45</v>
      </c>
      <c r="J11">
        <f t="shared" si="4"/>
        <v>55</v>
      </c>
      <c r="K11">
        <f t="shared" si="4"/>
        <v>66</v>
      </c>
      <c r="L11">
        <f t="shared" si="4"/>
        <v>78</v>
      </c>
      <c r="M11">
        <f t="shared" si="4"/>
        <v>91</v>
      </c>
      <c r="N11">
        <f t="shared" si="4"/>
        <v>105</v>
      </c>
      <c r="O11">
        <f t="shared" si="4"/>
        <v>120</v>
      </c>
      <c r="P11">
        <f t="shared" si="4"/>
        <v>136</v>
      </c>
      <c r="Q11">
        <f t="shared" si="4"/>
        <v>153</v>
      </c>
      <c r="R11">
        <f t="shared" si="4"/>
        <v>171</v>
      </c>
      <c r="S11">
        <f t="shared" si="4"/>
        <v>190</v>
      </c>
      <c r="T11">
        <f t="shared" si="4"/>
        <v>210</v>
      </c>
      <c r="U11">
        <f t="shared" si="4"/>
        <v>231</v>
      </c>
      <c r="V11">
        <f t="shared" si="4"/>
        <v>253</v>
      </c>
      <c r="W11">
        <f>W6/2</f>
        <v>276</v>
      </c>
      <c r="X11">
        <f t="shared" si="4"/>
        <v>300</v>
      </c>
      <c r="Y11">
        <f t="shared" si="4"/>
        <v>325</v>
      </c>
      <c r="Z11">
        <f t="shared" si="4"/>
        <v>351</v>
      </c>
      <c r="AA11">
        <f t="shared" si="4"/>
        <v>378</v>
      </c>
      <c r="AB11">
        <f>AB6/2</f>
        <v>406</v>
      </c>
    </row>
    <row r="13" spans="1:28" x14ac:dyDescent="0.2">
      <c r="A13" t="s">
        <v>7</v>
      </c>
    </row>
    <row r="16" spans="1:28" x14ac:dyDescent="0.2">
      <c r="A16" t="s">
        <v>8</v>
      </c>
      <c r="B16" t="s">
        <v>12</v>
      </c>
    </row>
    <row r="17" spans="1:2" x14ac:dyDescent="0.2">
      <c r="A17" t="s">
        <v>9</v>
      </c>
      <c r="B17" t="s">
        <v>13</v>
      </c>
    </row>
    <row r="18" spans="1:2" x14ac:dyDescent="0.2">
      <c r="A18" t="s">
        <v>10</v>
      </c>
      <c r="B18" t="s">
        <v>16</v>
      </c>
    </row>
    <row r="19" spans="1:2" x14ac:dyDescent="0.2">
      <c r="A19" t="s">
        <v>11</v>
      </c>
      <c r="B19" t="s">
        <v>15</v>
      </c>
    </row>
    <row r="20" spans="1:2" x14ac:dyDescent="0.2">
      <c r="A20" t="s">
        <v>14</v>
      </c>
      <c r="B2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4A4D-ECA1-BF4A-BEFD-F1818341F69B}">
  <dimension ref="A1:AB22"/>
  <sheetViews>
    <sheetView topLeftCell="N1" workbookViewId="0">
      <selection activeCell="AB5" sqref="AB5"/>
    </sheetView>
  </sheetViews>
  <sheetFormatPr baseColWidth="10" defaultRowHeight="16" x14ac:dyDescent="0.2"/>
  <cols>
    <col min="1" max="1" width="15.1640625" customWidth="1"/>
  </cols>
  <sheetData>
    <row r="1" spans="1:28" x14ac:dyDescent="0.2">
      <c r="A1" t="s">
        <v>0</v>
      </c>
      <c r="B1" t="s">
        <v>1</v>
      </c>
    </row>
    <row r="3" spans="1:28" x14ac:dyDescent="0.2">
      <c r="A3" t="s">
        <v>2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</row>
    <row r="4" spans="1:28" x14ac:dyDescent="0.2">
      <c r="A4" t="s">
        <v>3</v>
      </c>
      <c r="B4" s="1">
        <v>0.92200000000000004</v>
      </c>
      <c r="C4">
        <v>1.62</v>
      </c>
      <c r="D4" s="1">
        <v>2.2269999999999999</v>
      </c>
      <c r="E4" s="1">
        <v>3.758</v>
      </c>
      <c r="F4" s="1">
        <v>5.1980000000000004</v>
      </c>
      <c r="G4" s="1">
        <v>6.05</v>
      </c>
      <c r="H4" s="1">
        <v>7.45</v>
      </c>
      <c r="I4" s="1">
        <v>9.3360000000000003</v>
      </c>
      <c r="J4" s="1">
        <v>11.654</v>
      </c>
      <c r="K4" s="1">
        <v>14.633900000000001</v>
      </c>
      <c r="L4" s="1">
        <v>16.114999999999998</v>
      </c>
      <c r="M4" s="1">
        <v>17.132000000000001</v>
      </c>
      <c r="N4" s="1">
        <v>22.047999999999998</v>
      </c>
      <c r="O4" s="1">
        <v>21.79</v>
      </c>
      <c r="P4" s="1">
        <v>29.8249</v>
      </c>
      <c r="Q4" s="1">
        <v>31.347999999999999</v>
      </c>
      <c r="R4" s="1">
        <v>35.81</v>
      </c>
      <c r="S4" s="1">
        <v>39.049599999999998</v>
      </c>
      <c r="T4" s="1">
        <v>46.113</v>
      </c>
      <c r="U4" s="1">
        <v>45.759</v>
      </c>
      <c r="V4" s="1">
        <v>49.237000000000002</v>
      </c>
      <c r="W4" s="1">
        <v>53.750999999999998</v>
      </c>
      <c r="X4">
        <f>60+1.1727</f>
        <v>61.172699999999999</v>
      </c>
      <c r="Y4">
        <f>60+7.7018</f>
        <v>67.701800000000006</v>
      </c>
      <c r="Z4">
        <f>60+12.224</f>
        <v>72.224000000000004</v>
      </c>
      <c r="AA4">
        <f>60+20.497</f>
        <v>80.497</v>
      </c>
      <c r="AB4">
        <f>60+25.2518</f>
        <v>85.251800000000003</v>
      </c>
    </row>
    <row r="5" spans="1:28" x14ac:dyDescent="0.2">
      <c r="A5" t="s">
        <v>6</v>
      </c>
      <c r="B5">
        <v>0.60000000000000009</v>
      </c>
      <c r="C5">
        <v>1.2000000000000002</v>
      </c>
      <c r="D5">
        <v>2</v>
      </c>
      <c r="E5">
        <v>3</v>
      </c>
      <c r="F5">
        <v>4.2</v>
      </c>
      <c r="G5">
        <v>5.6000000000000005</v>
      </c>
      <c r="H5">
        <v>7.2</v>
      </c>
      <c r="I5">
        <v>9</v>
      </c>
      <c r="J5">
        <v>11</v>
      </c>
      <c r="K5">
        <v>13.200000000000001</v>
      </c>
      <c r="L5">
        <v>15.600000000000001</v>
      </c>
      <c r="M5">
        <v>18.2</v>
      </c>
      <c r="N5">
        <v>21</v>
      </c>
      <c r="O5">
        <v>24</v>
      </c>
      <c r="P5">
        <v>27.200000000000003</v>
      </c>
      <c r="Q5">
        <v>30.6</v>
      </c>
      <c r="R5">
        <v>34.200000000000003</v>
      </c>
      <c r="S5">
        <v>38</v>
      </c>
      <c r="T5">
        <v>42</v>
      </c>
      <c r="U5">
        <v>46.2</v>
      </c>
      <c r="V5">
        <v>50.6</v>
      </c>
      <c r="W5">
        <v>55.2</v>
      </c>
      <c r="X5">
        <v>60</v>
      </c>
      <c r="Y5">
        <v>65</v>
      </c>
      <c r="Z5">
        <v>70.2</v>
      </c>
      <c r="AA5">
        <v>75.600000000000009</v>
      </c>
      <c r="AB5">
        <v>81.2</v>
      </c>
    </row>
    <row r="6" spans="1:28" x14ac:dyDescent="0.2">
      <c r="A6" t="s">
        <v>18</v>
      </c>
      <c r="B6">
        <v>6</v>
      </c>
      <c r="C6">
        <v>12</v>
      </c>
      <c r="D6">
        <v>20</v>
      </c>
      <c r="E6">
        <v>30</v>
      </c>
      <c r="F6">
        <v>42</v>
      </c>
      <c r="G6">
        <v>56</v>
      </c>
      <c r="H6">
        <v>72</v>
      </c>
      <c r="I6">
        <v>90</v>
      </c>
      <c r="J6">
        <v>110</v>
      </c>
      <c r="K6">
        <v>132</v>
      </c>
      <c r="L6">
        <v>156</v>
      </c>
      <c r="M6">
        <v>182</v>
      </c>
      <c r="N6">
        <v>210</v>
      </c>
      <c r="O6">
        <v>240</v>
      </c>
      <c r="P6">
        <v>272</v>
      </c>
      <c r="Q6">
        <v>306</v>
      </c>
      <c r="R6">
        <v>342</v>
      </c>
      <c r="S6">
        <v>380</v>
      </c>
      <c r="T6">
        <v>420</v>
      </c>
      <c r="U6">
        <v>462</v>
      </c>
      <c r="V6">
        <v>506</v>
      </c>
      <c r="W6">
        <v>552</v>
      </c>
      <c r="X6">
        <v>600</v>
      </c>
      <c r="Y6">
        <v>650</v>
      </c>
      <c r="Z6">
        <v>702</v>
      </c>
      <c r="AA6">
        <v>756</v>
      </c>
      <c r="AB6">
        <v>812</v>
      </c>
    </row>
    <row r="8" spans="1:28" x14ac:dyDescent="0.2">
      <c r="A8" t="s">
        <v>4</v>
      </c>
      <c r="B8" s="1">
        <v>0.49659999999999999</v>
      </c>
      <c r="C8" s="1">
        <v>0.81200000000000006</v>
      </c>
      <c r="D8" s="1">
        <v>1.226</v>
      </c>
      <c r="E8" s="1">
        <v>2.1423999999999999</v>
      </c>
      <c r="F8" s="1">
        <v>2.5219999999999998</v>
      </c>
      <c r="G8" s="1">
        <v>3.2286999999999999</v>
      </c>
      <c r="H8" s="1">
        <v>4.0339999999999998</v>
      </c>
      <c r="I8" s="1">
        <v>4.1550000000000002</v>
      </c>
      <c r="J8" s="1">
        <v>5.7919999999999998</v>
      </c>
      <c r="K8" s="1">
        <v>7.2229999999999999</v>
      </c>
      <c r="L8" s="1">
        <v>8.9164999999999992</v>
      </c>
      <c r="M8" s="1">
        <v>9.8294999999999995</v>
      </c>
      <c r="N8" s="1">
        <v>11.1609</v>
      </c>
      <c r="O8" s="1">
        <v>11.994</v>
      </c>
      <c r="P8" s="1">
        <v>15.1012</v>
      </c>
      <c r="Q8" s="1">
        <v>16.248000000000001</v>
      </c>
      <c r="R8" s="1">
        <v>16.985299999999999</v>
      </c>
      <c r="S8" s="1">
        <v>18.366900000000001</v>
      </c>
      <c r="T8" s="1">
        <v>22.364000000000001</v>
      </c>
      <c r="U8" s="1">
        <v>25.9406</v>
      </c>
      <c r="V8">
        <v>25.375900000000001</v>
      </c>
      <c r="W8" s="1">
        <v>26.401800000000001</v>
      </c>
      <c r="X8" s="1">
        <v>31.806699999999999</v>
      </c>
      <c r="Y8" s="1">
        <v>33.517800000000001</v>
      </c>
      <c r="Z8" s="1">
        <v>36.641100000000002</v>
      </c>
      <c r="AA8" s="1">
        <v>38.7361</v>
      </c>
      <c r="AB8" s="1">
        <v>42.2483</v>
      </c>
    </row>
    <row r="9" spans="1:28" x14ac:dyDescent="0.2">
      <c r="A9" t="s">
        <v>5</v>
      </c>
      <c r="B9" s="1">
        <v>0.51959999999999995</v>
      </c>
      <c r="C9" s="1">
        <v>0.92179999999999995</v>
      </c>
      <c r="D9" s="1">
        <v>1.3287</v>
      </c>
      <c r="E9" s="1">
        <v>2.2570999999999999</v>
      </c>
      <c r="F9" s="1">
        <v>2.6509999999999998</v>
      </c>
      <c r="G9" s="1">
        <v>3.3805000000000001</v>
      </c>
      <c r="H9" s="1">
        <v>4.1002999999999998</v>
      </c>
      <c r="I9" s="1">
        <v>4.2065999999999999</v>
      </c>
      <c r="J9" s="1">
        <v>5.931</v>
      </c>
      <c r="K9" s="1">
        <v>7.2960000000000003</v>
      </c>
      <c r="L9" s="1">
        <v>9.0111699999999999</v>
      </c>
      <c r="M9" s="1">
        <v>9.9125999999999994</v>
      </c>
      <c r="N9" s="1">
        <v>11.266500000000001</v>
      </c>
      <c r="O9" s="1">
        <v>12.071</v>
      </c>
      <c r="P9" s="1">
        <v>15.192</v>
      </c>
      <c r="Q9" s="1">
        <v>16.297599999999999</v>
      </c>
      <c r="R9" s="1">
        <v>17.055</v>
      </c>
      <c r="S9" s="1">
        <v>18.456700000000001</v>
      </c>
      <c r="T9" s="1">
        <v>22.479900000000001</v>
      </c>
      <c r="U9" s="1">
        <v>26.021049999999999</v>
      </c>
      <c r="V9" s="1">
        <v>25.4664</v>
      </c>
      <c r="W9" s="1">
        <v>26.504999999999999</v>
      </c>
      <c r="X9">
        <v>31.893599999999999</v>
      </c>
      <c r="Y9">
        <v>33.571069999999999</v>
      </c>
      <c r="Z9" s="1">
        <v>36.744779999999999</v>
      </c>
      <c r="AA9" s="1">
        <v>38.836199999999998</v>
      </c>
      <c r="AB9" s="1">
        <v>42.406700000000001</v>
      </c>
    </row>
    <row r="10" spans="1:28" ht="15" customHeight="1" x14ac:dyDescent="0.2">
      <c r="A10" t="s">
        <v>6</v>
      </c>
      <c r="B10">
        <v>0.30000000000000004</v>
      </c>
      <c r="C10">
        <v>0.60000000000000009</v>
      </c>
      <c r="D10">
        <v>1</v>
      </c>
      <c r="E10">
        <v>1.5</v>
      </c>
      <c r="F10">
        <v>2.1</v>
      </c>
      <c r="G10">
        <v>2.8000000000000003</v>
      </c>
      <c r="H10">
        <v>3.6</v>
      </c>
      <c r="I10">
        <v>4.5</v>
      </c>
      <c r="J10">
        <v>5.5</v>
      </c>
      <c r="K10">
        <v>6.6000000000000005</v>
      </c>
      <c r="L10">
        <v>7.8000000000000007</v>
      </c>
      <c r="M10">
        <v>9.1</v>
      </c>
      <c r="N10">
        <v>10.5</v>
      </c>
      <c r="O10">
        <v>12</v>
      </c>
      <c r="P10">
        <v>13.600000000000001</v>
      </c>
      <c r="Q10">
        <v>15.3</v>
      </c>
      <c r="R10">
        <v>17.100000000000001</v>
      </c>
      <c r="S10">
        <v>19</v>
      </c>
      <c r="T10">
        <v>21</v>
      </c>
      <c r="U10">
        <v>23.1</v>
      </c>
      <c r="V10">
        <v>25.3</v>
      </c>
      <c r="W10">
        <v>27.6</v>
      </c>
      <c r="X10">
        <v>30</v>
      </c>
      <c r="Y10">
        <v>32.5</v>
      </c>
      <c r="Z10">
        <v>35.1</v>
      </c>
      <c r="AA10">
        <v>37.800000000000004</v>
      </c>
      <c r="AB10">
        <v>40.6</v>
      </c>
    </row>
    <row r="11" spans="1:28" x14ac:dyDescent="0.2">
      <c r="A11" t="s">
        <v>18</v>
      </c>
      <c r="B11">
        <v>3</v>
      </c>
      <c r="C11">
        <v>6</v>
      </c>
      <c r="D11">
        <v>10</v>
      </c>
      <c r="E11">
        <v>15</v>
      </c>
      <c r="F11">
        <v>21</v>
      </c>
      <c r="G11">
        <v>28</v>
      </c>
      <c r="H11">
        <v>36</v>
      </c>
      <c r="I11">
        <v>45</v>
      </c>
      <c r="J11">
        <v>55</v>
      </c>
      <c r="K11">
        <v>66</v>
      </c>
      <c r="L11">
        <v>78</v>
      </c>
      <c r="M11">
        <v>91</v>
      </c>
      <c r="N11">
        <v>105</v>
      </c>
      <c r="O11">
        <v>120</v>
      </c>
      <c r="P11">
        <v>136</v>
      </c>
      <c r="Q11">
        <v>153</v>
      </c>
      <c r="R11">
        <v>171</v>
      </c>
      <c r="S11">
        <v>190</v>
      </c>
      <c r="T11">
        <v>210</v>
      </c>
      <c r="U11">
        <v>231</v>
      </c>
      <c r="V11">
        <v>253</v>
      </c>
      <c r="W11">
        <v>276</v>
      </c>
      <c r="X11">
        <v>300</v>
      </c>
      <c r="Y11">
        <v>325</v>
      </c>
      <c r="Z11">
        <v>351</v>
      </c>
      <c r="AA11">
        <v>378</v>
      </c>
      <c r="AB11">
        <v>406</v>
      </c>
    </row>
    <row r="14" spans="1:28" x14ac:dyDescent="0.2">
      <c r="A14" t="s">
        <v>7</v>
      </c>
    </row>
    <row r="18" spans="1:2" x14ac:dyDescent="0.2">
      <c r="A18" t="s">
        <v>8</v>
      </c>
      <c r="B18" t="s">
        <v>12</v>
      </c>
    </row>
    <row r="19" spans="1:2" x14ac:dyDescent="0.2">
      <c r="A19" t="s">
        <v>9</v>
      </c>
      <c r="B19" t="s">
        <v>13</v>
      </c>
    </row>
    <row r="20" spans="1:2" x14ac:dyDescent="0.2">
      <c r="A20" t="s">
        <v>10</v>
      </c>
      <c r="B20" t="s">
        <v>16</v>
      </c>
    </row>
    <row r="21" spans="1:2" x14ac:dyDescent="0.2">
      <c r="A21" t="s">
        <v>11</v>
      </c>
      <c r="B21" t="s">
        <v>15</v>
      </c>
    </row>
    <row r="22" spans="1:2" x14ac:dyDescent="0.2">
      <c r="A22" t="s">
        <v>14</v>
      </c>
      <c r="B2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AE91-F3CA-7A40-B764-D604A01E4ECD}">
  <dimension ref="A1:AB24"/>
  <sheetViews>
    <sheetView topLeftCell="B1" workbookViewId="0">
      <selection activeCell="H9" sqref="H9"/>
    </sheetView>
  </sheetViews>
  <sheetFormatPr baseColWidth="10" defaultRowHeight="16" x14ac:dyDescent="0.2"/>
  <cols>
    <col min="1" max="1" width="16" customWidth="1"/>
    <col min="2" max="2" width="13.6640625" customWidth="1"/>
  </cols>
  <sheetData>
    <row r="1" spans="1:28" x14ac:dyDescent="0.2">
      <c r="B1" t="s">
        <v>1</v>
      </c>
    </row>
    <row r="3" spans="1:28" x14ac:dyDescent="0.2">
      <c r="A3" t="s">
        <v>2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</row>
    <row r="4" spans="1:28" x14ac:dyDescent="0.2">
      <c r="A4" t="s">
        <v>3</v>
      </c>
      <c r="B4" s="1">
        <v>2.6840999999999999</v>
      </c>
      <c r="C4" s="1">
        <v>5.5780000000000003</v>
      </c>
      <c r="D4" s="1">
        <v>8.3475999999999999</v>
      </c>
      <c r="E4" s="1">
        <v>13.704000000000001</v>
      </c>
      <c r="F4" s="1">
        <v>17.265999999999998</v>
      </c>
      <c r="G4" s="1">
        <v>22.43</v>
      </c>
      <c r="H4" s="1">
        <v>30.919</v>
      </c>
      <c r="I4" s="1">
        <v>33.7547</v>
      </c>
      <c r="J4" s="1">
        <v>42.567</v>
      </c>
      <c r="K4" s="1">
        <v>49.207999999999998</v>
      </c>
      <c r="L4" s="1">
        <f>60+1.312</f>
        <v>61.311999999999998</v>
      </c>
      <c r="M4" s="1">
        <f>60+11.448</f>
        <v>71.448000000000008</v>
      </c>
      <c r="N4" s="1">
        <f>60+22.9078</f>
        <v>82.907800000000009</v>
      </c>
      <c r="O4" s="1">
        <f>60+29.969</f>
        <v>89.968999999999994</v>
      </c>
      <c r="P4" s="1">
        <f>60+45.142</f>
        <v>105.142</v>
      </c>
      <c r="Q4" s="1">
        <f>60+53.5442</f>
        <v>113.54419999999999</v>
      </c>
      <c r="R4" s="1">
        <f>120+5.9863</f>
        <v>125.9863</v>
      </c>
      <c r="S4" s="1">
        <f>120+18.754</f>
        <v>138.75399999999999</v>
      </c>
      <c r="T4" s="1">
        <f>120+40.4401</f>
        <v>160.4401</v>
      </c>
      <c r="U4" s="1">
        <f>120+56.089</f>
        <v>176.089</v>
      </c>
      <c r="V4" s="1">
        <f>180+13.385</f>
        <v>193.38499999999999</v>
      </c>
      <c r="W4" s="1">
        <f>180+31.992</f>
        <v>211.99199999999999</v>
      </c>
      <c r="X4" s="1">
        <f>180+48.0387</f>
        <v>228.03870000000001</v>
      </c>
      <c r="Y4" s="1">
        <f>240+13.085</f>
        <v>253.08500000000001</v>
      </c>
      <c r="Z4" s="1">
        <f>240+31.8284</f>
        <v>271.82839999999999</v>
      </c>
      <c r="AA4" s="1">
        <f>240+58.289</f>
        <v>298.28899999999999</v>
      </c>
      <c r="AB4" s="1">
        <f>300+9.0718</f>
        <v>309.0718</v>
      </c>
    </row>
    <row r="5" spans="1:28" x14ac:dyDescent="0.2">
      <c r="A5" t="s">
        <v>6</v>
      </c>
      <c r="B5">
        <f>B6*0.1</f>
        <v>0.60000000000000009</v>
      </c>
      <c r="C5">
        <f t="shared" ref="C5:AB5" si="0">C6*0.1</f>
        <v>1.2000000000000002</v>
      </c>
      <c r="D5">
        <f t="shared" si="0"/>
        <v>2</v>
      </c>
      <c r="E5">
        <f t="shared" si="0"/>
        <v>3</v>
      </c>
      <c r="F5">
        <f t="shared" si="0"/>
        <v>4.2</v>
      </c>
      <c r="G5">
        <f t="shared" si="0"/>
        <v>5.6000000000000005</v>
      </c>
      <c r="H5">
        <f t="shared" si="0"/>
        <v>7.2</v>
      </c>
      <c r="I5">
        <f t="shared" si="0"/>
        <v>9</v>
      </c>
      <c r="J5">
        <f t="shared" si="0"/>
        <v>11</v>
      </c>
      <c r="K5">
        <f t="shared" si="0"/>
        <v>13.200000000000001</v>
      </c>
      <c r="L5">
        <f t="shared" si="0"/>
        <v>15.600000000000001</v>
      </c>
      <c r="M5">
        <f t="shared" si="0"/>
        <v>18.2</v>
      </c>
      <c r="N5">
        <f t="shared" si="0"/>
        <v>21</v>
      </c>
      <c r="O5">
        <f t="shared" si="0"/>
        <v>24</v>
      </c>
      <c r="P5">
        <f t="shared" si="0"/>
        <v>27.200000000000003</v>
      </c>
      <c r="Q5">
        <f t="shared" si="0"/>
        <v>30.6</v>
      </c>
      <c r="R5">
        <f t="shared" si="0"/>
        <v>34.200000000000003</v>
      </c>
      <c r="S5">
        <f t="shared" si="0"/>
        <v>38</v>
      </c>
      <c r="T5">
        <f t="shared" si="0"/>
        <v>42</v>
      </c>
      <c r="U5">
        <f t="shared" si="0"/>
        <v>46.2</v>
      </c>
      <c r="V5">
        <f t="shared" si="0"/>
        <v>50.6</v>
      </c>
      <c r="W5">
        <f t="shared" si="0"/>
        <v>55.2</v>
      </c>
      <c r="X5">
        <f t="shared" si="0"/>
        <v>60</v>
      </c>
      <c r="Y5">
        <f t="shared" si="0"/>
        <v>65</v>
      </c>
      <c r="Z5">
        <f t="shared" si="0"/>
        <v>70.2</v>
      </c>
      <c r="AA5">
        <f t="shared" si="0"/>
        <v>75.600000000000009</v>
      </c>
      <c r="AB5">
        <f t="shared" si="0"/>
        <v>81.2</v>
      </c>
    </row>
    <row r="6" spans="1:28" x14ac:dyDescent="0.2">
      <c r="A6" t="s">
        <v>18</v>
      </c>
      <c r="B6">
        <v>6</v>
      </c>
      <c r="C6">
        <v>12</v>
      </c>
      <c r="D6">
        <v>20</v>
      </c>
      <c r="E6">
        <v>30</v>
      </c>
      <c r="F6">
        <v>42</v>
      </c>
      <c r="G6">
        <v>56</v>
      </c>
      <c r="H6">
        <v>72</v>
      </c>
      <c r="I6">
        <f>G3*H3</f>
        <v>90</v>
      </c>
      <c r="J6">
        <f>H3*I3</f>
        <v>110</v>
      </c>
      <c r="K6">
        <f>I3*J3</f>
        <v>132</v>
      </c>
      <c r="L6">
        <f>J3*K3</f>
        <v>156</v>
      </c>
      <c r="M6">
        <f t="shared" ref="M6:S6" si="1">K3*L3</f>
        <v>182</v>
      </c>
      <c r="N6">
        <f t="shared" si="1"/>
        <v>210</v>
      </c>
      <c r="O6">
        <f t="shared" si="1"/>
        <v>240</v>
      </c>
      <c r="P6">
        <f t="shared" si="1"/>
        <v>272</v>
      </c>
      <c r="Q6">
        <f t="shared" si="1"/>
        <v>306</v>
      </c>
      <c r="R6">
        <f t="shared" si="1"/>
        <v>342</v>
      </c>
      <c r="S6">
        <f t="shared" si="1"/>
        <v>380</v>
      </c>
      <c r="T6">
        <f>R3*S3</f>
        <v>420</v>
      </c>
      <c r="U6">
        <f>S3*T3</f>
        <v>462</v>
      </c>
      <c r="V6">
        <f>T3*U3</f>
        <v>506</v>
      </c>
      <c r="W6">
        <f>U3*V3</f>
        <v>552</v>
      </c>
      <c r="X6">
        <f t="shared" ref="X6:AA6" si="2">V3*W3</f>
        <v>600</v>
      </c>
      <c r="Y6">
        <f t="shared" si="2"/>
        <v>650</v>
      </c>
      <c r="Z6">
        <f t="shared" si="2"/>
        <v>702</v>
      </c>
      <c r="AA6">
        <f t="shared" si="2"/>
        <v>756</v>
      </c>
      <c r="AB6">
        <v>812</v>
      </c>
    </row>
    <row r="8" spans="1:28" x14ac:dyDescent="0.2">
      <c r="A8" t="s">
        <v>4</v>
      </c>
      <c r="B8" s="1">
        <v>1.304</v>
      </c>
      <c r="C8" s="1">
        <v>2.4359999999999999</v>
      </c>
      <c r="D8" s="1">
        <v>4.3540000000000001</v>
      </c>
      <c r="E8" s="1">
        <v>6.4690000000000003</v>
      </c>
      <c r="F8" s="1">
        <v>8.657</v>
      </c>
      <c r="G8" s="1">
        <v>11.614000000000001</v>
      </c>
      <c r="H8" s="1">
        <v>13.42</v>
      </c>
      <c r="I8" s="1">
        <v>17.349</v>
      </c>
      <c r="J8" s="1">
        <v>20.364000000000001</v>
      </c>
      <c r="K8" s="1">
        <v>26.16</v>
      </c>
      <c r="L8" s="1">
        <v>31.681999999999999</v>
      </c>
      <c r="M8" s="1">
        <v>34.1464</v>
      </c>
      <c r="N8" s="1">
        <v>40.033999999999999</v>
      </c>
      <c r="O8" s="1">
        <v>48.879199999999997</v>
      </c>
      <c r="P8" s="1">
        <v>52.0884</v>
      </c>
      <c r="Q8" s="1">
        <v>59.469000000000001</v>
      </c>
      <c r="R8" s="1">
        <f>60+6.645</f>
        <v>66.644999999999996</v>
      </c>
      <c r="S8" s="1">
        <f>60+13.5</f>
        <v>73.5</v>
      </c>
      <c r="T8" s="1">
        <f>60+18.479</f>
        <v>78.478999999999999</v>
      </c>
      <c r="U8" s="1">
        <f>60+28.398</f>
        <v>88.397999999999996</v>
      </c>
      <c r="V8" s="1">
        <f>60+36.336</f>
        <v>96.335999999999999</v>
      </c>
      <c r="W8" s="1">
        <f>60+47.013</f>
        <v>107.01300000000001</v>
      </c>
      <c r="X8" s="1">
        <f>60+55.099</f>
        <v>115.09899999999999</v>
      </c>
      <c r="Y8" s="1">
        <f>120+5.0545</f>
        <v>125.0545</v>
      </c>
      <c r="Z8" s="1">
        <f>120+14.26</f>
        <v>134.26</v>
      </c>
      <c r="AA8" s="1">
        <f>120+21.733</f>
        <v>141.733</v>
      </c>
      <c r="AB8" s="1">
        <f>120+33.77</f>
        <v>153.77000000000001</v>
      </c>
    </row>
    <row r="9" spans="1:28" x14ac:dyDescent="0.2">
      <c r="A9" t="s">
        <v>5</v>
      </c>
      <c r="B9" s="1">
        <v>1.333</v>
      </c>
      <c r="C9" s="1">
        <v>2.5369999999999999</v>
      </c>
      <c r="D9" s="1">
        <v>4.4142000000000001</v>
      </c>
      <c r="E9" s="1">
        <v>6.6150000000000002</v>
      </c>
      <c r="F9" s="1">
        <v>8.82</v>
      </c>
      <c r="G9" s="1">
        <v>11.797000000000001</v>
      </c>
      <c r="H9" s="1">
        <v>13.529</v>
      </c>
      <c r="I9" s="1">
        <v>17.452999999999999</v>
      </c>
      <c r="J9" s="1">
        <v>20.449000000000002</v>
      </c>
      <c r="K9" s="1">
        <v>26.265000000000001</v>
      </c>
      <c r="L9" s="1">
        <v>31.786999999999999</v>
      </c>
      <c r="M9" s="1">
        <v>34.25</v>
      </c>
      <c r="N9" s="1">
        <v>40.137999999999998</v>
      </c>
      <c r="O9" s="1">
        <v>48.994999999999997</v>
      </c>
      <c r="P9" s="1">
        <v>52.194000000000003</v>
      </c>
      <c r="Q9" s="1">
        <v>59.555999999999997</v>
      </c>
      <c r="R9" s="1">
        <f>60+6.749</f>
        <v>66.748999999999995</v>
      </c>
      <c r="S9" s="1">
        <f>60+13.619</f>
        <v>73.619</v>
      </c>
      <c r="T9" s="1">
        <f>60+18.592</f>
        <v>78.591999999999999</v>
      </c>
      <c r="U9" s="1">
        <f>60+28.504</f>
        <v>88.504000000000005</v>
      </c>
      <c r="V9" s="1">
        <f>60+36.442</f>
        <v>96.442000000000007</v>
      </c>
      <c r="W9" s="1">
        <f>60+47.1262</f>
        <v>107.1262</v>
      </c>
      <c r="X9" s="1">
        <f>60+55.203</f>
        <v>115.203</v>
      </c>
      <c r="Y9" s="1">
        <f>120+5.177</f>
        <v>125.17699999999999</v>
      </c>
      <c r="Z9" s="1">
        <f>120+14.324</f>
        <v>134.32400000000001</v>
      </c>
      <c r="AA9" s="1">
        <f>120+21.896</f>
        <v>141.89600000000002</v>
      </c>
      <c r="AB9" s="1">
        <f>120+33.884</f>
        <v>153.88400000000001</v>
      </c>
    </row>
    <row r="10" spans="1:28" ht="15" customHeight="1" x14ac:dyDescent="0.2">
      <c r="A10" t="s">
        <v>6</v>
      </c>
      <c r="B10">
        <f>B11*0.1</f>
        <v>0.30000000000000004</v>
      </c>
      <c r="C10">
        <f t="shared" ref="C10:AB10" si="3">C11*0.1</f>
        <v>0.60000000000000009</v>
      </c>
      <c r="D10">
        <f t="shared" si="3"/>
        <v>1</v>
      </c>
      <c r="E10">
        <f t="shared" si="3"/>
        <v>1.5</v>
      </c>
      <c r="F10">
        <f t="shared" si="3"/>
        <v>2.1</v>
      </c>
      <c r="G10">
        <f t="shared" si="3"/>
        <v>2.8000000000000003</v>
      </c>
      <c r="H10">
        <f t="shared" si="3"/>
        <v>3.6</v>
      </c>
      <c r="I10">
        <f t="shared" si="3"/>
        <v>4.5</v>
      </c>
      <c r="J10">
        <f t="shared" si="3"/>
        <v>5.5</v>
      </c>
      <c r="K10">
        <f t="shared" si="3"/>
        <v>6.6000000000000005</v>
      </c>
      <c r="L10">
        <f t="shared" si="3"/>
        <v>7.8000000000000007</v>
      </c>
      <c r="M10">
        <f t="shared" si="3"/>
        <v>9.1</v>
      </c>
      <c r="N10">
        <f t="shared" si="3"/>
        <v>10.5</v>
      </c>
      <c r="O10">
        <f t="shared" si="3"/>
        <v>12</v>
      </c>
      <c r="P10">
        <f t="shared" si="3"/>
        <v>13.600000000000001</v>
      </c>
      <c r="Q10">
        <f t="shared" si="3"/>
        <v>15.3</v>
      </c>
      <c r="R10">
        <f t="shared" si="3"/>
        <v>17.100000000000001</v>
      </c>
      <c r="S10">
        <f t="shared" si="3"/>
        <v>19</v>
      </c>
      <c r="T10">
        <f t="shared" si="3"/>
        <v>21</v>
      </c>
      <c r="U10">
        <f t="shared" si="3"/>
        <v>23.1</v>
      </c>
      <c r="V10">
        <f t="shared" si="3"/>
        <v>25.3</v>
      </c>
      <c r="W10">
        <f t="shared" si="3"/>
        <v>27.6</v>
      </c>
      <c r="X10">
        <f t="shared" si="3"/>
        <v>30</v>
      </c>
      <c r="Y10">
        <f t="shared" si="3"/>
        <v>32.5</v>
      </c>
      <c r="Z10">
        <f t="shared" si="3"/>
        <v>35.1</v>
      </c>
      <c r="AA10">
        <f t="shared" si="3"/>
        <v>37.800000000000004</v>
      </c>
      <c r="AB10">
        <f t="shared" si="3"/>
        <v>40.6</v>
      </c>
    </row>
    <row r="11" spans="1:28" x14ac:dyDescent="0.2">
      <c r="A11" t="s">
        <v>18</v>
      </c>
      <c r="B11">
        <f t="shared" ref="B11:AA11" si="4">B6/2</f>
        <v>3</v>
      </c>
      <c r="C11">
        <f t="shared" si="4"/>
        <v>6</v>
      </c>
      <c r="D11">
        <f t="shared" si="4"/>
        <v>10</v>
      </c>
      <c r="E11">
        <f t="shared" si="4"/>
        <v>15</v>
      </c>
      <c r="F11">
        <f t="shared" si="4"/>
        <v>21</v>
      </c>
      <c r="G11">
        <f t="shared" si="4"/>
        <v>28</v>
      </c>
      <c r="H11">
        <f t="shared" si="4"/>
        <v>36</v>
      </c>
      <c r="I11">
        <f t="shared" si="4"/>
        <v>45</v>
      </c>
      <c r="J11">
        <f t="shared" si="4"/>
        <v>55</v>
      </c>
      <c r="K11">
        <f t="shared" si="4"/>
        <v>66</v>
      </c>
      <c r="L11">
        <f t="shared" si="4"/>
        <v>78</v>
      </c>
      <c r="M11">
        <f t="shared" si="4"/>
        <v>91</v>
      </c>
      <c r="N11">
        <f t="shared" si="4"/>
        <v>105</v>
      </c>
      <c r="O11">
        <f t="shared" si="4"/>
        <v>120</v>
      </c>
      <c r="P11">
        <f t="shared" si="4"/>
        <v>136</v>
      </c>
      <c r="Q11">
        <f t="shared" si="4"/>
        <v>153</v>
      </c>
      <c r="R11">
        <f t="shared" si="4"/>
        <v>171</v>
      </c>
      <c r="S11">
        <f t="shared" si="4"/>
        <v>190</v>
      </c>
      <c r="T11">
        <f t="shared" si="4"/>
        <v>210</v>
      </c>
      <c r="U11">
        <f t="shared" si="4"/>
        <v>231</v>
      </c>
      <c r="V11">
        <f t="shared" si="4"/>
        <v>253</v>
      </c>
      <c r="W11">
        <f>W6/2</f>
        <v>276</v>
      </c>
      <c r="X11">
        <f t="shared" si="4"/>
        <v>300</v>
      </c>
      <c r="Y11">
        <f t="shared" si="4"/>
        <v>325</v>
      </c>
      <c r="Z11">
        <f t="shared" si="4"/>
        <v>351</v>
      </c>
      <c r="AA11">
        <f t="shared" si="4"/>
        <v>378</v>
      </c>
      <c r="AB11">
        <f>AB6/2</f>
        <v>406</v>
      </c>
    </row>
    <row r="15" spans="1:28" x14ac:dyDescent="0.2">
      <c r="A15" t="s">
        <v>7</v>
      </c>
    </row>
    <row r="20" spans="1:2" x14ac:dyDescent="0.2">
      <c r="A20" t="s">
        <v>8</v>
      </c>
      <c r="B20" t="s">
        <v>12</v>
      </c>
    </row>
    <row r="21" spans="1:2" x14ac:dyDescent="0.2">
      <c r="A21" t="s">
        <v>9</v>
      </c>
      <c r="B21" t="s">
        <v>13</v>
      </c>
    </row>
    <row r="22" spans="1:2" x14ac:dyDescent="0.2">
      <c r="A22" t="s">
        <v>10</v>
      </c>
      <c r="B22" t="s">
        <v>16</v>
      </c>
    </row>
    <row r="23" spans="1:2" x14ac:dyDescent="0.2">
      <c r="A23" t="s">
        <v>11</v>
      </c>
      <c r="B23" t="s">
        <v>15</v>
      </c>
    </row>
    <row r="24" spans="1:2" x14ac:dyDescent="0.2">
      <c r="A24" t="s">
        <v>14</v>
      </c>
      <c r="B2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90CF-2C43-1A42-A35B-ADD77581D95D}">
  <dimension ref="A3:AB25"/>
  <sheetViews>
    <sheetView tabSelected="1" workbookViewId="0">
      <selection activeCell="D14" sqref="D14"/>
    </sheetView>
  </sheetViews>
  <sheetFormatPr baseColWidth="10" defaultRowHeight="16" x14ac:dyDescent="0.2"/>
  <cols>
    <col min="1" max="1" width="16" customWidth="1"/>
    <col min="2" max="2" width="13.6640625" customWidth="1"/>
  </cols>
  <sheetData>
    <row r="3" spans="1:28" x14ac:dyDescent="0.2">
      <c r="A3" t="s">
        <v>2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</row>
    <row r="4" spans="1:28" x14ac:dyDescent="0.2">
      <c r="A4" t="s">
        <v>3</v>
      </c>
      <c r="B4" s="1">
        <v>0.71199999999999997</v>
      </c>
      <c r="C4" s="1">
        <v>1.528</v>
      </c>
      <c r="D4" s="1">
        <v>2.4550000000000001</v>
      </c>
      <c r="E4" s="1">
        <v>3.476</v>
      </c>
      <c r="F4" s="1">
        <v>4.8120000000000003</v>
      </c>
      <c r="G4" s="1">
        <v>6.1520000000000001</v>
      </c>
      <c r="H4" s="1">
        <v>8.0679999999999996</v>
      </c>
      <c r="I4" s="1">
        <v>9.3919999999999995</v>
      </c>
      <c r="J4" s="1">
        <v>10.888999999999999</v>
      </c>
      <c r="K4" s="1">
        <v>13.727</v>
      </c>
      <c r="L4" s="1">
        <v>16.117999999999999</v>
      </c>
      <c r="M4" s="1">
        <v>18.363299999999999</v>
      </c>
      <c r="N4" s="1">
        <v>22.341000000000001</v>
      </c>
      <c r="O4" s="1">
        <v>23.158999999999999</v>
      </c>
      <c r="P4" s="1">
        <v>27.785</v>
      </c>
      <c r="Q4" s="1">
        <v>31.925999999999998</v>
      </c>
      <c r="R4" s="1">
        <v>35.106999999999999</v>
      </c>
      <c r="S4" s="1">
        <v>38.840000000000003</v>
      </c>
      <c r="T4" s="1">
        <v>42.064999999999998</v>
      </c>
      <c r="U4" s="1">
        <v>46.820999999999998</v>
      </c>
      <c r="V4" s="1">
        <v>51.433</v>
      </c>
      <c r="W4" s="1">
        <v>55.055999999999997</v>
      </c>
      <c r="X4" s="1">
        <f>60+2.3238</f>
        <v>62.323799999999999</v>
      </c>
      <c r="Y4" s="1">
        <f>60+8.0649</f>
        <v>68.064899999999994</v>
      </c>
      <c r="Z4" s="1">
        <f>60+11.726</f>
        <v>71.725999999999999</v>
      </c>
      <c r="AA4" s="1">
        <f>60+18.32</f>
        <v>78.319999999999993</v>
      </c>
      <c r="AB4" s="1">
        <f>60+22.5982</f>
        <v>82.598199999999991</v>
      </c>
    </row>
    <row r="5" spans="1:28" x14ac:dyDescent="0.2">
      <c r="A5" t="s">
        <v>6</v>
      </c>
      <c r="B5">
        <f>B6*0.1</f>
        <v>0.60000000000000009</v>
      </c>
      <c r="C5">
        <f t="shared" ref="C5:AB5" si="0">C6*0.1</f>
        <v>1.2000000000000002</v>
      </c>
      <c r="D5">
        <f t="shared" si="0"/>
        <v>2</v>
      </c>
      <c r="E5">
        <f t="shared" si="0"/>
        <v>3</v>
      </c>
      <c r="F5">
        <f t="shared" si="0"/>
        <v>4.2</v>
      </c>
      <c r="G5">
        <f t="shared" si="0"/>
        <v>5.6000000000000005</v>
      </c>
      <c r="H5">
        <f t="shared" si="0"/>
        <v>7.2</v>
      </c>
      <c r="I5">
        <f t="shared" si="0"/>
        <v>9</v>
      </c>
      <c r="J5">
        <f t="shared" si="0"/>
        <v>11</v>
      </c>
      <c r="K5">
        <f t="shared" si="0"/>
        <v>13.200000000000001</v>
      </c>
      <c r="L5">
        <f t="shared" si="0"/>
        <v>15.600000000000001</v>
      </c>
      <c r="M5">
        <f t="shared" si="0"/>
        <v>18.2</v>
      </c>
      <c r="N5">
        <f t="shared" si="0"/>
        <v>21</v>
      </c>
      <c r="O5">
        <f t="shared" si="0"/>
        <v>24</v>
      </c>
      <c r="P5">
        <f t="shared" si="0"/>
        <v>27.200000000000003</v>
      </c>
      <c r="Q5">
        <f t="shared" si="0"/>
        <v>30.6</v>
      </c>
      <c r="R5">
        <f t="shared" si="0"/>
        <v>34.200000000000003</v>
      </c>
      <c r="S5">
        <f t="shared" si="0"/>
        <v>38</v>
      </c>
      <c r="T5">
        <f t="shared" si="0"/>
        <v>42</v>
      </c>
      <c r="U5">
        <f t="shared" si="0"/>
        <v>46.2</v>
      </c>
      <c r="V5">
        <f t="shared" si="0"/>
        <v>50.6</v>
      </c>
      <c r="W5">
        <f t="shared" si="0"/>
        <v>55.2</v>
      </c>
      <c r="X5">
        <f t="shared" si="0"/>
        <v>60</v>
      </c>
      <c r="Y5">
        <f t="shared" si="0"/>
        <v>65</v>
      </c>
      <c r="Z5">
        <f t="shared" si="0"/>
        <v>70.2</v>
      </c>
      <c r="AA5">
        <f t="shared" si="0"/>
        <v>75.600000000000009</v>
      </c>
      <c r="AB5">
        <f t="shared" si="0"/>
        <v>81.2</v>
      </c>
    </row>
    <row r="6" spans="1:28" x14ac:dyDescent="0.2">
      <c r="A6" t="s">
        <v>18</v>
      </c>
      <c r="B6">
        <v>6</v>
      </c>
      <c r="C6">
        <v>12</v>
      </c>
      <c r="D6">
        <v>20</v>
      </c>
      <c r="E6">
        <v>30</v>
      </c>
      <c r="F6">
        <v>42</v>
      </c>
      <c r="G6">
        <v>56</v>
      </c>
      <c r="H6">
        <v>72</v>
      </c>
      <c r="I6">
        <f>G3*H3</f>
        <v>90</v>
      </c>
      <c r="J6">
        <f>H3*I3</f>
        <v>110</v>
      </c>
      <c r="K6">
        <f>I3*J3</f>
        <v>132</v>
      </c>
      <c r="L6">
        <f>J3*K3</f>
        <v>156</v>
      </c>
      <c r="M6">
        <f t="shared" ref="M6:S6" si="1">K3*L3</f>
        <v>182</v>
      </c>
      <c r="N6">
        <f t="shared" si="1"/>
        <v>210</v>
      </c>
      <c r="O6">
        <f t="shared" si="1"/>
        <v>240</v>
      </c>
      <c r="P6">
        <f t="shared" si="1"/>
        <v>272</v>
      </c>
      <c r="Q6">
        <f t="shared" si="1"/>
        <v>306</v>
      </c>
      <c r="R6">
        <f t="shared" si="1"/>
        <v>342</v>
      </c>
      <c r="S6">
        <f t="shared" si="1"/>
        <v>380</v>
      </c>
      <c r="T6">
        <f>R3*S3</f>
        <v>420</v>
      </c>
      <c r="U6">
        <f>S3*T3</f>
        <v>462</v>
      </c>
      <c r="V6">
        <f>T3*U3</f>
        <v>506</v>
      </c>
      <c r="W6">
        <f>U3*V3</f>
        <v>552</v>
      </c>
      <c r="X6">
        <f t="shared" ref="X6:AA6" si="2">V3*W3</f>
        <v>600</v>
      </c>
      <c r="Y6">
        <f t="shared" si="2"/>
        <v>650</v>
      </c>
      <c r="Z6">
        <f t="shared" si="2"/>
        <v>702</v>
      </c>
      <c r="AA6">
        <f t="shared" si="2"/>
        <v>756</v>
      </c>
      <c r="AB6">
        <v>812</v>
      </c>
    </row>
    <row r="8" spans="1:28" x14ac:dyDescent="0.2">
      <c r="A8" t="s">
        <v>4</v>
      </c>
      <c r="B8" s="1">
        <v>0.39600000000000002</v>
      </c>
      <c r="C8" s="1">
        <v>0.68799999999999994</v>
      </c>
      <c r="D8" s="1">
        <v>1.196</v>
      </c>
      <c r="E8" s="1">
        <v>1.716</v>
      </c>
      <c r="F8" s="1">
        <v>2.4022999999999999</v>
      </c>
      <c r="G8" s="1">
        <v>3.1219999999999999</v>
      </c>
      <c r="H8" s="1">
        <v>3.536</v>
      </c>
      <c r="I8" s="1">
        <v>4.8280000000000003</v>
      </c>
      <c r="J8" s="1">
        <v>5.4336000000000002</v>
      </c>
      <c r="K8" s="1">
        <v>6.4290000000000003</v>
      </c>
      <c r="L8" s="1">
        <v>8.2180999999999997</v>
      </c>
      <c r="M8" s="1">
        <v>9.5930999999999997</v>
      </c>
      <c r="N8" s="1">
        <v>11.763</v>
      </c>
      <c r="O8" s="1">
        <v>12.598000000000001</v>
      </c>
      <c r="P8" s="1">
        <v>14.22</v>
      </c>
      <c r="Q8" s="1">
        <v>15.925000000000001</v>
      </c>
      <c r="R8" s="1">
        <v>18.036999999999999</v>
      </c>
      <c r="S8" s="1">
        <v>20.146000000000001</v>
      </c>
      <c r="T8" s="1">
        <v>21.998999999999999</v>
      </c>
      <c r="U8" s="1">
        <v>24.69</v>
      </c>
      <c r="V8" s="1">
        <v>26.001999999999999</v>
      </c>
      <c r="W8" s="1">
        <v>28.518699999999999</v>
      </c>
      <c r="X8" s="1">
        <v>32.270000000000003</v>
      </c>
      <c r="Y8" s="1">
        <v>34.369999999999997</v>
      </c>
      <c r="Z8" s="1">
        <v>36.380000000000003</v>
      </c>
      <c r="AA8" s="1">
        <v>38.85</v>
      </c>
      <c r="AB8" s="1">
        <v>43.253999999999998</v>
      </c>
    </row>
    <row r="9" spans="1:28" x14ac:dyDescent="0.2">
      <c r="A9" t="s">
        <v>5</v>
      </c>
      <c r="B9" s="1">
        <v>0.50229999999999997</v>
      </c>
      <c r="C9" s="1">
        <v>0.71430000000000005</v>
      </c>
      <c r="D9" s="1">
        <v>1.3202</v>
      </c>
      <c r="E9" s="1">
        <v>1.829</v>
      </c>
      <c r="F9" s="1">
        <v>2.5539999999999998</v>
      </c>
      <c r="G9" s="1">
        <v>3.3437000000000001</v>
      </c>
      <c r="H9" s="1">
        <v>3.577</v>
      </c>
      <c r="I9" s="1">
        <v>4.883</v>
      </c>
      <c r="J9" s="1">
        <v>5.5380000000000003</v>
      </c>
      <c r="K9" s="1">
        <v>6.5307000000000004</v>
      </c>
      <c r="L9" s="1">
        <v>8.3512000000000004</v>
      </c>
      <c r="M9" s="1">
        <v>9.6300000000000008</v>
      </c>
      <c r="N9" s="1">
        <v>11.893000000000001</v>
      </c>
      <c r="O9" s="1">
        <v>12.705</v>
      </c>
      <c r="P9" s="1">
        <v>14.347</v>
      </c>
      <c r="Q9" s="1">
        <v>15.961</v>
      </c>
      <c r="R9" s="1">
        <v>18.087</v>
      </c>
      <c r="S9" s="1">
        <v>20.198</v>
      </c>
      <c r="T9" s="1">
        <v>22.048999999999999</v>
      </c>
      <c r="U9" s="1">
        <v>24.795000000000002</v>
      </c>
      <c r="V9" s="1">
        <v>26.061699999999998</v>
      </c>
      <c r="W9" s="1">
        <v>28.622</v>
      </c>
      <c r="X9" s="1">
        <v>32.32</v>
      </c>
      <c r="Y9" s="1">
        <v>34.47</v>
      </c>
      <c r="Z9" s="1">
        <v>36.488</v>
      </c>
      <c r="AA9" s="1">
        <v>38.96</v>
      </c>
      <c r="AB9" s="1">
        <v>43.360999999999997</v>
      </c>
    </row>
    <row r="10" spans="1:28" ht="15" customHeight="1" x14ac:dyDescent="0.2">
      <c r="A10" t="s">
        <v>6</v>
      </c>
      <c r="B10">
        <f>B11*0.1</f>
        <v>0.30000000000000004</v>
      </c>
      <c r="C10">
        <f t="shared" ref="C10:AB10" si="3">C11*0.1</f>
        <v>0.60000000000000009</v>
      </c>
      <c r="D10">
        <f t="shared" si="3"/>
        <v>1</v>
      </c>
      <c r="E10">
        <f t="shared" si="3"/>
        <v>1.5</v>
      </c>
      <c r="F10">
        <f t="shared" si="3"/>
        <v>2.1</v>
      </c>
      <c r="G10">
        <f t="shared" si="3"/>
        <v>2.8000000000000003</v>
      </c>
      <c r="H10">
        <f t="shared" si="3"/>
        <v>3.6</v>
      </c>
      <c r="I10">
        <f t="shared" si="3"/>
        <v>4.5</v>
      </c>
      <c r="J10">
        <f t="shared" si="3"/>
        <v>5.5</v>
      </c>
      <c r="K10">
        <f t="shared" si="3"/>
        <v>6.6000000000000005</v>
      </c>
      <c r="L10">
        <f t="shared" si="3"/>
        <v>7.8000000000000007</v>
      </c>
      <c r="M10">
        <f t="shared" si="3"/>
        <v>9.1</v>
      </c>
      <c r="N10">
        <f t="shared" si="3"/>
        <v>10.5</v>
      </c>
      <c r="O10">
        <f t="shared" si="3"/>
        <v>12</v>
      </c>
      <c r="P10">
        <f t="shared" si="3"/>
        <v>13.600000000000001</v>
      </c>
      <c r="Q10">
        <f t="shared" si="3"/>
        <v>15.3</v>
      </c>
      <c r="R10">
        <f t="shared" si="3"/>
        <v>17.100000000000001</v>
      </c>
      <c r="S10">
        <f t="shared" si="3"/>
        <v>19</v>
      </c>
      <c r="T10">
        <f t="shared" si="3"/>
        <v>21</v>
      </c>
      <c r="U10">
        <f t="shared" si="3"/>
        <v>23.1</v>
      </c>
      <c r="V10">
        <f t="shared" si="3"/>
        <v>25.3</v>
      </c>
      <c r="W10">
        <f t="shared" si="3"/>
        <v>27.6</v>
      </c>
      <c r="X10">
        <f t="shared" si="3"/>
        <v>30</v>
      </c>
      <c r="Y10">
        <f t="shared" si="3"/>
        <v>32.5</v>
      </c>
      <c r="Z10">
        <f t="shared" si="3"/>
        <v>35.1</v>
      </c>
      <c r="AA10">
        <f t="shared" si="3"/>
        <v>37.800000000000004</v>
      </c>
      <c r="AB10">
        <f t="shared" si="3"/>
        <v>40.6</v>
      </c>
    </row>
    <row r="11" spans="1:28" x14ac:dyDescent="0.2">
      <c r="A11" t="s">
        <v>18</v>
      </c>
      <c r="B11">
        <f t="shared" ref="B11:AA11" si="4">B6/2</f>
        <v>3</v>
      </c>
      <c r="C11">
        <f t="shared" si="4"/>
        <v>6</v>
      </c>
      <c r="D11">
        <f t="shared" si="4"/>
        <v>10</v>
      </c>
      <c r="E11">
        <f t="shared" si="4"/>
        <v>15</v>
      </c>
      <c r="F11">
        <f t="shared" si="4"/>
        <v>21</v>
      </c>
      <c r="G11">
        <f t="shared" si="4"/>
        <v>28</v>
      </c>
      <c r="H11">
        <f t="shared" si="4"/>
        <v>36</v>
      </c>
      <c r="I11">
        <f t="shared" si="4"/>
        <v>45</v>
      </c>
      <c r="J11">
        <f t="shared" si="4"/>
        <v>55</v>
      </c>
      <c r="K11">
        <f t="shared" si="4"/>
        <v>66</v>
      </c>
      <c r="L11">
        <f t="shared" si="4"/>
        <v>78</v>
      </c>
      <c r="M11">
        <f t="shared" si="4"/>
        <v>91</v>
      </c>
      <c r="N11">
        <f t="shared" si="4"/>
        <v>105</v>
      </c>
      <c r="O11">
        <f t="shared" si="4"/>
        <v>120</v>
      </c>
      <c r="P11">
        <f t="shared" si="4"/>
        <v>136</v>
      </c>
      <c r="Q11">
        <f t="shared" si="4"/>
        <v>153</v>
      </c>
      <c r="R11">
        <f t="shared" si="4"/>
        <v>171</v>
      </c>
      <c r="S11">
        <f t="shared" si="4"/>
        <v>190</v>
      </c>
      <c r="T11">
        <f t="shared" si="4"/>
        <v>210</v>
      </c>
      <c r="U11">
        <f t="shared" si="4"/>
        <v>231</v>
      </c>
      <c r="V11">
        <f t="shared" si="4"/>
        <v>253</v>
      </c>
      <c r="W11">
        <f>W6/2</f>
        <v>276</v>
      </c>
      <c r="X11">
        <f t="shared" si="4"/>
        <v>300</v>
      </c>
      <c r="Y11">
        <f t="shared" si="4"/>
        <v>325</v>
      </c>
      <c r="Z11">
        <f t="shared" si="4"/>
        <v>351</v>
      </c>
      <c r="AA11">
        <f t="shared" si="4"/>
        <v>378</v>
      </c>
      <c r="AB11">
        <f>AB6/2</f>
        <v>406</v>
      </c>
    </row>
    <row r="15" spans="1:28" x14ac:dyDescent="0.2">
      <c r="A15" t="s">
        <v>7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13</v>
      </c>
    </row>
    <row r="23" spans="1:2" x14ac:dyDescent="0.2">
      <c r="A23" t="s">
        <v>10</v>
      </c>
      <c r="B23" t="s">
        <v>16</v>
      </c>
    </row>
    <row r="24" spans="1:2" x14ac:dyDescent="0.2">
      <c r="A24" t="s">
        <v>11</v>
      </c>
      <c r="B24" t="s">
        <v>15</v>
      </c>
    </row>
    <row r="25" spans="1:2" x14ac:dyDescent="0.2">
      <c r="A25" t="s">
        <v>14</v>
      </c>
      <c r="B2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9BDD-6074-E44F-B2B3-CB5C30F0DAF0}">
  <dimension ref="A6:C8"/>
  <sheetViews>
    <sheetView workbookViewId="0">
      <selection activeCell="D14" sqref="D14"/>
    </sheetView>
  </sheetViews>
  <sheetFormatPr baseColWidth="10" defaultRowHeight="16" x14ac:dyDescent="0.2"/>
  <cols>
    <col min="1" max="1" width="40.33203125" customWidth="1"/>
  </cols>
  <sheetData>
    <row r="6" spans="1:3" x14ac:dyDescent="0.2">
      <c r="A6" t="s">
        <v>19</v>
      </c>
      <c r="B6" t="s">
        <v>22</v>
      </c>
      <c r="C6" t="s">
        <v>25</v>
      </c>
    </row>
    <row r="7" spans="1:3" x14ac:dyDescent="0.2">
      <c r="A7" t="s">
        <v>20</v>
      </c>
      <c r="B7" t="s">
        <v>23</v>
      </c>
      <c r="C7" t="s">
        <v>25</v>
      </c>
    </row>
    <row r="8" spans="1:3" x14ac:dyDescent="0.2">
      <c r="A8" t="s">
        <v>21</v>
      </c>
      <c r="B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 time</vt:lpstr>
      <vt:lpstr>exponetial</vt:lpstr>
      <vt:lpstr>uniform</vt:lpstr>
      <vt:lpstr>pratical time(exponetial)</vt:lpstr>
      <vt:lpstr>pratical time(uniform)</vt:lpstr>
      <vt:lpstr>Addition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2019-04-05T19:11:13Z</dcterms:created>
  <dcterms:modified xsi:type="dcterms:W3CDTF">2019-04-06T12:41:56Z</dcterms:modified>
</cp:coreProperties>
</file>