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bookViews>
    <workbookView xWindow="384" yWindow="1032" windowWidth="20796" windowHeight="7740" tabRatio="889" firstSheet="1" activeTab="1"/>
  </bookViews>
  <sheets>
    <sheet name="图" sheetId="23" r:id="rId1"/>
    <sheet name="10年计划-周" sheetId="1" r:id="rId2"/>
    <sheet name="中日" sheetId="41" r:id="rId3"/>
    <sheet name="美日" sheetId="34" r:id="rId4"/>
    <sheet name="欧日" sheetId="35" r:id="rId5"/>
    <sheet name="欧美" sheetId="36" r:id="rId6"/>
    <sheet name="奥美" sheetId="37" r:id="rId7"/>
    <sheet name="美加" sheetId="39" r:id="rId8"/>
    <sheet name="冥想" sheetId="42" r:id="rId9"/>
    <sheet name="镑日" sheetId="38" r:id="rId10"/>
    <sheet name="磅美" sheetId="40" r:id="rId11"/>
    <sheet name="宁错过少亏钱" sheetId="29" r:id="rId12"/>
    <sheet name="汇总判断" sheetId="33" r:id="rId13"/>
    <sheet name="缠中说禅" sheetId="32" r:id="rId14"/>
    <sheet name="H4 盘整判断标准" sheetId="30" r:id="rId15"/>
    <sheet name="原则" sheetId="21" r:id="rId16"/>
    <sheet name="天道 问题" sheetId="19" r:id="rId17"/>
    <sheet name="思考" sheetId="27" r:id="rId18"/>
  </sheets>
  <calcPr calcId="145621"/>
</workbook>
</file>

<file path=xl/calcChain.xml><?xml version="1.0" encoding="utf-8"?>
<calcChain xmlns="http://schemas.openxmlformats.org/spreadsheetml/2006/main">
  <c r="J129" i="1" l="1"/>
  <c r="K129" i="1"/>
  <c r="J130" i="1"/>
  <c r="K130" i="1"/>
  <c r="J131" i="1"/>
  <c r="K131" i="1"/>
  <c r="J132" i="1"/>
  <c r="K132" i="1"/>
  <c r="J133" i="1"/>
  <c r="K133" i="1"/>
  <c r="J134" i="1"/>
  <c r="K134" i="1"/>
  <c r="J135" i="1"/>
  <c r="K135" i="1"/>
  <c r="J136" i="1"/>
  <c r="K136" i="1"/>
  <c r="J137" i="1"/>
  <c r="K137" i="1"/>
  <c r="J138" i="1"/>
  <c r="K138" i="1"/>
  <c r="J139" i="1"/>
  <c r="K139" i="1"/>
  <c r="J140" i="1"/>
  <c r="K140" i="1"/>
  <c r="J141" i="1"/>
  <c r="K141" i="1"/>
  <c r="J142" i="1"/>
  <c r="K142" i="1"/>
  <c r="J127" i="1"/>
  <c r="K127" i="1"/>
  <c r="J128" i="1"/>
  <c r="K128" i="1"/>
  <c r="J126" i="1" l="1"/>
  <c r="K126" i="1"/>
  <c r="J112" i="1"/>
  <c r="K112" i="1"/>
  <c r="J113" i="1"/>
  <c r="K113" i="1"/>
  <c r="J114" i="1"/>
  <c r="K114" i="1"/>
  <c r="J115" i="1"/>
  <c r="K115" i="1"/>
  <c r="J116" i="1"/>
  <c r="K116" i="1"/>
  <c r="J117" i="1"/>
  <c r="K117" i="1"/>
  <c r="J118" i="1"/>
  <c r="K118" i="1"/>
  <c r="J119" i="1"/>
  <c r="K119" i="1"/>
  <c r="J120" i="1"/>
  <c r="K120" i="1"/>
  <c r="J121" i="1"/>
  <c r="K121" i="1"/>
  <c r="J122" i="1"/>
  <c r="K122" i="1"/>
  <c r="J123" i="1"/>
  <c r="K123" i="1"/>
  <c r="J124" i="1"/>
  <c r="K124" i="1"/>
  <c r="J125" i="1"/>
  <c r="K125" i="1"/>
  <c r="J109" i="1"/>
  <c r="K109" i="1"/>
  <c r="J110" i="1"/>
  <c r="K110" i="1"/>
  <c r="J111" i="1"/>
  <c r="K111" i="1"/>
  <c r="A34" i="37" l="1"/>
  <c r="A35" i="37" s="1"/>
  <c r="A36" i="37" s="1"/>
  <c r="A37" i="37" s="1"/>
  <c r="A38" i="37" s="1"/>
  <c r="A39" i="37" s="1"/>
  <c r="A40" i="37" s="1"/>
  <c r="A41" i="37" s="1"/>
  <c r="A42" i="37" s="1"/>
  <c r="A43" i="37" s="1"/>
  <c r="A44" i="37" s="1"/>
  <c r="A45" i="37" s="1"/>
  <c r="A46" i="37" s="1"/>
  <c r="A47" i="37" s="1"/>
  <c r="A48" i="37" s="1"/>
  <c r="A49" i="37" s="1"/>
  <c r="A50" i="37" s="1"/>
  <c r="A51" i="37" s="1"/>
  <c r="A52" i="37" s="1"/>
  <c r="A53" i="37" s="1"/>
  <c r="A54" i="37" s="1"/>
  <c r="A55" i="37" s="1"/>
  <c r="A56" i="37" s="1"/>
  <c r="A57" i="37" s="1"/>
  <c r="A58" i="37" s="1"/>
  <c r="A59" i="37" s="1"/>
  <c r="A60" i="37" s="1"/>
  <c r="A61" i="37" s="1"/>
  <c r="A62" i="37" s="1"/>
  <c r="A63" i="37" s="1"/>
  <c r="A64" i="37" s="1"/>
  <c r="A65" i="37" s="1"/>
  <c r="A66" i="37" s="1"/>
  <c r="A67" i="37" s="1"/>
  <c r="A68" i="37" s="1"/>
  <c r="A69" i="37" s="1"/>
  <c r="A70" i="37" s="1"/>
  <c r="A71" i="37" s="1"/>
  <c r="A72" i="37" s="1"/>
  <c r="A73" i="37" s="1"/>
  <c r="A74" i="37" s="1"/>
  <c r="A75" i="37" s="1"/>
  <c r="A76" i="37" s="1"/>
  <c r="A77" i="37" s="1"/>
  <c r="A78" i="37" s="1"/>
  <c r="A79" i="37" s="1"/>
  <c r="A80" i="37" s="1"/>
  <c r="A81" i="37" s="1"/>
  <c r="A82" i="37" s="1"/>
  <c r="A83" i="37" s="1"/>
  <c r="A84" i="37" s="1"/>
  <c r="A85" i="37" s="1"/>
  <c r="A86" i="37" s="1"/>
  <c r="A87" i="37" s="1"/>
  <c r="A88" i="37" s="1"/>
  <c r="A89" i="37" s="1"/>
  <c r="A90" i="37" s="1"/>
  <c r="A91" i="37" s="1"/>
  <c r="A92" i="37" s="1"/>
  <c r="A93" i="37" s="1"/>
  <c r="A94" i="37" s="1"/>
  <c r="A95" i="37" s="1"/>
  <c r="A96" i="37" s="1"/>
  <c r="A97" i="37" s="1"/>
  <c r="A98" i="37" s="1"/>
  <c r="A99" i="37" s="1"/>
  <c r="A100" i="37" s="1"/>
  <c r="A101" i="37" s="1"/>
  <c r="A102" i="37" s="1"/>
  <c r="A103" i="37" s="1"/>
  <c r="A104" i="37" s="1"/>
  <c r="A105" i="37" s="1"/>
  <c r="A106" i="37" s="1"/>
  <c r="A107" i="37" s="1"/>
  <c r="A108" i="37" s="1"/>
  <c r="A109" i="37" s="1"/>
  <c r="A110" i="37" s="1"/>
  <c r="A111" i="37" s="1"/>
  <c r="A112" i="37" s="1"/>
  <c r="A113" i="37" s="1"/>
  <c r="A114" i="37" s="1"/>
  <c r="A115" i="37" s="1"/>
  <c r="A116" i="37" s="1"/>
  <c r="A117" i="37" s="1"/>
  <c r="A118" i="37" s="1"/>
  <c r="A119" i="37" s="1"/>
  <c r="A120" i="37" s="1"/>
  <c r="A121" i="37" s="1"/>
  <c r="A122" i="37" s="1"/>
  <c r="A123" i="37" s="1"/>
  <c r="A124" i="37" s="1"/>
  <c r="A125" i="37" s="1"/>
  <c r="A126" i="37" s="1"/>
  <c r="A127" i="37" s="1"/>
  <c r="A128" i="37" s="1"/>
  <c r="A129" i="37" s="1"/>
  <c r="A130" i="37" s="1"/>
  <c r="A131" i="37" s="1"/>
  <c r="A132" i="37" s="1"/>
  <c r="A133" i="37" s="1"/>
  <c r="A134" i="37" s="1"/>
  <c r="A135" i="37" s="1"/>
  <c r="A136" i="37" s="1"/>
  <c r="A137" i="37" s="1"/>
  <c r="A138" i="37" s="1"/>
  <c r="A139" i="37" s="1"/>
  <c r="A140" i="37" s="1"/>
  <c r="A141" i="37" s="1"/>
  <c r="A142" i="37" s="1"/>
  <c r="A143" i="37" s="1"/>
  <c r="A144" i="37" s="1"/>
  <c r="A145" i="37" s="1"/>
  <c r="A146" i="37" s="1"/>
  <c r="A147" i="37" s="1"/>
  <c r="A148" i="37" s="1"/>
  <c r="A149" i="37" s="1"/>
  <c r="A150" i="37" s="1"/>
  <c r="A151" i="37" s="1"/>
  <c r="A152" i="37" s="1"/>
  <c r="A153" i="37" s="1"/>
  <c r="A154" i="37" s="1"/>
  <c r="A155" i="37" s="1"/>
  <c r="A156" i="37" s="1"/>
  <c r="A157" i="37" s="1"/>
  <c r="A158" i="37" s="1"/>
  <c r="A159" i="37" s="1"/>
  <c r="A160" i="37" s="1"/>
  <c r="A161" i="37" s="1"/>
  <c r="A162" i="37" s="1"/>
  <c r="A163" i="37" s="1"/>
  <c r="A164" i="37" s="1"/>
  <c r="A165" i="37" s="1"/>
  <c r="A166" i="37" s="1"/>
  <c r="A167" i="37" s="1"/>
  <c r="A168" i="37" s="1"/>
  <c r="A169" i="37" s="1"/>
  <c r="A170" i="37" s="1"/>
  <c r="A171" i="37" s="1"/>
  <c r="A172" i="37" s="1"/>
  <c r="A173" i="37" s="1"/>
  <c r="A174" i="37" s="1"/>
  <c r="A175" i="37" s="1"/>
  <c r="A176" i="37" s="1"/>
  <c r="A177" i="37" s="1"/>
  <c r="A178" i="37" s="1"/>
  <c r="A179" i="37" s="1"/>
  <c r="A180" i="37" s="1"/>
  <c r="A181" i="37" s="1"/>
  <c r="A182" i="37" s="1"/>
  <c r="A183" i="37" s="1"/>
  <c r="A184" i="37" s="1"/>
  <c r="A185" i="37" s="1"/>
  <c r="A186" i="37" s="1"/>
  <c r="A187" i="37" s="1"/>
  <c r="A188" i="37" s="1"/>
  <c r="A189" i="37" s="1"/>
  <c r="A190" i="37" s="1"/>
  <c r="A191" i="37" s="1"/>
  <c r="A192" i="37" s="1"/>
  <c r="A193" i="37" s="1"/>
  <c r="A194" i="37" s="1"/>
  <c r="A195" i="37" s="1"/>
  <c r="A196" i="37" s="1"/>
  <c r="A197" i="37" s="1"/>
  <c r="A198" i="37" s="1"/>
  <c r="A199" i="37" s="1"/>
  <c r="A200" i="37" s="1"/>
  <c r="A201" i="37" s="1"/>
  <c r="A202" i="37" s="1"/>
  <c r="A203" i="37" s="1"/>
  <c r="A204" i="37" s="1"/>
  <c r="A205" i="37" s="1"/>
  <c r="A206" i="37" s="1"/>
  <c r="A207" i="37" s="1"/>
  <c r="A208" i="37" s="1"/>
  <c r="A209" i="37" s="1"/>
  <c r="A210" i="37" s="1"/>
  <c r="A211" i="37" s="1"/>
  <c r="A212" i="37" s="1"/>
  <c r="A213" i="37" s="1"/>
  <c r="A214" i="37" s="1"/>
  <c r="A215" i="37" s="1"/>
  <c r="A216" i="37" s="1"/>
  <c r="A217" i="37" s="1"/>
  <c r="A218" i="37" s="1"/>
  <c r="A219" i="37" s="1"/>
  <c r="A220" i="37" s="1"/>
  <c r="A221" i="37" s="1"/>
  <c r="A222" i="37" s="1"/>
  <c r="A223" i="37" s="1"/>
  <c r="A224" i="37" s="1"/>
  <c r="A225" i="37" s="1"/>
  <c r="A226" i="37" s="1"/>
  <c r="A227" i="37" s="1"/>
  <c r="A228" i="37" s="1"/>
  <c r="A229" i="37" s="1"/>
  <c r="J34" i="37"/>
  <c r="K34" i="37" s="1"/>
  <c r="J35" i="37"/>
  <c r="K35" i="37"/>
  <c r="J36" i="37"/>
  <c r="K36" i="37"/>
  <c r="J37" i="37"/>
  <c r="K37" i="37" s="1"/>
  <c r="J38" i="37"/>
  <c r="K38" i="37"/>
  <c r="J39" i="37"/>
  <c r="K39" i="37"/>
  <c r="J40" i="37"/>
  <c r="K40" i="37"/>
  <c r="J41" i="37"/>
  <c r="K41" i="37" s="1"/>
  <c r="J42" i="37"/>
  <c r="K42" i="37" s="1"/>
  <c r="J43" i="37"/>
  <c r="K43" i="37"/>
  <c r="J44" i="37"/>
  <c r="K44" i="37"/>
  <c r="J45" i="37"/>
  <c r="K45" i="37" s="1"/>
  <c r="J46" i="37"/>
  <c r="K46" i="37"/>
  <c r="J47" i="37"/>
  <c r="K47" i="37"/>
  <c r="J48" i="37"/>
  <c r="K48" i="37"/>
  <c r="J49" i="37"/>
  <c r="K49" i="37" s="1"/>
  <c r="J50" i="37"/>
  <c r="K50" i="37" s="1"/>
  <c r="J51" i="37"/>
  <c r="K51" i="37"/>
  <c r="J52" i="37"/>
  <c r="K52" i="37"/>
  <c r="J53" i="37"/>
  <c r="K53" i="37" s="1"/>
  <c r="J54" i="37"/>
  <c r="K54" i="37"/>
  <c r="J55" i="37"/>
  <c r="K55" i="37"/>
  <c r="J56" i="37"/>
  <c r="K56" i="37"/>
  <c r="J57" i="37"/>
  <c r="K57" i="37" s="1"/>
  <c r="J58" i="37"/>
  <c r="K58" i="37" s="1"/>
  <c r="J59" i="37"/>
  <c r="K59" i="37"/>
  <c r="J60" i="37"/>
  <c r="K60" i="37"/>
  <c r="J61" i="37"/>
  <c r="K61" i="37" s="1"/>
  <c r="J62" i="37"/>
  <c r="K62" i="37"/>
  <c r="J63" i="37"/>
  <c r="K63" i="37"/>
  <c r="J64" i="37"/>
  <c r="K64" i="37"/>
  <c r="J65" i="37"/>
  <c r="K65" i="37" s="1"/>
  <c r="J66" i="37"/>
  <c r="K66" i="37" s="1"/>
  <c r="J67" i="37"/>
  <c r="K67" i="37"/>
  <c r="J68" i="37"/>
  <c r="K68" i="37"/>
  <c r="J69" i="37"/>
  <c r="K69" i="37" s="1"/>
  <c r="J70" i="37"/>
  <c r="K70" i="37"/>
  <c r="J71" i="37"/>
  <c r="K71" i="37"/>
  <c r="J72" i="37"/>
  <c r="K72" i="37"/>
  <c r="J73" i="37"/>
  <c r="K73" i="37" s="1"/>
  <c r="J74" i="37"/>
  <c r="K74" i="37" s="1"/>
  <c r="J75" i="37"/>
  <c r="K75" i="37"/>
  <c r="J76" i="37"/>
  <c r="K76" i="37"/>
  <c r="J77" i="37"/>
  <c r="K77" i="37" s="1"/>
  <c r="J78" i="37"/>
  <c r="K78" i="37"/>
  <c r="J79" i="37"/>
  <c r="K79" i="37"/>
  <c r="J80" i="37"/>
  <c r="K80" i="37"/>
  <c r="J81" i="37"/>
  <c r="K81" i="37" s="1"/>
  <c r="J82" i="37"/>
  <c r="K82" i="37" s="1"/>
  <c r="J83" i="37"/>
  <c r="K83" i="37"/>
  <c r="J84" i="37"/>
  <c r="K84" i="37"/>
  <c r="J85" i="37"/>
  <c r="K85" i="37" s="1"/>
  <c r="J86" i="37"/>
  <c r="K86" i="37"/>
  <c r="J87" i="37"/>
  <c r="K87" i="37"/>
  <c r="J88" i="37"/>
  <c r="K88" i="37"/>
  <c r="J89" i="37"/>
  <c r="K89" i="37" s="1"/>
  <c r="J90" i="37"/>
  <c r="K90" i="37" s="1"/>
  <c r="J91" i="37"/>
  <c r="K91" i="37"/>
  <c r="J92" i="37"/>
  <c r="K92" i="37"/>
  <c r="J93" i="37"/>
  <c r="K93" i="37" s="1"/>
  <c r="J94" i="37"/>
  <c r="K94" i="37"/>
  <c r="J95" i="37"/>
  <c r="K95" i="37"/>
  <c r="J96" i="37"/>
  <c r="K96" i="37"/>
  <c r="J97" i="37"/>
  <c r="K97" i="37" s="1"/>
  <c r="J98" i="37"/>
  <c r="K98" i="37" s="1"/>
  <c r="J99" i="37"/>
  <c r="K99" i="37"/>
  <c r="J100" i="37"/>
  <c r="K100" i="37"/>
  <c r="J101" i="37"/>
  <c r="K101" i="37" s="1"/>
  <c r="J102" i="37"/>
  <c r="K102" i="37"/>
  <c r="J103" i="37"/>
  <c r="K103" i="37"/>
  <c r="J104" i="37"/>
  <c r="K104" i="37"/>
  <c r="J105" i="37"/>
  <c r="K105" i="37" s="1"/>
  <c r="J106" i="37"/>
  <c r="K106" i="37" s="1"/>
  <c r="J107" i="37"/>
  <c r="K107" i="37"/>
  <c r="J108" i="37"/>
  <c r="K108" i="37"/>
  <c r="J109" i="37"/>
  <c r="K109" i="37" s="1"/>
  <c r="J110" i="37"/>
  <c r="K110" i="37"/>
  <c r="J111" i="37"/>
  <c r="K111" i="37"/>
  <c r="J112" i="37"/>
  <c r="K112" i="37"/>
  <c r="J113" i="37"/>
  <c r="K113" i="37" s="1"/>
  <c r="J114" i="37"/>
  <c r="K114" i="37" s="1"/>
  <c r="J115" i="37"/>
  <c r="K115" i="37"/>
  <c r="J116" i="37"/>
  <c r="K116" i="37"/>
  <c r="J117" i="37"/>
  <c r="K117" i="37" s="1"/>
  <c r="J118" i="37"/>
  <c r="K118" i="37"/>
  <c r="J119" i="37"/>
  <c r="K119" i="37"/>
  <c r="J120" i="37"/>
  <c r="K120" i="37"/>
  <c r="J121" i="37"/>
  <c r="K121" i="37" s="1"/>
  <c r="J122" i="37"/>
  <c r="K122" i="37" s="1"/>
  <c r="J123" i="37"/>
  <c r="K123" i="37"/>
  <c r="J124" i="37"/>
  <c r="K124" i="37"/>
  <c r="J125" i="37"/>
  <c r="K125" i="37" s="1"/>
  <c r="J126" i="37"/>
  <c r="K126" i="37"/>
  <c r="J127" i="37"/>
  <c r="K127" i="37"/>
  <c r="J128" i="37"/>
  <c r="K128" i="37"/>
  <c r="J129" i="37"/>
  <c r="K129" i="37" s="1"/>
  <c r="J130" i="37"/>
  <c r="K130" i="37" s="1"/>
  <c r="J131" i="37"/>
  <c r="K131" i="37"/>
  <c r="J132" i="37"/>
  <c r="K132" i="37"/>
  <c r="J133" i="37"/>
  <c r="K133" i="37" s="1"/>
  <c r="J134" i="37"/>
  <c r="K134" i="37"/>
  <c r="J135" i="37"/>
  <c r="K135" i="37"/>
  <c r="J136" i="37"/>
  <c r="K136" i="37"/>
  <c r="J137" i="37"/>
  <c r="K137" i="37" s="1"/>
  <c r="J138" i="37"/>
  <c r="K138" i="37" s="1"/>
  <c r="J139" i="37"/>
  <c r="K139" i="37"/>
  <c r="J140" i="37"/>
  <c r="K140" i="37"/>
  <c r="J141" i="37"/>
  <c r="K141" i="37" s="1"/>
  <c r="J142" i="37"/>
  <c r="K142" i="37"/>
  <c r="J143" i="37"/>
  <c r="K143" i="37"/>
  <c r="J144" i="37"/>
  <c r="K144" i="37"/>
  <c r="J145" i="37"/>
  <c r="K145" i="37" s="1"/>
  <c r="J146" i="37"/>
  <c r="K146" i="37" s="1"/>
  <c r="J147" i="37"/>
  <c r="K147" i="37"/>
  <c r="J148" i="37"/>
  <c r="K148" i="37"/>
  <c r="J149" i="37"/>
  <c r="K149" i="37" s="1"/>
  <c r="J150" i="37"/>
  <c r="K150" i="37"/>
  <c r="J151" i="37"/>
  <c r="K151" i="37"/>
  <c r="J152" i="37"/>
  <c r="K152" i="37"/>
  <c r="J153" i="37"/>
  <c r="K153" i="37" s="1"/>
  <c r="J154" i="37"/>
  <c r="K154" i="37" s="1"/>
  <c r="J155" i="37"/>
  <c r="K155" i="37"/>
  <c r="J156" i="37"/>
  <c r="K156" i="37"/>
  <c r="J157" i="37"/>
  <c r="K157" i="37" s="1"/>
  <c r="J158" i="37"/>
  <c r="K158" i="37"/>
  <c r="J159" i="37"/>
  <c r="K159" i="37"/>
  <c r="J160" i="37"/>
  <c r="K160" i="37"/>
  <c r="J161" i="37"/>
  <c r="K161" i="37" s="1"/>
  <c r="J162" i="37"/>
  <c r="K162" i="37" s="1"/>
  <c r="J163" i="37"/>
  <c r="K163" i="37"/>
  <c r="J164" i="37"/>
  <c r="K164" i="37"/>
  <c r="J165" i="37"/>
  <c r="K165" i="37" s="1"/>
  <c r="J166" i="37"/>
  <c r="K166" i="37"/>
  <c r="J167" i="37"/>
  <c r="K167" i="37"/>
  <c r="J168" i="37"/>
  <c r="K168" i="37"/>
  <c r="J169" i="37"/>
  <c r="K169" i="37" s="1"/>
  <c r="J170" i="37"/>
  <c r="K170" i="37" s="1"/>
  <c r="J171" i="37"/>
  <c r="K171" i="37"/>
  <c r="J172" i="37"/>
  <c r="K172" i="37"/>
  <c r="J173" i="37"/>
  <c r="K173" i="37" s="1"/>
  <c r="J174" i="37"/>
  <c r="K174" i="37"/>
  <c r="J175" i="37"/>
  <c r="K175" i="37"/>
  <c r="J176" i="37"/>
  <c r="K176" i="37"/>
  <c r="J177" i="37"/>
  <c r="K177" i="37" s="1"/>
  <c r="J178" i="37"/>
  <c r="K178" i="37" s="1"/>
  <c r="J179" i="37"/>
  <c r="K179" i="37"/>
  <c r="J180" i="37"/>
  <c r="K180" i="37"/>
  <c r="J181" i="37"/>
  <c r="K181" i="37" s="1"/>
  <c r="J182" i="37"/>
  <c r="K182" i="37"/>
  <c r="J183" i="37"/>
  <c r="K183" i="37"/>
  <c r="J184" i="37"/>
  <c r="K184" i="37"/>
  <c r="J185" i="37"/>
  <c r="K185" i="37" s="1"/>
  <c r="J186" i="37"/>
  <c r="K186" i="37" s="1"/>
  <c r="J187" i="37"/>
  <c r="K187" i="37"/>
  <c r="J188" i="37"/>
  <c r="K188" i="37"/>
  <c r="J189" i="37"/>
  <c r="K189" i="37" s="1"/>
  <c r="J190" i="37"/>
  <c r="K190" i="37"/>
  <c r="J191" i="37"/>
  <c r="K191" i="37"/>
  <c r="J192" i="37"/>
  <c r="K192" i="37"/>
  <c r="J193" i="37"/>
  <c r="K193" i="37" s="1"/>
  <c r="J194" i="37"/>
  <c r="K194" i="37" s="1"/>
  <c r="J195" i="37"/>
  <c r="K195" i="37"/>
  <c r="J196" i="37"/>
  <c r="K196" i="37"/>
  <c r="J197" i="37"/>
  <c r="K197" i="37" s="1"/>
  <c r="J198" i="37"/>
  <c r="K198" i="37"/>
  <c r="J199" i="37"/>
  <c r="K199" i="37"/>
  <c r="J200" i="37"/>
  <c r="K200" i="37"/>
  <c r="J201" i="37"/>
  <c r="K201" i="37" s="1"/>
  <c r="J202" i="37"/>
  <c r="K202" i="37" s="1"/>
  <c r="J203" i="37"/>
  <c r="K203" i="37"/>
  <c r="J204" i="37"/>
  <c r="K204" i="37"/>
  <c r="J205" i="37"/>
  <c r="K205" i="37" s="1"/>
  <c r="J206" i="37"/>
  <c r="K206" i="37"/>
  <c r="J207" i="37"/>
  <c r="K207" i="37"/>
  <c r="J208" i="37"/>
  <c r="K208" i="37"/>
  <c r="J209" i="37"/>
  <c r="K209" i="37" s="1"/>
  <c r="J210" i="37"/>
  <c r="K210" i="37" s="1"/>
  <c r="J211" i="37"/>
  <c r="K211" i="37"/>
  <c r="J212" i="37"/>
  <c r="K212" i="37"/>
  <c r="J213" i="37"/>
  <c r="K213" i="37" s="1"/>
  <c r="J214" i="37"/>
  <c r="K214" i="37"/>
  <c r="J215" i="37"/>
  <c r="K215" i="37"/>
  <c r="J216" i="37"/>
  <c r="K216" i="37"/>
  <c r="J217" i="37"/>
  <c r="K217" i="37" s="1"/>
  <c r="J218" i="37"/>
  <c r="K218" i="37" s="1"/>
  <c r="J219" i="37"/>
  <c r="K219" i="37"/>
  <c r="J220" i="37"/>
  <c r="K220" i="37"/>
  <c r="J221" i="37"/>
  <c r="K221" i="37" s="1"/>
  <c r="J222" i="37"/>
  <c r="K222" i="37"/>
  <c r="J223" i="37"/>
  <c r="K223" i="37"/>
  <c r="J224" i="37"/>
  <c r="K224" i="37"/>
  <c r="J225" i="37"/>
  <c r="K225" i="37" s="1"/>
  <c r="J226" i="37"/>
  <c r="K226" i="37" s="1"/>
  <c r="J227" i="37"/>
  <c r="K227" i="37"/>
  <c r="J228" i="37"/>
  <c r="K228" i="37"/>
  <c r="J229" i="37"/>
  <c r="K229" i="37" s="1"/>
  <c r="A28" i="37" l="1"/>
  <c r="A29" i="37" s="1"/>
  <c r="A30" i="37" s="1"/>
  <c r="A31" i="37" s="1"/>
  <c r="A32" i="37" s="1"/>
  <c r="A33" i="37" s="1"/>
  <c r="J28" i="37"/>
  <c r="K28" i="37" s="1"/>
  <c r="J29" i="37"/>
  <c r="K29" i="37" s="1"/>
  <c r="J30" i="37"/>
  <c r="K30" i="37" s="1"/>
  <c r="J31" i="37"/>
  <c r="K31" i="37"/>
  <c r="J32" i="37"/>
  <c r="K32" i="37" s="1"/>
  <c r="J33" i="37"/>
  <c r="K33" i="37"/>
  <c r="A20" i="34" l="1"/>
  <c r="A21" i="34" s="1"/>
  <c r="A22" i="34" s="1"/>
  <c r="A23" i="34" s="1"/>
  <c r="A24" i="34" s="1"/>
  <c r="A25" i="34" s="1"/>
  <c r="J20" i="34"/>
  <c r="K20" i="34" s="1"/>
  <c r="J21" i="34"/>
  <c r="K21" i="34"/>
  <c r="J22" i="34"/>
  <c r="K22" i="34" s="1"/>
  <c r="J23" i="34"/>
  <c r="K23" i="34" s="1"/>
  <c r="J24" i="34"/>
  <c r="K24" i="34" s="1"/>
  <c r="J25" i="34"/>
  <c r="K25" i="34"/>
  <c r="A20" i="36" l="1"/>
  <c r="A21" i="36" s="1"/>
  <c r="A22" i="36" s="1"/>
  <c r="A23" i="36" s="1"/>
  <c r="A24" i="36" s="1"/>
  <c r="A25" i="36" s="1"/>
  <c r="A26" i="36" s="1"/>
  <c r="A27" i="36" s="1"/>
  <c r="J20" i="36"/>
  <c r="K20" i="36"/>
  <c r="J21" i="36"/>
  <c r="K21" i="36" s="1"/>
  <c r="J22" i="36"/>
  <c r="K22" i="36" s="1"/>
  <c r="J23" i="36"/>
  <c r="K23" i="36" s="1"/>
  <c r="J24" i="36"/>
  <c r="K24" i="36" s="1"/>
  <c r="J25" i="36"/>
  <c r="K25" i="36"/>
  <c r="J26" i="36"/>
  <c r="K26" i="36"/>
  <c r="J27" i="36"/>
  <c r="K27" i="36"/>
  <c r="A20" i="37"/>
  <c r="A21" i="37"/>
  <c r="A22" i="37" s="1"/>
  <c r="A23" i="37" s="1"/>
  <c r="A24" i="37" s="1"/>
  <c r="A25" i="37" s="1"/>
  <c r="A26" i="37" s="1"/>
  <c r="A27" i="37" s="1"/>
  <c r="J20" i="37"/>
  <c r="K20" i="37" s="1"/>
  <c r="J21" i="37"/>
  <c r="K21" i="37" s="1"/>
  <c r="J22" i="37"/>
  <c r="K22" i="37" s="1"/>
  <c r="J23" i="37"/>
  <c r="K23" i="37" s="1"/>
  <c r="J24" i="37"/>
  <c r="K24" i="37" s="1"/>
  <c r="J25" i="37"/>
  <c r="K25" i="37" s="1"/>
  <c r="J26" i="37"/>
  <c r="K26" i="37" s="1"/>
  <c r="J27" i="37"/>
  <c r="K27" i="37"/>
  <c r="J20" i="40" l="1"/>
  <c r="K20" i="40" s="1"/>
  <c r="J21" i="40"/>
  <c r="K21" i="40" s="1"/>
  <c r="J22" i="40"/>
  <c r="K22" i="40"/>
  <c r="J23" i="40"/>
  <c r="K23" i="40" s="1"/>
  <c r="J24" i="40"/>
  <c r="K24" i="40"/>
  <c r="J25" i="40"/>
  <c r="K25" i="40"/>
  <c r="AW37" i="33" l="1"/>
  <c r="BC37" i="33"/>
  <c r="BI37" i="33"/>
  <c r="BO37" i="33"/>
  <c r="BU37" i="33"/>
  <c r="CA37" i="33"/>
  <c r="CG37" i="33"/>
  <c r="CM37" i="33"/>
  <c r="S37" i="33"/>
  <c r="Y37" i="33"/>
  <c r="AE37" i="33"/>
  <c r="AK37" i="33"/>
  <c r="M37" i="33"/>
  <c r="CM34" i="33"/>
  <c r="CG34" i="33"/>
  <c r="CA34" i="33"/>
  <c r="BU34" i="33"/>
  <c r="BO34" i="33"/>
  <c r="BI34" i="33"/>
  <c r="BC34" i="33"/>
  <c r="AW34" i="33"/>
  <c r="AQ34" i="33"/>
  <c r="AK34" i="33"/>
  <c r="AE34" i="33"/>
  <c r="Y34" i="33"/>
  <c r="S34" i="33"/>
  <c r="M34" i="33"/>
  <c r="G34" i="33"/>
  <c r="M32" i="33"/>
  <c r="S32" i="33"/>
  <c r="Y32" i="33"/>
  <c r="AE32" i="33"/>
  <c r="AK32" i="33"/>
  <c r="AQ32" i="33"/>
  <c r="AW32" i="33"/>
  <c r="BC32" i="33"/>
  <c r="BI32" i="33"/>
  <c r="BO32" i="33"/>
  <c r="BU32" i="33"/>
  <c r="CA32" i="33"/>
  <c r="CG32" i="33"/>
  <c r="CM32" i="33"/>
  <c r="CM29" i="33"/>
  <c r="CG29" i="33"/>
  <c r="CA29" i="33"/>
  <c r="BU29" i="33"/>
  <c r="BO29" i="33"/>
  <c r="BI29" i="33"/>
  <c r="BC29" i="33"/>
  <c r="AW29" i="33"/>
  <c r="AQ29" i="33"/>
  <c r="AK29" i="33"/>
  <c r="AE29" i="33"/>
  <c r="Y29" i="33"/>
  <c r="S29" i="33"/>
  <c r="M29" i="33"/>
  <c r="G29" i="33"/>
  <c r="M27" i="33"/>
  <c r="S27" i="33"/>
  <c r="Y27" i="33"/>
  <c r="AE27" i="33"/>
  <c r="AK27" i="33"/>
  <c r="AQ27" i="33"/>
  <c r="AW27" i="33"/>
  <c r="BC27" i="33"/>
  <c r="BI27" i="33"/>
  <c r="BO27" i="33"/>
  <c r="BU27" i="33"/>
  <c r="CA27" i="33"/>
  <c r="CG27" i="33"/>
  <c r="CM27" i="33"/>
  <c r="CM24" i="33"/>
  <c r="CG24" i="33"/>
  <c r="CA24" i="33"/>
  <c r="BU24" i="33"/>
  <c r="BO24" i="33"/>
  <c r="BI24" i="33"/>
  <c r="BC24" i="33"/>
  <c r="AW24" i="33"/>
  <c r="AQ24" i="33"/>
  <c r="AK24" i="33"/>
  <c r="AE24" i="33"/>
  <c r="Y24" i="33"/>
  <c r="S24" i="33"/>
  <c r="M24" i="33"/>
  <c r="G24" i="33"/>
  <c r="M22" i="33"/>
  <c r="S22" i="33"/>
  <c r="Y22" i="33"/>
  <c r="AE22" i="33"/>
  <c r="AK22" i="33"/>
  <c r="AQ22" i="33"/>
  <c r="AW22" i="33"/>
  <c r="BC22" i="33"/>
  <c r="BI22" i="33"/>
  <c r="BO22" i="33"/>
  <c r="BU22" i="33"/>
  <c r="CA22" i="33"/>
  <c r="CG22" i="33"/>
  <c r="CM22" i="33"/>
  <c r="CM19" i="33"/>
  <c r="CG19" i="33"/>
  <c r="CA19" i="33"/>
  <c r="BU19" i="33"/>
  <c r="BO19" i="33"/>
  <c r="BI19" i="33"/>
  <c r="BC19" i="33"/>
  <c r="AW19" i="33"/>
  <c r="AQ19" i="33"/>
  <c r="AK19" i="33"/>
  <c r="AE19" i="33"/>
  <c r="Y19" i="33"/>
  <c r="S19" i="33"/>
  <c r="M19" i="33"/>
  <c r="G19" i="33"/>
  <c r="M17" i="33"/>
  <c r="S17" i="33"/>
  <c r="Y17" i="33"/>
  <c r="AE17" i="33"/>
  <c r="AK17" i="33"/>
  <c r="AQ17" i="33"/>
  <c r="AW17" i="33"/>
  <c r="BC17" i="33"/>
  <c r="BI17" i="33"/>
  <c r="BO17" i="33"/>
  <c r="BU17" i="33"/>
  <c r="CA17" i="33"/>
  <c r="CG17" i="33"/>
  <c r="CM17" i="33"/>
  <c r="CM14" i="33"/>
  <c r="CG14" i="33"/>
  <c r="CA14" i="33"/>
  <c r="BU14" i="33"/>
  <c r="BO14" i="33"/>
  <c r="BI14" i="33"/>
  <c r="BC14" i="33"/>
  <c r="AW14" i="33"/>
  <c r="AQ14" i="33"/>
  <c r="AK14" i="33"/>
  <c r="AE14" i="33"/>
  <c r="Y14" i="33"/>
  <c r="S14" i="33"/>
  <c r="M14" i="33"/>
  <c r="G14" i="33"/>
  <c r="BU7" i="33"/>
  <c r="CA7" i="33"/>
  <c r="CG7" i="33"/>
  <c r="CM7" i="33"/>
  <c r="M12" i="33"/>
  <c r="S12" i="33"/>
  <c r="Y12" i="33"/>
  <c r="AE12" i="33"/>
  <c r="AK12" i="33"/>
  <c r="AQ12" i="33"/>
  <c r="AW12" i="33"/>
  <c r="BC12" i="33"/>
  <c r="BI12" i="33"/>
  <c r="BO12" i="33"/>
  <c r="BU12" i="33"/>
  <c r="CA12" i="33"/>
  <c r="CG12" i="33"/>
  <c r="CM12" i="33"/>
  <c r="CM9" i="33"/>
  <c r="CG9" i="33"/>
  <c r="CA9" i="33"/>
  <c r="BU9" i="33"/>
  <c r="BO9" i="33"/>
  <c r="BI9" i="33"/>
  <c r="BC9" i="33"/>
  <c r="AW9" i="33"/>
  <c r="AQ9" i="33"/>
  <c r="AK9" i="33"/>
  <c r="AE9" i="33"/>
  <c r="Y9" i="33"/>
  <c r="S9" i="33"/>
  <c r="M9" i="33"/>
  <c r="G9" i="33"/>
  <c r="M7" i="33"/>
  <c r="S7" i="33"/>
  <c r="Y7" i="33"/>
  <c r="AE7" i="33"/>
  <c r="AK7" i="33"/>
  <c r="AQ7" i="33"/>
  <c r="AW7" i="33"/>
  <c r="BC7" i="33"/>
  <c r="BI7" i="33"/>
  <c r="BO7" i="33"/>
  <c r="CM4" i="33"/>
  <c r="CG4" i="33"/>
  <c r="CA4" i="33"/>
  <c r="BU4" i="33"/>
  <c r="BO4" i="33"/>
  <c r="BI4" i="33"/>
  <c r="BC4" i="33"/>
  <c r="AW4" i="33"/>
  <c r="AQ4" i="33"/>
  <c r="AK4" i="33"/>
  <c r="AE4" i="33"/>
  <c r="Y4" i="33"/>
  <c r="S4" i="33"/>
  <c r="M4" i="33"/>
  <c r="G4" i="33"/>
  <c r="J18" i="41" l="1"/>
  <c r="K18" i="41" s="1"/>
  <c r="J17" i="41"/>
  <c r="K17" i="41" s="1"/>
  <c r="J16" i="41"/>
  <c r="K16" i="41" s="1"/>
  <c r="J15" i="41"/>
  <c r="K15" i="41" s="1"/>
  <c r="J14" i="41"/>
  <c r="K14" i="41" s="1"/>
  <c r="J13" i="41"/>
  <c r="K13" i="41" s="1"/>
  <c r="J12" i="41"/>
  <c r="K12" i="41" s="1"/>
  <c r="J11" i="41"/>
  <c r="K11" i="41" s="1"/>
  <c r="J10" i="41"/>
  <c r="K10" i="41" s="1"/>
  <c r="J9" i="41"/>
  <c r="K9" i="41" s="1"/>
  <c r="A9" i="41"/>
  <c r="A10" i="41" s="1"/>
  <c r="A11" i="41" s="1"/>
  <c r="A12" i="41" s="1"/>
  <c r="A13" i="41" s="1"/>
  <c r="A14" i="41" s="1"/>
  <c r="A15" i="41" s="1"/>
  <c r="A16" i="41" s="1"/>
  <c r="A17" i="41" s="1"/>
  <c r="A18" i="41" s="1"/>
  <c r="J8" i="41"/>
  <c r="K8" i="41" s="1"/>
  <c r="BO5" i="33" l="1"/>
  <c r="BU5" i="33"/>
  <c r="CA5" i="33"/>
  <c r="CG5" i="33"/>
  <c r="CM5" i="33"/>
  <c r="BO6" i="33"/>
  <c r="BP6" i="33"/>
  <c r="BQ6" i="33"/>
  <c r="BR6" i="33"/>
  <c r="BS6" i="33"/>
  <c r="BT6" i="33"/>
  <c r="BU6" i="33"/>
  <c r="BV6" i="33"/>
  <c r="BW6" i="33"/>
  <c r="BX6" i="33"/>
  <c r="BY6" i="33"/>
  <c r="BZ6" i="33"/>
  <c r="CA6" i="33"/>
  <c r="CB6" i="33"/>
  <c r="CC6" i="33"/>
  <c r="CD6" i="33"/>
  <c r="CE6" i="33"/>
  <c r="CF6" i="33"/>
  <c r="CG6" i="33"/>
  <c r="CH6" i="33"/>
  <c r="CI6" i="33"/>
  <c r="CJ6" i="33"/>
  <c r="CK6" i="33"/>
  <c r="CL6" i="33"/>
  <c r="CM6" i="33"/>
  <c r="CN6" i="33"/>
  <c r="CO6" i="33"/>
  <c r="CP6" i="33"/>
  <c r="CQ6" i="33"/>
  <c r="CR6" i="33"/>
  <c r="BO10" i="33"/>
  <c r="BU10" i="33"/>
  <c r="CA10" i="33"/>
  <c r="CG10" i="33"/>
  <c r="CM10" i="33"/>
  <c r="BO11" i="33"/>
  <c r="BP11" i="33"/>
  <c r="BQ11" i="33"/>
  <c r="BR11" i="33"/>
  <c r="BS11" i="33"/>
  <c r="BT11" i="33"/>
  <c r="BU11" i="33"/>
  <c r="BV11" i="33"/>
  <c r="BW11" i="33"/>
  <c r="BX11" i="33"/>
  <c r="BY11" i="33"/>
  <c r="BZ11" i="33"/>
  <c r="CA11" i="33"/>
  <c r="CB11" i="33"/>
  <c r="CC11" i="33"/>
  <c r="CD11" i="33"/>
  <c r="CE11" i="33"/>
  <c r="CF11" i="33"/>
  <c r="CG11" i="33"/>
  <c r="CH11" i="33"/>
  <c r="CI11" i="33"/>
  <c r="CJ11" i="33"/>
  <c r="CK11" i="33"/>
  <c r="CL11" i="33"/>
  <c r="CM11" i="33"/>
  <c r="CN11" i="33"/>
  <c r="CO11" i="33"/>
  <c r="CP11" i="33"/>
  <c r="CQ11" i="33"/>
  <c r="CR11" i="33"/>
  <c r="BO15" i="33"/>
  <c r="BU15" i="33"/>
  <c r="CA15" i="33"/>
  <c r="CG15" i="33"/>
  <c r="CM15" i="33"/>
  <c r="BO16" i="33"/>
  <c r="BP16" i="33"/>
  <c r="BQ16" i="33"/>
  <c r="BR16" i="33"/>
  <c r="BS16" i="33"/>
  <c r="BT16" i="33"/>
  <c r="BU16" i="33"/>
  <c r="BV16" i="33"/>
  <c r="BW16" i="33"/>
  <c r="BX16" i="33"/>
  <c r="BY16" i="33"/>
  <c r="BZ16" i="33"/>
  <c r="CA16" i="33"/>
  <c r="CB16" i="33"/>
  <c r="CC16" i="33"/>
  <c r="CD16" i="33"/>
  <c r="CE16" i="33"/>
  <c r="CF16" i="33"/>
  <c r="CG16" i="33"/>
  <c r="CH16" i="33"/>
  <c r="CI16" i="33"/>
  <c r="CJ16" i="33"/>
  <c r="CK16" i="33"/>
  <c r="CL16" i="33"/>
  <c r="CM16" i="33"/>
  <c r="CN16" i="33"/>
  <c r="CO16" i="33"/>
  <c r="CP16" i="33"/>
  <c r="CQ16" i="33"/>
  <c r="CR16" i="33"/>
  <c r="BO20" i="33"/>
  <c r="BU20" i="33"/>
  <c r="CA20" i="33"/>
  <c r="CG20" i="33"/>
  <c r="CM20" i="33"/>
  <c r="BO21" i="33"/>
  <c r="BP21" i="33"/>
  <c r="BQ21" i="33"/>
  <c r="BR21" i="33"/>
  <c r="BS21" i="33"/>
  <c r="BT21" i="33"/>
  <c r="BU21" i="33"/>
  <c r="BV21" i="33"/>
  <c r="BW21" i="33"/>
  <c r="BX21" i="33"/>
  <c r="BY21" i="33"/>
  <c r="BZ21" i="33"/>
  <c r="CA21" i="33"/>
  <c r="CB21" i="33"/>
  <c r="CC21" i="33"/>
  <c r="CD21" i="33"/>
  <c r="CE21" i="33"/>
  <c r="CF21" i="33"/>
  <c r="CG21" i="33"/>
  <c r="CH21" i="33"/>
  <c r="CI21" i="33"/>
  <c r="CJ21" i="33"/>
  <c r="CK21" i="33"/>
  <c r="CL21" i="33"/>
  <c r="CM21" i="33"/>
  <c r="CN21" i="33"/>
  <c r="CO21" i="33"/>
  <c r="CP21" i="33"/>
  <c r="CQ21" i="33"/>
  <c r="CR21" i="33"/>
  <c r="BO25" i="33"/>
  <c r="BU25" i="33"/>
  <c r="CA25" i="33"/>
  <c r="CG25" i="33"/>
  <c r="CM25" i="33"/>
  <c r="BO26" i="33"/>
  <c r="BP26" i="33"/>
  <c r="BQ26" i="33"/>
  <c r="BR26" i="33"/>
  <c r="BS26" i="33"/>
  <c r="BT26" i="33"/>
  <c r="BU26" i="33"/>
  <c r="BV26" i="33"/>
  <c r="BW26" i="33"/>
  <c r="BX26" i="33"/>
  <c r="BY26" i="33"/>
  <c r="BZ26" i="33"/>
  <c r="CA26" i="33"/>
  <c r="CB26" i="33"/>
  <c r="CC26" i="33"/>
  <c r="CD26" i="33"/>
  <c r="CE26" i="33"/>
  <c r="CF26" i="33"/>
  <c r="CG26" i="33"/>
  <c r="CH26" i="33"/>
  <c r="CI26" i="33"/>
  <c r="CJ26" i="33"/>
  <c r="CK26" i="33"/>
  <c r="CL26" i="33"/>
  <c r="CM26" i="33"/>
  <c r="CN26" i="33"/>
  <c r="CO26" i="33"/>
  <c r="CP26" i="33"/>
  <c r="CQ26" i="33"/>
  <c r="CR26" i="33"/>
  <c r="BO30" i="33"/>
  <c r="BU30" i="33"/>
  <c r="CA30" i="33"/>
  <c r="CG30" i="33"/>
  <c r="CM30" i="33"/>
  <c r="BO31" i="33"/>
  <c r="BP31" i="33"/>
  <c r="BQ31" i="33"/>
  <c r="BR31" i="33"/>
  <c r="BS31" i="33"/>
  <c r="BT31" i="33"/>
  <c r="BU31" i="33"/>
  <c r="BV31" i="33"/>
  <c r="BW31" i="33"/>
  <c r="BX31" i="33"/>
  <c r="BY31" i="33"/>
  <c r="BZ31" i="33"/>
  <c r="CA31" i="33"/>
  <c r="CB31" i="33"/>
  <c r="CC31" i="33"/>
  <c r="CD31" i="33"/>
  <c r="CE31" i="33"/>
  <c r="CF31" i="33"/>
  <c r="CG31" i="33"/>
  <c r="CH31" i="33"/>
  <c r="CI31" i="33"/>
  <c r="CJ31" i="33"/>
  <c r="CK31" i="33"/>
  <c r="CL31" i="33"/>
  <c r="CM31" i="33"/>
  <c r="CN31" i="33"/>
  <c r="CO31" i="33"/>
  <c r="CP31" i="33"/>
  <c r="CQ31" i="33"/>
  <c r="CR31" i="33"/>
  <c r="BO35" i="33"/>
  <c r="BU35" i="33"/>
  <c r="CA35" i="33"/>
  <c r="CG35" i="33"/>
  <c r="CM35" i="33"/>
  <c r="BO36" i="33"/>
  <c r="BP36" i="33"/>
  <c r="BQ36" i="33"/>
  <c r="BR36" i="33"/>
  <c r="BS36" i="33"/>
  <c r="BT36" i="33"/>
  <c r="BU36" i="33"/>
  <c r="BV36" i="33"/>
  <c r="BW36" i="33"/>
  <c r="BX36" i="33"/>
  <c r="BY36" i="33"/>
  <c r="BZ36" i="33"/>
  <c r="CA36" i="33"/>
  <c r="CB36" i="33"/>
  <c r="CC36" i="33"/>
  <c r="CD36" i="33"/>
  <c r="CE36" i="33"/>
  <c r="CF36" i="33"/>
  <c r="CG36" i="33"/>
  <c r="CH36" i="33"/>
  <c r="CI36" i="33"/>
  <c r="CJ36" i="33"/>
  <c r="CK36" i="33"/>
  <c r="CL36" i="33"/>
  <c r="CM36" i="33"/>
  <c r="CN36" i="33"/>
  <c r="CO36" i="33"/>
  <c r="CP36" i="33"/>
  <c r="CQ36" i="33"/>
  <c r="CR36" i="33"/>
  <c r="BO1" i="33"/>
  <c r="BU1" i="33"/>
  <c r="CA1" i="33"/>
  <c r="CG1" i="33"/>
  <c r="CM1" i="33"/>
  <c r="J28" i="35" l="1"/>
  <c r="K28" i="35" s="1"/>
  <c r="J25" i="35"/>
  <c r="K25" i="35" s="1"/>
  <c r="J26" i="35"/>
  <c r="K26" i="35" s="1"/>
  <c r="J27" i="35"/>
  <c r="K27" i="35" s="1"/>
  <c r="J20" i="35"/>
  <c r="K20" i="35" s="1"/>
  <c r="J21" i="35"/>
  <c r="K21" i="35" s="1"/>
  <c r="J22" i="35"/>
  <c r="K22" i="35" s="1"/>
  <c r="J23" i="35"/>
  <c r="K23" i="35" s="1"/>
  <c r="J24" i="35"/>
  <c r="K24" i="35" s="1"/>
  <c r="AK5" i="33" l="1"/>
  <c r="AQ5" i="33"/>
  <c r="AW5" i="33"/>
  <c r="BC5" i="33"/>
  <c r="BI5" i="33"/>
  <c r="AK6" i="33"/>
  <c r="AL6" i="33"/>
  <c r="AM6" i="33"/>
  <c r="AN6" i="33"/>
  <c r="AO6" i="33"/>
  <c r="AP6" i="33"/>
  <c r="AQ6" i="33"/>
  <c r="AR6" i="33"/>
  <c r="AS6" i="33"/>
  <c r="AT6" i="33"/>
  <c r="AU6" i="33"/>
  <c r="AV6" i="33"/>
  <c r="AW6" i="33"/>
  <c r="AX6" i="33"/>
  <c r="AY6" i="33"/>
  <c r="AZ6" i="33"/>
  <c r="BA6" i="33"/>
  <c r="BB6" i="33"/>
  <c r="BC6" i="33"/>
  <c r="BD6" i="33"/>
  <c r="BE6" i="33"/>
  <c r="BF6" i="33"/>
  <c r="BG6" i="33"/>
  <c r="BH6" i="33"/>
  <c r="BI6" i="33"/>
  <c r="BJ6" i="33"/>
  <c r="BK6" i="33"/>
  <c r="BL6" i="33"/>
  <c r="BM6" i="33"/>
  <c r="BN6" i="33"/>
  <c r="AK10" i="33"/>
  <c r="AQ10" i="33"/>
  <c r="AW10" i="33"/>
  <c r="BC10" i="33"/>
  <c r="BI10" i="33"/>
  <c r="AK11" i="33"/>
  <c r="AL11" i="33"/>
  <c r="AM11" i="33"/>
  <c r="AN11" i="33"/>
  <c r="AO11" i="33"/>
  <c r="AP11" i="33"/>
  <c r="AQ11" i="33"/>
  <c r="AR11" i="33"/>
  <c r="AS11" i="33"/>
  <c r="AT11" i="33"/>
  <c r="AU11" i="33"/>
  <c r="AV11" i="33"/>
  <c r="AW11" i="33"/>
  <c r="AX11" i="33"/>
  <c r="AY11" i="33"/>
  <c r="AZ11" i="33"/>
  <c r="BA11" i="33"/>
  <c r="BB11" i="33"/>
  <c r="BC11" i="33"/>
  <c r="BD11" i="33"/>
  <c r="BE11" i="33"/>
  <c r="BF11" i="33"/>
  <c r="BG11" i="33"/>
  <c r="BH11" i="33"/>
  <c r="BI11" i="33"/>
  <c r="BJ11" i="33"/>
  <c r="BK11" i="33"/>
  <c r="BL11" i="33"/>
  <c r="BM11" i="33"/>
  <c r="BN11" i="33"/>
  <c r="AK15" i="33"/>
  <c r="AQ15" i="33"/>
  <c r="AW15" i="33"/>
  <c r="BC15" i="33"/>
  <c r="BI15" i="33"/>
  <c r="AK16" i="33"/>
  <c r="AL16" i="33"/>
  <c r="AM16" i="33"/>
  <c r="AN16" i="33"/>
  <c r="AO16" i="33"/>
  <c r="AP16" i="33"/>
  <c r="AQ16" i="33"/>
  <c r="AR16" i="33"/>
  <c r="AS16" i="33"/>
  <c r="AT16" i="33"/>
  <c r="AU16" i="33"/>
  <c r="AV16" i="33"/>
  <c r="AW16" i="33"/>
  <c r="AX16" i="33"/>
  <c r="AY16" i="33"/>
  <c r="AZ16" i="33"/>
  <c r="BA16" i="33"/>
  <c r="BB16" i="33"/>
  <c r="BC16" i="33"/>
  <c r="BD16" i="33"/>
  <c r="BE16" i="33"/>
  <c r="BF16" i="33"/>
  <c r="BG16" i="33"/>
  <c r="BH16" i="33"/>
  <c r="BI16" i="33"/>
  <c r="BJ16" i="33"/>
  <c r="BK16" i="33"/>
  <c r="BL16" i="33"/>
  <c r="BM16" i="33"/>
  <c r="BN16" i="33"/>
  <c r="AK20" i="33"/>
  <c r="AQ20" i="33"/>
  <c r="AW20" i="33"/>
  <c r="BC20" i="33"/>
  <c r="BI20" i="33"/>
  <c r="AK21" i="33"/>
  <c r="AL21" i="33"/>
  <c r="AM21" i="33"/>
  <c r="AN21" i="33"/>
  <c r="AO21" i="33"/>
  <c r="AP21" i="33"/>
  <c r="AQ21" i="33"/>
  <c r="AR21" i="33"/>
  <c r="AS21" i="33"/>
  <c r="AT21" i="33"/>
  <c r="AU21" i="33"/>
  <c r="AV21" i="33"/>
  <c r="AW21" i="33"/>
  <c r="AX21" i="33"/>
  <c r="AY21" i="33"/>
  <c r="AZ21" i="33"/>
  <c r="BA21" i="33"/>
  <c r="BB21" i="33"/>
  <c r="BC21" i="33"/>
  <c r="BD21" i="33"/>
  <c r="BE21" i="33"/>
  <c r="BF21" i="33"/>
  <c r="BG21" i="33"/>
  <c r="BH21" i="33"/>
  <c r="BI21" i="33"/>
  <c r="BJ21" i="33"/>
  <c r="BK21" i="33"/>
  <c r="BL21" i="33"/>
  <c r="BM21" i="33"/>
  <c r="BN21" i="33"/>
  <c r="AK25" i="33"/>
  <c r="AQ25" i="33"/>
  <c r="AW25" i="33"/>
  <c r="BC25" i="33"/>
  <c r="BI25" i="33"/>
  <c r="AK26" i="33"/>
  <c r="AL26" i="33"/>
  <c r="AM26" i="33"/>
  <c r="AN26" i="33"/>
  <c r="AO26" i="33"/>
  <c r="AP26" i="33"/>
  <c r="AQ26" i="33"/>
  <c r="AR26" i="33"/>
  <c r="AS26" i="33"/>
  <c r="AT26" i="33"/>
  <c r="AU26" i="33"/>
  <c r="AV26" i="33"/>
  <c r="AW26" i="33"/>
  <c r="AX26" i="33"/>
  <c r="AY26" i="33"/>
  <c r="AZ26" i="33"/>
  <c r="BA26" i="33"/>
  <c r="BB26" i="33"/>
  <c r="BC26" i="33"/>
  <c r="BD26" i="33"/>
  <c r="BE26" i="33"/>
  <c r="BF26" i="33"/>
  <c r="BG26" i="33"/>
  <c r="BH26" i="33"/>
  <c r="BI26" i="33"/>
  <c r="BJ26" i="33"/>
  <c r="BK26" i="33"/>
  <c r="BL26" i="33"/>
  <c r="BM26" i="33"/>
  <c r="BN26" i="33"/>
  <c r="AK30" i="33"/>
  <c r="AQ30" i="33"/>
  <c r="AW30" i="33"/>
  <c r="BC30" i="33"/>
  <c r="BI30" i="33"/>
  <c r="AK31" i="33"/>
  <c r="AL31" i="33"/>
  <c r="AM31" i="33"/>
  <c r="AN31" i="33"/>
  <c r="AO31" i="33"/>
  <c r="AP31" i="33"/>
  <c r="AQ31" i="33"/>
  <c r="AR31" i="33"/>
  <c r="AS31" i="33"/>
  <c r="AT31" i="33"/>
  <c r="AU31" i="33"/>
  <c r="AV31" i="33"/>
  <c r="AW31" i="33"/>
  <c r="AX31" i="33"/>
  <c r="AY31" i="33"/>
  <c r="AZ31" i="33"/>
  <c r="BA31" i="33"/>
  <c r="BB31" i="33"/>
  <c r="BC31" i="33"/>
  <c r="BD31" i="33"/>
  <c r="BE31" i="33"/>
  <c r="BF31" i="33"/>
  <c r="BG31" i="33"/>
  <c r="BH31" i="33"/>
  <c r="BI31" i="33"/>
  <c r="BJ31" i="33"/>
  <c r="BK31" i="33"/>
  <c r="BL31" i="33"/>
  <c r="BM31" i="33"/>
  <c r="BN31" i="33"/>
  <c r="AK35" i="33"/>
  <c r="AQ35" i="33"/>
  <c r="AW35" i="33"/>
  <c r="BC35" i="33"/>
  <c r="BI35" i="33"/>
  <c r="AK36" i="33"/>
  <c r="AL36" i="33"/>
  <c r="AM36" i="33"/>
  <c r="AN36" i="33"/>
  <c r="AO36" i="33"/>
  <c r="AP36" i="33"/>
  <c r="AQ36" i="33"/>
  <c r="AR36" i="33"/>
  <c r="AS36" i="33"/>
  <c r="AT36" i="33"/>
  <c r="AU36" i="33"/>
  <c r="AV36" i="33"/>
  <c r="AW36" i="33"/>
  <c r="AX36" i="33"/>
  <c r="AY36" i="33"/>
  <c r="AZ36" i="33"/>
  <c r="BA36" i="33"/>
  <c r="BB36" i="33"/>
  <c r="BC36" i="33"/>
  <c r="BD36" i="33"/>
  <c r="BE36" i="33"/>
  <c r="BF36" i="33"/>
  <c r="BG36" i="33"/>
  <c r="BH36" i="33"/>
  <c r="BI36" i="33"/>
  <c r="BJ36" i="33"/>
  <c r="BK36" i="33"/>
  <c r="BL36" i="33"/>
  <c r="BM36" i="33"/>
  <c r="BN36" i="33"/>
  <c r="AQ37" i="33"/>
  <c r="AK1" i="33"/>
  <c r="AQ1" i="33"/>
  <c r="AW1" i="33"/>
  <c r="BC1" i="33"/>
  <c r="BI1" i="33"/>
  <c r="M1" i="33" l="1"/>
  <c r="S1" i="33"/>
  <c r="Y1" i="33"/>
  <c r="AE1" i="33"/>
  <c r="G1" i="33"/>
  <c r="H36" i="33"/>
  <c r="I36" i="33"/>
  <c r="J36" i="33"/>
  <c r="K36" i="33"/>
  <c r="L36" i="33"/>
  <c r="M36" i="33"/>
  <c r="N36" i="33"/>
  <c r="O36" i="33"/>
  <c r="P36" i="33"/>
  <c r="Q36" i="33"/>
  <c r="R36" i="33"/>
  <c r="S36" i="33"/>
  <c r="T36" i="33"/>
  <c r="U36" i="33"/>
  <c r="V36" i="33"/>
  <c r="W36" i="33"/>
  <c r="X36" i="33"/>
  <c r="Y36" i="33"/>
  <c r="Z36" i="33"/>
  <c r="AA36" i="33"/>
  <c r="AB36" i="33"/>
  <c r="AC36" i="33"/>
  <c r="AD36" i="33"/>
  <c r="AE36" i="33"/>
  <c r="AF36" i="33"/>
  <c r="AG36" i="33"/>
  <c r="AH36" i="33"/>
  <c r="AI36" i="33"/>
  <c r="AJ36" i="33"/>
  <c r="M35" i="33"/>
  <c r="S35" i="33"/>
  <c r="Y35" i="33"/>
  <c r="AE35" i="33"/>
  <c r="G37" i="33"/>
  <c r="G36" i="33"/>
  <c r="G35" i="33"/>
  <c r="H31" i="33"/>
  <c r="I31" i="33"/>
  <c r="J31" i="33"/>
  <c r="K31" i="33"/>
  <c r="L31" i="33"/>
  <c r="M31" i="33"/>
  <c r="N31" i="33"/>
  <c r="O31" i="33"/>
  <c r="P31" i="33"/>
  <c r="Q31" i="33"/>
  <c r="R31" i="33"/>
  <c r="S31" i="33"/>
  <c r="T31" i="33"/>
  <c r="U31" i="33"/>
  <c r="V31" i="33"/>
  <c r="W31" i="33"/>
  <c r="X31" i="33"/>
  <c r="Y31" i="33"/>
  <c r="Z31" i="33"/>
  <c r="AA31" i="33"/>
  <c r="AB31" i="33"/>
  <c r="AC31" i="33"/>
  <c r="AD31" i="33"/>
  <c r="AE31" i="33"/>
  <c r="AF31" i="33"/>
  <c r="AG31" i="33"/>
  <c r="AH31" i="33"/>
  <c r="AI31" i="33"/>
  <c r="AJ31" i="33"/>
  <c r="M30" i="33"/>
  <c r="S30" i="33"/>
  <c r="Y30" i="33"/>
  <c r="AE30" i="33"/>
  <c r="G32" i="33"/>
  <c r="G31" i="33"/>
  <c r="G30" i="33"/>
  <c r="H26" i="33"/>
  <c r="I26" i="33"/>
  <c r="J26" i="33"/>
  <c r="K26" i="33"/>
  <c r="L26" i="33"/>
  <c r="M26" i="33"/>
  <c r="N26" i="33"/>
  <c r="O26" i="33"/>
  <c r="P26" i="33"/>
  <c r="Q26" i="33"/>
  <c r="R26" i="33"/>
  <c r="S26" i="33"/>
  <c r="T26" i="33"/>
  <c r="U26" i="33"/>
  <c r="V26" i="33"/>
  <c r="W26" i="33"/>
  <c r="X26" i="33"/>
  <c r="Y26" i="33"/>
  <c r="Z26" i="33"/>
  <c r="AA26" i="33"/>
  <c r="AB26" i="33"/>
  <c r="AC26" i="33"/>
  <c r="AD26" i="33"/>
  <c r="AE26" i="33"/>
  <c r="AF26" i="33"/>
  <c r="AG26" i="33"/>
  <c r="AH26" i="33"/>
  <c r="AI26" i="33"/>
  <c r="AJ26" i="33"/>
  <c r="M25" i="33"/>
  <c r="S25" i="33"/>
  <c r="Y25" i="33"/>
  <c r="AE25" i="33"/>
  <c r="G27" i="33"/>
  <c r="G26" i="33"/>
  <c r="G25" i="33"/>
  <c r="H21" i="33"/>
  <c r="I21" i="33"/>
  <c r="J21" i="33"/>
  <c r="K21" i="33"/>
  <c r="L21" i="33"/>
  <c r="M21" i="33"/>
  <c r="N21" i="33"/>
  <c r="O21" i="33"/>
  <c r="P21" i="33"/>
  <c r="Q21" i="33"/>
  <c r="R21" i="33"/>
  <c r="S21" i="33"/>
  <c r="T21" i="33"/>
  <c r="U21" i="33"/>
  <c r="V21" i="33"/>
  <c r="W21" i="33"/>
  <c r="X21" i="33"/>
  <c r="Y21" i="33"/>
  <c r="Z21" i="33"/>
  <c r="AA21" i="33"/>
  <c r="AB21" i="33"/>
  <c r="AC21" i="33"/>
  <c r="AD21" i="33"/>
  <c r="AE21" i="33"/>
  <c r="AF21" i="33"/>
  <c r="AG21" i="33"/>
  <c r="AH21" i="33"/>
  <c r="AI21" i="33"/>
  <c r="AJ21" i="33"/>
  <c r="M20" i="33"/>
  <c r="S20" i="33"/>
  <c r="Y20" i="33"/>
  <c r="AE20" i="33"/>
  <c r="G22" i="33"/>
  <c r="G21" i="33"/>
  <c r="G20" i="33"/>
  <c r="H16" i="33"/>
  <c r="I16" i="33"/>
  <c r="J16" i="33"/>
  <c r="K16" i="33"/>
  <c r="L16" i="33"/>
  <c r="M16" i="33"/>
  <c r="N16" i="33"/>
  <c r="O16" i="33"/>
  <c r="P16" i="33"/>
  <c r="Q16" i="33"/>
  <c r="R16" i="33"/>
  <c r="S16" i="33"/>
  <c r="T16" i="33"/>
  <c r="U16" i="33"/>
  <c r="V16" i="33"/>
  <c r="W16" i="33"/>
  <c r="X16" i="33"/>
  <c r="Y16" i="33"/>
  <c r="Z16" i="33"/>
  <c r="AA16" i="33"/>
  <c r="AB16" i="33"/>
  <c r="AC16" i="33"/>
  <c r="AD16" i="33"/>
  <c r="AE16" i="33"/>
  <c r="AF16" i="33"/>
  <c r="AG16" i="33"/>
  <c r="AH16" i="33"/>
  <c r="AI16" i="33"/>
  <c r="AJ16" i="33"/>
  <c r="M15" i="33"/>
  <c r="S15" i="33"/>
  <c r="Y15" i="33"/>
  <c r="AE15" i="33"/>
  <c r="G17" i="33"/>
  <c r="G16" i="33"/>
  <c r="G15" i="33"/>
  <c r="H11" i="33"/>
  <c r="I11" i="33"/>
  <c r="J11" i="33"/>
  <c r="K11" i="33"/>
  <c r="L11" i="33"/>
  <c r="M11" i="33"/>
  <c r="N11" i="33"/>
  <c r="O11" i="33"/>
  <c r="P11" i="33"/>
  <c r="Q11" i="33"/>
  <c r="R11" i="33"/>
  <c r="S11" i="33"/>
  <c r="T11" i="33"/>
  <c r="U11" i="33"/>
  <c r="V11" i="33"/>
  <c r="W11" i="33"/>
  <c r="X11" i="33"/>
  <c r="Y11" i="33"/>
  <c r="Z11" i="33"/>
  <c r="AA11" i="33"/>
  <c r="AB11" i="33"/>
  <c r="AC11" i="33"/>
  <c r="AD11" i="33"/>
  <c r="AE11" i="33"/>
  <c r="AF11" i="33"/>
  <c r="AG11" i="33"/>
  <c r="AH11" i="33"/>
  <c r="AI11" i="33"/>
  <c r="AJ11" i="33"/>
  <c r="M10" i="33"/>
  <c r="S10" i="33"/>
  <c r="Y10" i="33"/>
  <c r="AE10" i="33"/>
  <c r="G12" i="33"/>
  <c r="G11" i="33"/>
  <c r="G10" i="33"/>
  <c r="J19" i="40"/>
  <c r="K19" i="40" s="1"/>
  <c r="J18" i="40"/>
  <c r="K18" i="40" s="1"/>
  <c r="J17" i="40"/>
  <c r="K17" i="40" s="1"/>
  <c r="J16" i="40"/>
  <c r="K16" i="40" s="1"/>
  <c r="J15" i="40"/>
  <c r="K15" i="40" s="1"/>
  <c r="J14" i="40"/>
  <c r="K14" i="40" s="1"/>
  <c r="J13" i="40"/>
  <c r="K13" i="40" s="1"/>
  <c r="J12" i="40"/>
  <c r="K12" i="40" s="1"/>
  <c r="J11" i="40"/>
  <c r="K11" i="40" s="1"/>
  <c r="J10" i="40"/>
  <c r="K10" i="40" s="1"/>
  <c r="A10" i="40"/>
  <c r="A11" i="40" s="1"/>
  <c r="A12" i="40" s="1"/>
  <c r="A13" i="40" s="1"/>
  <c r="A14" i="40" s="1"/>
  <c r="A15" i="40" s="1"/>
  <c r="A16" i="40" s="1"/>
  <c r="A17" i="40" s="1"/>
  <c r="A18" i="40" s="1"/>
  <c r="A19" i="40" s="1"/>
  <c r="J9" i="40"/>
  <c r="K9" i="40" s="1"/>
  <c r="J19" i="39"/>
  <c r="K19" i="39" s="1"/>
  <c r="J18" i="39"/>
  <c r="K18" i="39" s="1"/>
  <c r="J17" i="39"/>
  <c r="K17" i="39" s="1"/>
  <c r="J16" i="39"/>
  <c r="K16" i="39" s="1"/>
  <c r="J15" i="39"/>
  <c r="K15" i="39" s="1"/>
  <c r="J14" i="39"/>
  <c r="K14" i="39" s="1"/>
  <c r="J13" i="39"/>
  <c r="K13" i="39" s="1"/>
  <c r="J12" i="39"/>
  <c r="K12" i="39" s="1"/>
  <c r="J11" i="39"/>
  <c r="K11" i="39" s="1"/>
  <c r="J10" i="39"/>
  <c r="K10" i="39" s="1"/>
  <c r="A10" i="39"/>
  <c r="A11" i="39" s="1"/>
  <c r="A12" i="39" s="1"/>
  <c r="A13" i="39" s="1"/>
  <c r="A14" i="39" s="1"/>
  <c r="A15" i="39" s="1"/>
  <c r="A16" i="39" s="1"/>
  <c r="A17" i="39" s="1"/>
  <c r="A18" i="39" s="1"/>
  <c r="A19" i="39" s="1"/>
  <c r="J9" i="39"/>
  <c r="K9" i="39" s="1"/>
  <c r="J19" i="38"/>
  <c r="K19" i="38" s="1"/>
  <c r="J18" i="38"/>
  <c r="K18" i="38" s="1"/>
  <c r="J17" i="38"/>
  <c r="K17" i="38" s="1"/>
  <c r="J16" i="38"/>
  <c r="K16" i="38" s="1"/>
  <c r="J15" i="38"/>
  <c r="K15" i="38" s="1"/>
  <c r="J14" i="38"/>
  <c r="K14" i="38" s="1"/>
  <c r="J13" i="38"/>
  <c r="K13" i="38" s="1"/>
  <c r="J12" i="38"/>
  <c r="K12" i="38" s="1"/>
  <c r="J11" i="38"/>
  <c r="K11" i="38" s="1"/>
  <c r="J10" i="38"/>
  <c r="K10" i="38" s="1"/>
  <c r="A10" i="38"/>
  <c r="A11" i="38" s="1"/>
  <c r="A12" i="38" s="1"/>
  <c r="A13" i="38" s="1"/>
  <c r="A14" i="38" s="1"/>
  <c r="A15" i="38" s="1"/>
  <c r="A16" i="38" s="1"/>
  <c r="A17" i="38" s="1"/>
  <c r="A18" i="38" s="1"/>
  <c r="A19" i="38" s="1"/>
  <c r="J9" i="38"/>
  <c r="K9" i="38" s="1"/>
  <c r="J19" i="37"/>
  <c r="K19" i="37" s="1"/>
  <c r="J18" i="37"/>
  <c r="K18" i="37" s="1"/>
  <c r="J17" i="37"/>
  <c r="K17" i="37" s="1"/>
  <c r="J16" i="37"/>
  <c r="K16" i="37" s="1"/>
  <c r="J15" i="37"/>
  <c r="K15" i="37" s="1"/>
  <c r="J14" i="37"/>
  <c r="K14" i="37" s="1"/>
  <c r="J13" i="37"/>
  <c r="K13" i="37" s="1"/>
  <c r="J12" i="37"/>
  <c r="K12" i="37" s="1"/>
  <c r="J11" i="37"/>
  <c r="K11" i="37" s="1"/>
  <c r="J10" i="37"/>
  <c r="K10" i="37" s="1"/>
  <c r="A10" i="37"/>
  <c r="A11" i="37" s="1"/>
  <c r="A12" i="37" s="1"/>
  <c r="A13" i="37" s="1"/>
  <c r="A14" i="37" s="1"/>
  <c r="A15" i="37" s="1"/>
  <c r="A16" i="37" s="1"/>
  <c r="A17" i="37" s="1"/>
  <c r="A18" i="37" s="1"/>
  <c r="A19" i="37" s="1"/>
  <c r="J9" i="37"/>
  <c r="K9" i="37" s="1"/>
  <c r="J19" i="36"/>
  <c r="K19" i="36" s="1"/>
  <c r="J18" i="36"/>
  <c r="K18" i="36" s="1"/>
  <c r="J17" i="36"/>
  <c r="K17" i="36" s="1"/>
  <c r="J16" i="36"/>
  <c r="K16" i="36" s="1"/>
  <c r="J15" i="36"/>
  <c r="K15" i="36" s="1"/>
  <c r="J14" i="36"/>
  <c r="K14" i="36" s="1"/>
  <c r="J13" i="36"/>
  <c r="K13" i="36" s="1"/>
  <c r="J12" i="36"/>
  <c r="K12" i="36" s="1"/>
  <c r="J11" i="36"/>
  <c r="K11" i="36" s="1"/>
  <c r="J10" i="36"/>
  <c r="K10" i="36" s="1"/>
  <c r="A10" i="36"/>
  <c r="A11" i="36" s="1"/>
  <c r="A12" i="36" s="1"/>
  <c r="A13" i="36" s="1"/>
  <c r="A14" i="36" s="1"/>
  <c r="A15" i="36" s="1"/>
  <c r="A16" i="36" s="1"/>
  <c r="A17" i="36" s="1"/>
  <c r="A18" i="36" s="1"/>
  <c r="A19" i="36" s="1"/>
  <c r="J9" i="36"/>
  <c r="K9" i="36" s="1"/>
  <c r="J19" i="35"/>
  <c r="K19" i="35" s="1"/>
  <c r="J18" i="35"/>
  <c r="K18" i="35" s="1"/>
  <c r="J17" i="35"/>
  <c r="K17" i="35" s="1"/>
  <c r="J16" i="35"/>
  <c r="K16" i="35" s="1"/>
  <c r="J15" i="35"/>
  <c r="K15" i="35" s="1"/>
  <c r="J14" i="35"/>
  <c r="K14" i="35" s="1"/>
  <c r="J13" i="35"/>
  <c r="K13" i="35" s="1"/>
  <c r="J12" i="35"/>
  <c r="K12" i="35" s="1"/>
  <c r="J11" i="35"/>
  <c r="K11" i="35" s="1"/>
  <c r="J10" i="35"/>
  <c r="K10" i="35" s="1"/>
  <c r="A10" i="35"/>
  <c r="A11" i="35" s="1"/>
  <c r="A12" i="35" s="1"/>
  <c r="A13" i="35" s="1"/>
  <c r="A14" i="35" s="1"/>
  <c r="A15" i="35" s="1"/>
  <c r="A16" i="35" s="1"/>
  <c r="A17" i="35" s="1"/>
  <c r="A18" i="35" s="1"/>
  <c r="A19" i="35" s="1"/>
  <c r="A20" i="35" s="1"/>
  <c r="A21" i="35" s="1"/>
  <c r="A22" i="35" s="1"/>
  <c r="A23" i="35" s="1"/>
  <c r="A24" i="35" s="1"/>
  <c r="A25" i="35" s="1"/>
  <c r="A26" i="35" s="1"/>
  <c r="A27" i="35" s="1"/>
  <c r="A28" i="35" s="1"/>
  <c r="J9" i="35"/>
  <c r="K9" i="35" s="1"/>
  <c r="J13" i="34"/>
  <c r="K13" i="34" s="1"/>
  <c r="A10" i="34"/>
  <c r="A11" i="34" s="1"/>
  <c r="A12" i="34" s="1"/>
  <c r="A13" i="34" s="1"/>
  <c r="A14" i="34" s="1"/>
  <c r="A15" i="34" s="1"/>
  <c r="A16" i="34" s="1"/>
  <c r="A17" i="34" s="1"/>
  <c r="A18" i="34" s="1"/>
  <c r="A19" i="34" s="1"/>
  <c r="J9" i="34"/>
  <c r="K9" i="34" s="1"/>
  <c r="J10" i="34"/>
  <c r="K10" i="34" s="1"/>
  <c r="M5" i="33"/>
  <c r="S5" i="33"/>
  <c r="Y5" i="33"/>
  <c r="AE5" i="33"/>
  <c r="G5" i="33"/>
  <c r="H6" i="33"/>
  <c r="I6" i="33"/>
  <c r="J6" i="33"/>
  <c r="K6" i="33"/>
  <c r="L6" i="33"/>
  <c r="M6" i="33"/>
  <c r="N6" i="33"/>
  <c r="O6" i="33"/>
  <c r="P6" i="33"/>
  <c r="Q6" i="33"/>
  <c r="R6" i="33"/>
  <c r="S6" i="33"/>
  <c r="T6" i="33"/>
  <c r="U6" i="33"/>
  <c r="V6" i="33"/>
  <c r="W6" i="33"/>
  <c r="X6" i="33"/>
  <c r="Y6" i="33"/>
  <c r="Z6" i="33"/>
  <c r="AA6" i="33"/>
  <c r="AB6" i="33"/>
  <c r="AC6" i="33"/>
  <c r="AD6" i="33"/>
  <c r="AE6" i="33"/>
  <c r="AF6" i="33"/>
  <c r="AG6" i="33"/>
  <c r="AH6" i="33"/>
  <c r="AI6" i="33"/>
  <c r="AJ6" i="33"/>
  <c r="G7" i="33"/>
  <c r="G6" i="33"/>
  <c r="J18" i="34"/>
  <c r="K18" i="34" s="1"/>
  <c r="J19" i="34"/>
  <c r="K19" i="34" s="1"/>
  <c r="J12" i="34"/>
  <c r="K12" i="34" s="1"/>
  <c r="J14" i="34"/>
  <c r="K14" i="34" s="1"/>
  <c r="J15" i="34"/>
  <c r="K15" i="34" s="1"/>
  <c r="J16" i="34"/>
  <c r="K16" i="34" s="1"/>
  <c r="J17" i="34"/>
  <c r="K17" i="34" s="1"/>
  <c r="J11" i="34"/>
  <c r="K11" i="34" s="1"/>
  <c r="J99" i="1" l="1"/>
  <c r="K99" i="1"/>
  <c r="A12" i="23"/>
  <c r="B12" i="23"/>
  <c r="A13" i="23"/>
  <c r="B13" i="23"/>
  <c r="A14" i="23"/>
  <c r="B14" i="23"/>
  <c r="A15" i="23"/>
  <c r="B15" i="23"/>
  <c r="A16" i="23"/>
  <c r="B16" i="23"/>
  <c r="A17" i="23"/>
  <c r="B17" i="23"/>
  <c r="A18" i="23"/>
  <c r="B18" i="23"/>
  <c r="A19" i="23"/>
  <c r="B19" i="23"/>
  <c r="A20" i="23"/>
  <c r="B20" i="23"/>
  <c r="A21" i="23"/>
  <c r="B21" i="23"/>
  <c r="A22" i="23"/>
  <c r="B22" i="23"/>
  <c r="A23" i="23"/>
  <c r="B23" i="23"/>
  <c r="A24" i="23"/>
  <c r="B24" i="23"/>
  <c r="A25" i="23"/>
  <c r="B25" i="23"/>
  <c r="A26" i="23"/>
  <c r="B26" i="23"/>
  <c r="A27" i="23"/>
  <c r="B27" i="23"/>
  <c r="A28" i="23"/>
  <c r="B28" i="23"/>
  <c r="A29" i="23"/>
  <c r="B29" i="23"/>
  <c r="A30" i="23"/>
  <c r="B30" i="23"/>
  <c r="A31" i="23"/>
  <c r="B31" i="23"/>
  <c r="A32" i="23"/>
  <c r="B32" i="23"/>
  <c r="A33" i="23"/>
  <c r="B33" i="23"/>
  <c r="A34" i="23"/>
  <c r="B34" i="23"/>
  <c r="A35" i="23"/>
  <c r="B35" i="23"/>
  <c r="A36" i="23"/>
  <c r="B36" i="23"/>
  <c r="A37" i="23"/>
  <c r="B37" i="23"/>
  <c r="A38" i="23"/>
  <c r="B38" i="23"/>
  <c r="A39" i="23"/>
  <c r="B39" i="23"/>
  <c r="A40" i="23"/>
  <c r="B40" i="23"/>
  <c r="A41" i="23"/>
  <c r="B41" i="23"/>
  <c r="A42" i="23"/>
  <c r="B42" i="23"/>
  <c r="A43" i="23"/>
  <c r="B43" i="23"/>
  <c r="A44" i="23"/>
  <c r="B44" i="23"/>
  <c r="A45" i="23"/>
  <c r="B45" i="23"/>
  <c r="A46" i="23"/>
  <c r="B46" i="23"/>
  <c r="A47" i="23"/>
  <c r="B47" i="23"/>
  <c r="A48" i="23"/>
  <c r="B48" i="23"/>
  <c r="A49" i="23"/>
  <c r="B49" i="23"/>
  <c r="A50" i="23"/>
  <c r="B50" i="23"/>
  <c r="A51" i="23"/>
  <c r="B51" i="23"/>
  <c r="A52" i="23"/>
  <c r="B52" i="23"/>
  <c r="A53" i="23"/>
  <c r="B53" i="23"/>
  <c r="A54" i="23"/>
  <c r="B54" i="23"/>
  <c r="A55" i="23"/>
  <c r="B55" i="23"/>
  <c r="A56" i="23"/>
  <c r="B56" i="23"/>
  <c r="A57" i="23"/>
  <c r="B57" i="23"/>
  <c r="A58" i="23"/>
  <c r="B58" i="23"/>
  <c r="A59" i="23"/>
  <c r="B59" i="23"/>
  <c r="A60" i="23"/>
  <c r="B60" i="23"/>
  <c r="A61" i="23"/>
  <c r="B61" i="23"/>
  <c r="A62" i="23"/>
  <c r="B62" i="23"/>
  <c r="A63" i="23"/>
  <c r="B63" i="23"/>
  <c r="A64" i="23"/>
  <c r="B64" i="23"/>
  <c r="A65" i="23"/>
  <c r="B65" i="23"/>
  <c r="A66" i="23"/>
  <c r="B66" i="23"/>
  <c r="A67" i="23"/>
  <c r="B67" i="23"/>
  <c r="A68" i="23"/>
  <c r="B68" i="23"/>
  <c r="A69" i="23"/>
  <c r="B69" i="23"/>
  <c r="A70" i="23"/>
  <c r="B70" i="23"/>
  <c r="A71" i="23"/>
  <c r="B71" i="23"/>
  <c r="A72" i="23"/>
  <c r="B72" i="23"/>
  <c r="A73" i="23"/>
  <c r="B73" i="23"/>
  <c r="A74" i="23"/>
  <c r="B74" i="23"/>
  <c r="A75" i="23"/>
  <c r="B75" i="23"/>
  <c r="A76" i="23"/>
  <c r="B76" i="23"/>
  <c r="A77" i="23"/>
  <c r="B77" i="23"/>
  <c r="A78" i="23"/>
  <c r="B78" i="23"/>
  <c r="A79" i="23"/>
  <c r="B79" i="23"/>
  <c r="A80" i="23"/>
  <c r="B80" i="23"/>
  <c r="A81" i="23"/>
  <c r="B81" i="23"/>
  <c r="A82" i="23"/>
  <c r="B82" i="23"/>
  <c r="A83" i="23"/>
  <c r="B83" i="23"/>
  <c r="A84" i="23"/>
  <c r="B84" i="23"/>
  <c r="A85" i="23"/>
  <c r="B85" i="23"/>
  <c r="A86" i="23"/>
  <c r="B86" i="23"/>
  <c r="A87" i="23"/>
  <c r="B87" i="23"/>
  <c r="A88" i="23"/>
  <c r="B88" i="23"/>
  <c r="A89" i="23"/>
  <c r="B89" i="23"/>
  <c r="A90" i="23"/>
  <c r="B90" i="23"/>
  <c r="A91" i="23"/>
  <c r="B91" i="23"/>
  <c r="A92" i="23"/>
  <c r="B92" i="23"/>
  <c r="A93" i="23"/>
  <c r="B93" i="23"/>
  <c r="A94" i="23"/>
  <c r="B94" i="23"/>
  <c r="A95" i="23"/>
  <c r="B95" i="23"/>
  <c r="A96" i="23"/>
  <c r="B96" i="23"/>
  <c r="A97" i="23"/>
  <c r="B97" i="23"/>
  <c r="A98" i="23"/>
  <c r="B98" i="23"/>
  <c r="A99" i="23"/>
  <c r="B99" i="23"/>
  <c r="A100" i="23"/>
  <c r="B100" i="23"/>
  <c r="A101" i="23"/>
  <c r="B101" i="23"/>
  <c r="A102" i="23"/>
  <c r="B102" i="23"/>
  <c r="A103" i="23"/>
  <c r="B103" i="23"/>
  <c r="A104" i="23"/>
  <c r="B104" i="23"/>
  <c r="A105" i="23"/>
  <c r="B105" i="23"/>
  <c r="A106" i="23"/>
  <c r="B106" i="23"/>
  <c r="A107" i="23"/>
  <c r="B107" i="23"/>
  <c r="A108" i="23"/>
  <c r="B108" i="23"/>
  <c r="A109" i="23"/>
  <c r="B109" i="23"/>
  <c r="A110" i="23"/>
  <c r="B110" i="23"/>
  <c r="A111" i="23"/>
  <c r="B111" i="23"/>
  <c r="A112" i="23"/>
  <c r="B112" i="23"/>
  <c r="A113" i="23"/>
  <c r="B113" i="23"/>
  <c r="A114" i="23"/>
  <c r="B114" i="23"/>
  <c r="A115" i="23"/>
  <c r="B115" i="23"/>
  <c r="A116" i="23"/>
  <c r="B116" i="23"/>
  <c r="A117" i="23"/>
  <c r="B117" i="23"/>
  <c r="A118" i="23"/>
  <c r="B118" i="23"/>
  <c r="A119" i="23"/>
  <c r="B119" i="23"/>
  <c r="A120" i="23"/>
  <c r="B120" i="23"/>
  <c r="A121" i="23"/>
  <c r="B121" i="23"/>
  <c r="A122" i="23"/>
  <c r="B122" i="23"/>
  <c r="A123" i="23"/>
  <c r="B123" i="23"/>
  <c r="A124" i="23"/>
  <c r="B124" i="23"/>
  <c r="A125" i="23"/>
  <c r="B125" i="23"/>
  <c r="A126" i="23"/>
  <c r="B126" i="23"/>
  <c r="A127" i="23"/>
  <c r="B127" i="23"/>
  <c r="A128" i="23"/>
  <c r="B128" i="23"/>
  <c r="A129" i="23"/>
  <c r="B129" i="23"/>
  <c r="A130" i="23"/>
  <c r="B130" i="23"/>
  <c r="A131" i="23"/>
  <c r="B131" i="23"/>
  <c r="A132" i="23"/>
  <c r="B132" i="23"/>
  <c r="A133" i="23"/>
  <c r="B133" i="23"/>
  <c r="A134" i="23"/>
  <c r="B134" i="23"/>
  <c r="A135" i="23"/>
  <c r="B135" i="23"/>
  <c r="A136" i="23"/>
  <c r="B136" i="23"/>
  <c r="A137" i="23"/>
  <c r="B137" i="23"/>
  <c r="A138" i="23"/>
  <c r="B138" i="23"/>
  <c r="A139" i="23"/>
  <c r="B139" i="23"/>
  <c r="A140" i="23"/>
  <c r="B140" i="23"/>
  <c r="A141" i="23"/>
  <c r="B141" i="23"/>
  <c r="A142" i="23"/>
  <c r="B142" i="23"/>
  <c r="A143" i="23"/>
  <c r="B143" i="23"/>
  <c r="A144" i="23"/>
  <c r="B144" i="23"/>
  <c r="A145" i="23"/>
  <c r="B145" i="23"/>
  <c r="A146" i="23"/>
  <c r="B146" i="23"/>
  <c r="A147" i="23"/>
  <c r="B147" i="23"/>
  <c r="A148" i="23"/>
  <c r="B148" i="23"/>
  <c r="A149" i="23"/>
  <c r="B149" i="23"/>
  <c r="A150" i="23"/>
  <c r="B150" i="23"/>
  <c r="A151" i="23"/>
  <c r="B151" i="23"/>
  <c r="A152" i="23"/>
  <c r="B152" i="23"/>
  <c r="A153" i="23"/>
  <c r="B153" i="23"/>
  <c r="A154" i="23"/>
  <c r="B154" i="23"/>
  <c r="A155" i="23"/>
  <c r="B155" i="23"/>
  <c r="A156" i="23"/>
  <c r="B156" i="23"/>
  <c r="A157" i="23"/>
  <c r="B157" i="23"/>
  <c r="A158" i="23"/>
  <c r="B158" i="23"/>
  <c r="A159" i="23"/>
  <c r="B159" i="23"/>
  <c r="A160" i="23"/>
  <c r="B160" i="23"/>
  <c r="A161" i="23"/>
  <c r="B161" i="23"/>
  <c r="A162" i="23"/>
  <c r="B162" i="23"/>
  <c r="A163" i="23"/>
  <c r="B163" i="23"/>
  <c r="A164" i="23"/>
  <c r="B164" i="23"/>
  <c r="A165" i="23"/>
  <c r="B165" i="23"/>
  <c r="A166" i="23"/>
  <c r="B166" i="23"/>
  <c r="A167" i="23"/>
  <c r="B167" i="23"/>
  <c r="A168" i="23"/>
  <c r="B168" i="23"/>
  <c r="A169" i="23"/>
  <c r="B169" i="23"/>
  <c r="A170" i="23"/>
  <c r="B170" i="23"/>
  <c r="A171" i="23"/>
  <c r="B171" i="23"/>
  <c r="A172" i="23"/>
  <c r="B172" i="23"/>
  <c r="A173" i="23"/>
  <c r="B173" i="23"/>
  <c r="A174" i="23"/>
  <c r="B174" i="23"/>
  <c r="A175" i="23"/>
  <c r="B175" i="23"/>
  <c r="A176" i="23"/>
  <c r="B176" i="23"/>
  <c r="A177" i="23"/>
  <c r="B177" i="23"/>
  <c r="A178" i="23"/>
  <c r="B178" i="23"/>
  <c r="A179" i="23"/>
  <c r="B179" i="23"/>
  <c r="A180" i="23"/>
  <c r="B180" i="23"/>
  <c r="A181" i="23"/>
  <c r="B181" i="23"/>
  <c r="A182" i="23"/>
  <c r="B182" i="23"/>
  <c r="A183" i="23"/>
  <c r="B183" i="23"/>
  <c r="A184" i="23"/>
  <c r="B184" i="23"/>
  <c r="A185" i="23"/>
  <c r="B185" i="23"/>
  <c r="A186" i="23"/>
  <c r="B186" i="23"/>
  <c r="A187" i="23"/>
  <c r="B187" i="23"/>
  <c r="A188" i="23"/>
  <c r="B188" i="23"/>
  <c r="A189" i="23"/>
  <c r="B189" i="23"/>
  <c r="A190" i="23"/>
  <c r="B190" i="23"/>
  <c r="A191" i="23"/>
  <c r="B191" i="23"/>
  <c r="A192" i="23"/>
  <c r="B192" i="23"/>
  <c r="A193" i="23"/>
  <c r="B193" i="23"/>
  <c r="A194" i="23"/>
  <c r="B194" i="23"/>
  <c r="A195" i="23"/>
  <c r="B195" i="23"/>
  <c r="A196" i="23"/>
  <c r="B196" i="23"/>
  <c r="A197" i="23"/>
  <c r="B197" i="23"/>
  <c r="A198" i="23"/>
  <c r="B198" i="23"/>
  <c r="A199" i="23"/>
  <c r="B199" i="23"/>
  <c r="A200" i="23"/>
  <c r="B200" i="23"/>
  <c r="A201" i="23"/>
  <c r="B201" i="23"/>
  <c r="A202" i="23"/>
  <c r="B202" i="23"/>
  <c r="A203" i="23"/>
  <c r="B203" i="23"/>
  <c r="A204" i="23"/>
  <c r="B204" i="23"/>
  <c r="A205" i="23"/>
  <c r="B205" i="23"/>
  <c r="A206" i="23"/>
  <c r="B206" i="23"/>
  <c r="A207" i="23"/>
  <c r="B207" i="23"/>
  <c r="A208" i="23"/>
  <c r="B208" i="23"/>
  <c r="A2" i="23"/>
  <c r="B2" i="23"/>
  <c r="A3" i="23"/>
  <c r="B3" i="23"/>
  <c r="A4" i="23"/>
  <c r="B4" i="23"/>
  <c r="A5" i="23"/>
  <c r="B5" i="23"/>
  <c r="A6" i="23"/>
  <c r="B6" i="23"/>
  <c r="A7" i="23"/>
  <c r="B7" i="23"/>
  <c r="A8" i="23"/>
  <c r="B8" i="23"/>
  <c r="A9" i="23"/>
  <c r="B9" i="23"/>
  <c r="A10" i="23"/>
  <c r="B10" i="23"/>
  <c r="A11" i="23"/>
  <c r="B11" i="23"/>
  <c r="B1" i="23"/>
  <c r="A1" i="23"/>
  <c r="R75" i="1" l="1"/>
  <c r="R74" i="1" l="1"/>
  <c r="R73" i="1" l="1"/>
  <c r="R72" i="1"/>
  <c r="R71" i="1" l="1"/>
  <c r="K105" i="1" l="1"/>
  <c r="K106" i="1"/>
  <c r="K80" i="1"/>
  <c r="K81" i="1"/>
  <c r="K82" i="1"/>
  <c r="K83" i="1"/>
  <c r="K84" i="1"/>
  <c r="K85" i="1"/>
  <c r="K86" i="1"/>
  <c r="K87" i="1"/>
  <c r="K88" i="1"/>
  <c r="K89" i="1"/>
  <c r="K90" i="1"/>
  <c r="K91" i="1"/>
  <c r="K92" i="1"/>
  <c r="K93" i="1"/>
  <c r="K94" i="1"/>
  <c r="K95" i="1"/>
  <c r="K96" i="1"/>
  <c r="K97" i="1"/>
  <c r="K98" i="1"/>
  <c r="K100" i="1"/>
  <c r="K101" i="1"/>
  <c r="K102" i="1"/>
  <c r="K103" i="1"/>
  <c r="K104" i="1"/>
  <c r="K107" i="1"/>
  <c r="K108" i="1"/>
  <c r="K71" i="1"/>
  <c r="K72" i="1"/>
  <c r="K73" i="1"/>
  <c r="K74" i="1"/>
  <c r="K75" i="1"/>
  <c r="K76" i="1"/>
  <c r="K77" i="1"/>
  <c r="K78" i="1"/>
  <c r="K79" i="1"/>
  <c r="R70" i="1" l="1"/>
  <c r="R69" i="1" l="1"/>
  <c r="R68" i="1"/>
  <c r="R67" i="1" l="1"/>
  <c r="R66" i="1" l="1"/>
  <c r="R65" i="1"/>
  <c r="R64" i="1" l="1"/>
  <c r="K56" i="1" l="1"/>
  <c r="K57" i="1"/>
  <c r="K58" i="1"/>
  <c r="K59" i="1"/>
  <c r="K60" i="1"/>
  <c r="K61" i="1"/>
  <c r="K62" i="1"/>
  <c r="K63" i="1"/>
  <c r="K64" i="1"/>
  <c r="K65" i="1"/>
  <c r="K66" i="1"/>
  <c r="K67" i="1"/>
  <c r="K68" i="1"/>
  <c r="K69" i="1"/>
  <c r="K70" i="1"/>
  <c r="R63" i="1"/>
  <c r="R62" i="1"/>
  <c r="R61" i="1" l="1"/>
  <c r="R60" i="1" l="1"/>
  <c r="R59" i="1" l="1"/>
  <c r="R55" i="1" l="1"/>
  <c r="R56" i="1"/>
  <c r="R57" i="1"/>
  <c r="R58" i="1"/>
  <c r="R54" i="1" l="1"/>
  <c r="R53" i="1" l="1"/>
  <c r="R52" i="1" l="1"/>
  <c r="R51" i="1" l="1"/>
  <c r="R50" i="1" l="1"/>
  <c r="R49" i="1" l="1"/>
  <c r="R48" i="1" l="1"/>
  <c r="R47" i="1" l="1"/>
  <c r="K55" i="1" l="1"/>
  <c r="K52" i="1"/>
  <c r="K53" i="1"/>
  <c r="K54" i="1"/>
  <c r="K48" i="1"/>
  <c r="K49" i="1"/>
  <c r="K50" i="1"/>
  <c r="K51" i="1"/>
  <c r="K47" i="1"/>
  <c r="K35" i="1"/>
  <c r="K36" i="1"/>
  <c r="K37" i="1"/>
  <c r="K38" i="1"/>
  <c r="K39" i="1"/>
  <c r="K40" i="1"/>
  <c r="K41" i="1"/>
  <c r="K42" i="1"/>
  <c r="K43" i="1"/>
  <c r="K44" i="1"/>
  <c r="K45" i="1"/>
  <c r="K46" i="1"/>
  <c r="K30" i="1"/>
  <c r="K31" i="1"/>
  <c r="K32" i="1"/>
  <c r="K33" i="1"/>
  <c r="K34" i="1"/>
  <c r="K22" i="1"/>
  <c r="K23" i="1"/>
  <c r="K24" i="1"/>
  <c r="K25" i="1"/>
  <c r="K26" i="1"/>
  <c r="K27" i="1"/>
  <c r="K28" i="1"/>
  <c r="K29" i="1"/>
  <c r="K21" i="1"/>
  <c r="K17" i="1"/>
  <c r="K18" i="1"/>
  <c r="K19" i="1"/>
  <c r="K20" i="1"/>
  <c r="K13" i="1"/>
  <c r="K14" i="1"/>
  <c r="K15" i="1"/>
  <c r="K16" i="1"/>
  <c r="K11" i="1"/>
  <c r="K12" i="1"/>
  <c r="K10" i="1"/>
  <c r="K9" i="1"/>
  <c r="K8" i="1"/>
  <c r="R46" i="1" l="1"/>
  <c r="R45" i="1" l="1"/>
  <c r="G44" i="1" l="1"/>
  <c r="G45" i="1" s="1"/>
  <c r="R5" i="1" l="1"/>
  <c r="R6" i="1"/>
  <c r="R7" i="1"/>
  <c r="R8" i="1"/>
  <c r="R9" i="1"/>
  <c r="R10" i="1"/>
  <c r="R11" i="1"/>
  <c r="R12" i="1"/>
  <c r="R14" i="1" l="1"/>
  <c r="R13" i="1"/>
  <c r="R15" i="1"/>
  <c r="R16" i="1"/>
  <c r="R17" i="1"/>
  <c r="R18" i="1"/>
  <c r="R19" i="1"/>
  <c r="R20" i="1"/>
  <c r="R21" i="1"/>
  <c r="R22" i="1"/>
  <c r="R23" i="1"/>
  <c r="R24" i="1"/>
  <c r="R25" i="1"/>
  <c r="R26" i="1"/>
  <c r="R27" i="1"/>
  <c r="R28" i="1"/>
  <c r="R29" i="1"/>
  <c r="R30" i="1"/>
  <c r="R31" i="1"/>
  <c r="R32" i="1"/>
  <c r="R33" i="1"/>
  <c r="R34" i="1"/>
  <c r="R35" i="1"/>
  <c r="R36" i="1"/>
  <c r="R37" i="1"/>
  <c r="R38" i="1"/>
  <c r="J96" i="1"/>
  <c r="J97" i="1"/>
  <c r="J98" i="1"/>
  <c r="J100" i="1"/>
  <c r="J101" i="1"/>
  <c r="J102" i="1"/>
  <c r="J103" i="1"/>
  <c r="J104" i="1"/>
  <c r="J105" i="1"/>
  <c r="J106" i="1"/>
  <c r="J107" i="1"/>
  <c r="J108" i="1"/>
  <c r="R40" i="1"/>
  <c r="R41" i="1"/>
  <c r="R42" i="1"/>
  <c r="R43" i="1"/>
  <c r="R44" i="1"/>
  <c r="R39" i="1"/>
  <c r="O3" i="1"/>
  <c r="O2" i="1"/>
  <c r="E5" i="1" l="1"/>
  <c r="E6" i="1" s="1"/>
  <c r="E7" i="1" s="1"/>
  <c r="E8" i="1" s="1"/>
  <c r="E9" i="1" s="1"/>
  <c r="E10" i="1" s="1"/>
  <c r="E11" i="1" s="1"/>
  <c r="E12" i="1" s="1"/>
  <c r="E13" i="1" s="1"/>
  <c r="E14" i="1" s="1"/>
  <c r="E15" i="1" s="1"/>
  <c r="E16" i="1" s="1"/>
  <c r="E17" i="1" s="1"/>
  <c r="E18" i="1" s="1"/>
  <c r="E19" i="1" s="1"/>
  <c r="E20" i="1" s="1"/>
  <c r="E21" i="1" s="1"/>
  <c r="E22" i="1" s="1"/>
  <c r="E23" i="1" s="1"/>
  <c r="E24" i="1" s="1"/>
  <c r="E25" i="1" s="1"/>
  <c r="E26" i="1" s="1"/>
  <c r="E27" i="1" s="1"/>
  <c r="E28" i="1" s="1"/>
  <c r="E29" i="1" s="1"/>
  <c r="E30" i="1" s="1"/>
  <c r="E31" i="1" s="1"/>
  <c r="E32" i="1" s="1"/>
  <c r="E33" i="1" s="1"/>
  <c r="E34" i="1" s="1"/>
  <c r="E35" i="1" s="1"/>
  <c r="E36" i="1" s="1"/>
  <c r="E37" i="1" s="1"/>
  <c r="E38" i="1" s="1"/>
  <c r="E39" i="1" s="1"/>
  <c r="E40" i="1" s="1"/>
  <c r="E41" i="1" s="1"/>
  <c r="E42" i="1" s="1"/>
  <c r="E43" i="1" s="1"/>
  <c r="E44" i="1" s="1"/>
  <c r="E45" i="1" s="1"/>
  <c r="E46" i="1" s="1"/>
  <c r="E47" i="1" s="1"/>
  <c r="E48" i="1" s="1"/>
  <c r="E49" i="1" s="1"/>
  <c r="E50" i="1" s="1"/>
  <c r="E51" i="1" s="1"/>
  <c r="E52" i="1" s="1"/>
  <c r="E53" i="1" s="1"/>
  <c r="E54" i="1" s="1"/>
  <c r="E55" i="1" s="1"/>
  <c r="E56" i="1" s="1"/>
  <c r="E57" i="1" s="1"/>
  <c r="E58" i="1" s="1"/>
  <c r="E59" i="1" s="1"/>
  <c r="E60" i="1" s="1"/>
  <c r="E61" i="1" s="1"/>
  <c r="E62" i="1" s="1"/>
  <c r="E63" i="1" s="1"/>
  <c r="E64" i="1" s="1"/>
  <c r="E65" i="1" s="1"/>
  <c r="E66" i="1" s="1"/>
  <c r="E67" i="1" s="1"/>
  <c r="E68" i="1" s="1"/>
  <c r="E69" i="1" s="1"/>
  <c r="E70" i="1" s="1"/>
  <c r="E71" i="1" s="1"/>
  <c r="E72" i="1" s="1"/>
  <c r="E73" i="1" s="1"/>
  <c r="E74" i="1" s="1"/>
  <c r="E75" i="1" s="1"/>
  <c r="E76" i="1" s="1"/>
  <c r="E77" i="1" s="1"/>
  <c r="E78" i="1" s="1"/>
  <c r="E79" i="1" s="1"/>
  <c r="E80" i="1" s="1"/>
  <c r="E81" i="1" s="1"/>
  <c r="E82" i="1" s="1"/>
  <c r="E83" i="1" s="1"/>
  <c r="E84" i="1" s="1"/>
  <c r="E85" i="1" s="1"/>
  <c r="E86" i="1" s="1"/>
  <c r="E87" i="1" s="1"/>
  <c r="E88" i="1" s="1"/>
  <c r="E89" i="1" s="1"/>
  <c r="E90" i="1" s="1"/>
  <c r="E91" i="1" s="1"/>
  <c r="E92" i="1" s="1"/>
  <c r="E93" i="1" s="1"/>
  <c r="E94" i="1" s="1"/>
  <c r="E95" i="1" s="1"/>
  <c r="E96" i="1" s="1"/>
  <c r="E97" i="1" s="1"/>
  <c r="E98" i="1" s="1"/>
  <c r="E99" i="1" s="1"/>
  <c r="E100" i="1" s="1"/>
  <c r="E101" i="1" s="1"/>
  <c r="E102" i="1" s="1"/>
  <c r="E103" i="1" s="1"/>
  <c r="E104" i="1" s="1"/>
  <c r="E105" i="1" s="1"/>
  <c r="E106" i="1" s="1"/>
  <c r="E107" i="1" s="1"/>
  <c r="E108" i="1" s="1"/>
  <c r="F5" i="1"/>
  <c r="F6" i="1" s="1"/>
  <c r="F7" i="1" s="1"/>
  <c r="F8" i="1" s="1"/>
  <c r="F9" i="1" s="1"/>
  <c r="F10" i="1" s="1"/>
  <c r="F11" i="1" s="1"/>
  <c r="F12" i="1" s="1"/>
  <c r="F13" i="1" s="1"/>
  <c r="F14" i="1" s="1"/>
  <c r="F15" i="1" s="1"/>
  <c r="F16" i="1" s="1"/>
  <c r="F17" i="1" s="1"/>
  <c r="F18" i="1" s="1"/>
  <c r="F19" i="1" s="1"/>
  <c r="F20" i="1" s="1"/>
  <c r="F21" i="1" s="1"/>
  <c r="F22" i="1" s="1"/>
  <c r="F23" i="1" s="1"/>
  <c r="F24" i="1" s="1"/>
  <c r="F25" i="1" s="1"/>
  <c r="F26" i="1" s="1"/>
  <c r="F27" i="1" s="1"/>
  <c r="F28" i="1" s="1"/>
  <c r="F29" i="1" s="1"/>
  <c r="F30" i="1" s="1"/>
  <c r="F31" i="1" s="1"/>
  <c r="F32" i="1" s="1"/>
  <c r="F33" i="1" s="1"/>
  <c r="F34" i="1" s="1"/>
  <c r="F35" i="1" s="1"/>
  <c r="F36" i="1" s="1"/>
  <c r="F37" i="1" s="1"/>
  <c r="F38" i="1" s="1"/>
  <c r="F39" i="1" s="1"/>
  <c r="F40" i="1" s="1"/>
  <c r="F41" i="1" s="1"/>
  <c r="F42" i="1" s="1"/>
  <c r="F43" i="1" s="1"/>
  <c r="F44" i="1" s="1"/>
  <c r="F45" i="1" s="1"/>
  <c r="F46" i="1" s="1"/>
  <c r="F47" i="1" s="1"/>
  <c r="F48" i="1" s="1"/>
  <c r="F49" i="1" s="1"/>
  <c r="F50" i="1" s="1"/>
  <c r="F51" i="1" s="1"/>
  <c r="F52" i="1" s="1"/>
  <c r="F53" i="1" s="1"/>
  <c r="F54" i="1" s="1"/>
  <c r="F55" i="1" s="1"/>
  <c r="F56" i="1" s="1"/>
  <c r="F57" i="1" s="1"/>
  <c r="F58" i="1" s="1"/>
  <c r="F59" i="1" s="1"/>
  <c r="F60" i="1" s="1"/>
  <c r="F61" i="1" s="1"/>
  <c r="F62" i="1" s="1"/>
  <c r="F63" i="1" s="1"/>
  <c r="F64" i="1" s="1"/>
  <c r="F65" i="1" s="1"/>
  <c r="F66" i="1" s="1"/>
  <c r="F67" i="1" s="1"/>
  <c r="F68" i="1" s="1"/>
  <c r="F69" i="1" s="1"/>
  <c r="F70" i="1" s="1"/>
  <c r="F71" i="1" s="1"/>
  <c r="F72" i="1" s="1"/>
  <c r="F73" i="1" s="1"/>
  <c r="F74" i="1" s="1"/>
  <c r="F75" i="1" s="1"/>
  <c r="F76" i="1" s="1"/>
  <c r="F77" i="1" s="1"/>
  <c r="F78" i="1" s="1"/>
  <c r="F79" i="1" s="1"/>
  <c r="F80" i="1" s="1"/>
  <c r="F81" i="1" s="1"/>
  <c r="F82" i="1" s="1"/>
  <c r="F83" i="1" s="1"/>
  <c r="F84" i="1" s="1"/>
  <c r="F85" i="1" s="1"/>
  <c r="F86" i="1" s="1"/>
  <c r="F87" i="1" s="1"/>
  <c r="F88" i="1" s="1"/>
  <c r="F89" i="1" s="1"/>
  <c r="F90" i="1" s="1"/>
  <c r="F91" i="1" s="1"/>
  <c r="F92" i="1" s="1"/>
  <c r="F93" i="1" s="1"/>
  <c r="F94" i="1" s="1"/>
  <c r="F95" i="1" s="1"/>
  <c r="F96" i="1" s="1"/>
  <c r="F97" i="1" s="1"/>
  <c r="F98" i="1" s="1"/>
  <c r="F99" i="1" s="1"/>
  <c r="F100" i="1" s="1"/>
  <c r="F101" i="1" s="1"/>
  <c r="F102" i="1" s="1"/>
  <c r="F103" i="1" s="1"/>
  <c r="F104" i="1" s="1"/>
  <c r="F105" i="1" s="1"/>
  <c r="F106" i="1" s="1"/>
  <c r="F107" i="1" s="1"/>
  <c r="F108" i="1" s="1"/>
  <c r="G46" i="1"/>
  <c r="G47" i="1" s="1"/>
  <c r="G48" i="1" s="1"/>
  <c r="G49" i="1" s="1"/>
  <c r="G50" i="1" s="1"/>
  <c r="G51" i="1" s="1"/>
  <c r="G52" i="1" s="1"/>
  <c r="G53" i="1" s="1"/>
  <c r="G54" i="1" s="1"/>
  <c r="G55" i="1" s="1"/>
  <c r="G56" i="1" s="1"/>
  <c r="G57" i="1" s="1"/>
  <c r="G58" i="1" s="1"/>
  <c r="G59" i="1" s="1"/>
  <c r="G60" i="1" s="1"/>
  <c r="G61" i="1" s="1"/>
  <c r="G62" i="1" s="1"/>
  <c r="G63" i="1" s="1"/>
  <c r="G64" i="1" s="1"/>
  <c r="G65" i="1" s="1"/>
  <c r="G66" i="1" s="1"/>
  <c r="G67" i="1" s="1"/>
  <c r="G68" i="1" s="1"/>
  <c r="G69" i="1" s="1"/>
  <c r="G70" i="1" s="1"/>
  <c r="G71" i="1" s="1"/>
  <c r="G72" i="1" s="1"/>
  <c r="G73" i="1" s="1"/>
  <c r="G74" i="1" s="1"/>
  <c r="G75" i="1" s="1"/>
  <c r="G76" i="1" s="1"/>
  <c r="G77" i="1" s="1"/>
  <c r="G78" i="1" s="1"/>
  <c r="G79" i="1" s="1"/>
  <c r="G80" i="1" s="1"/>
  <c r="G81" i="1" s="1"/>
  <c r="G82" i="1" s="1"/>
  <c r="G83" i="1" s="1"/>
  <c r="G84" i="1" s="1"/>
  <c r="G85" i="1" s="1"/>
  <c r="G86" i="1" s="1"/>
  <c r="G87" i="1" s="1"/>
  <c r="G88" i="1" s="1"/>
  <c r="G89" i="1" s="1"/>
  <c r="G90" i="1" s="1"/>
  <c r="G91" i="1" s="1"/>
  <c r="G92" i="1" s="1"/>
  <c r="G93" i="1" s="1"/>
  <c r="G94" i="1" s="1"/>
  <c r="G95" i="1" s="1"/>
  <c r="G96" i="1" s="1"/>
  <c r="G97" i="1" s="1"/>
  <c r="G98" i="1" s="1"/>
  <c r="G99" i="1" s="1"/>
  <c r="G100" i="1" s="1"/>
  <c r="G101" i="1" s="1"/>
  <c r="G102" i="1" s="1"/>
  <c r="G103" i="1" s="1"/>
  <c r="G104" i="1" s="1"/>
  <c r="G105" i="1" s="1"/>
  <c r="G106" i="1" s="1"/>
  <c r="G107" i="1" s="1"/>
  <c r="G108" i="1" s="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G3" i="1"/>
  <c r="E3" i="1" l="1"/>
  <c r="J56" i="1" l="1"/>
  <c r="J55" i="1"/>
  <c r="J54" i="1"/>
  <c r="J53" i="1"/>
  <c r="J52" i="1"/>
  <c r="J51" i="1"/>
  <c r="J50" i="1"/>
  <c r="J49" i="1"/>
  <c r="J48" i="1"/>
  <c r="J47" i="1"/>
  <c r="J46" i="1"/>
  <c r="J45" i="1"/>
  <c r="J44" i="1"/>
  <c r="J43" i="1"/>
  <c r="J42" i="1"/>
  <c r="J41" i="1"/>
  <c r="J40" i="1"/>
  <c r="J39" i="1"/>
  <c r="J38" i="1"/>
  <c r="J37" i="1"/>
  <c r="J36" i="1"/>
  <c r="J35" i="1"/>
  <c r="J34" i="1"/>
  <c r="J33" i="1"/>
  <c r="J32" i="1"/>
  <c r="J31" i="1"/>
  <c r="J30" i="1"/>
  <c r="J29" i="1"/>
  <c r="J28" i="1"/>
  <c r="J27" i="1"/>
  <c r="J26" i="1"/>
  <c r="J25" i="1"/>
  <c r="J24" i="1"/>
  <c r="J23" i="1"/>
  <c r="J22" i="1"/>
  <c r="J21" i="1"/>
  <c r="J20" i="1"/>
  <c r="J19" i="1"/>
  <c r="J18" i="1"/>
  <c r="J17" i="1"/>
  <c r="J16" i="1"/>
  <c r="J15" i="1"/>
  <c r="J14" i="1"/>
  <c r="J13" i="1"/>
  <c r="J12" i="1"/>
  <c r="J11" i="1"/>
  <c r="J10" i="1"/>
  <c r="J9" i="1"/>
  <c r="J8" i="1"/>
  <c r="J7" i="1"/>
  <c r="J6" i="1"/>
  <c r="F3" i="1"/>
</calcChain>
</file>

<file path=xl/sharedStrings.xml><?xml version="1.0" encoding="utf-8"?>
<sst xmlns="http://schemas.openxmlformats.org/spreadsheetml/2006/main" count="5463" uniqueCount="310">
  <si>
    <t>总额</t>
  </si>
  <si>
    <t>1月</t>
  </si>
  <si>
    <t>2月</t>
  </si>
  <si>
    <t>3月</t>
  </si>
  <si>
    <t>4月</t>
  </si>
  <si>
    <t>5月</t>
  </si>
  <si>
    <t>6月</t>
  </si>
  <si>
    <t>7月</t>
  </si>
  <si>
    <t>8月</t>
  </si>
  <si>
    <t>9月</t>
  </si>
  <si>
    <t>10月</t>
  </si>
  <si>
    <t>11月</t>
  </si>
  <si>
    <t>12月</t>
  </si>
  <si>
    <t>初始金额</t>
  </si>
  <si>
    <t>收益比</t>
  </si>
  <si>
    <t>实际</t>
  </si>
  <si>
    <t>周</t>
  </si>
  <si>
    <t>Y</t>
  </si>
  <si>
    <t>X</t>
  </si>
  <si>
    <t>X^Y</t>
  </si>
  <si>
    <t>2，减少交易次数，看准机会再出手</t>
  </si>
  <si>
    <t xml:space="preserve">1，近三周听外汇公开课，遵循H1 K线图交易，比较混乱，没有按照自己的交易策略进行交易
</t>
  </si>
  <si>
    <t>美日</t>
  </si>
  <si>
    <t>欧美</t>
  </si>
  <si>
    <t>磅美</t>
  </si>
  <si>
    <t>欧日</t>
  </si>
  <si>
    <t>买</t>
  </si>
  <si>
    <t>止损</t>
  </si>
  <si>
    <t>1</t>
  </si>
  <si>
    <t>美加</t>
  </si>
  <si>
    <t>下单前准备</t>
  </si>
  <si>
    <t>1，线思考10分钟</t>
  </si>
  <si>
    <t>2，是否符合趋势</t>
  </si>
  <si>
    <t>4，严格执行</t>
  </si>
  <si>
    <t>3，写下交易策略</t>
  </si>
  <si>
    <t>创新高，美元可能反弹，不要操作，观察一个星期</t>
  </si>
  <si>
    <t>周一</t>
  </si>
  <si>
    <t>周二</t>
  </si>
  <si>
    <t>周三</t>
  </si>
  <si>
    <t>周四</t>
  </si>
  <si>
    <t>周五</t>
  </si>
  <si>
    <t>合计</t>
  </si>
  <si>
    <t>认知：资金都有一个回撤的过程，</t>
  </si>
  <si>
    <t>目标：减少错误操作，实现：盈利多，回撤少</t>
  </si>
  <si>
    <t>实事求是</t>
  </si>
  <si>
    <t>认知：资金回调是正常的</t>
  </si>
  <si>
    <t>做任何事情都是有方法的</t>
  </si>
  <si>
    <t>预测   应变   不预测</t>
  </si>
  <si>
    <t>心态不稳时不要操作</t>
  </si>
  <si>
    <t>价格 震荡的</t>
  </si>
  <si>
    <t>问题： 什么时候出手算正好</t>
  </si>
  <si>
    <t>1，总感觉出手早了</t>
  </si>
  <si>
    <t>基准：</t>
  </si>
  <si>
    <t>预测</t>
  </si>
  <si>
    <t>应对</t>
  </si>
  <si>
    <t>波动</t>
  </si>
  <si>
    <t>1，贪</t>
  </si>
  <si>
    <t>2，相信别人</t>
  </si>
  <si>
    <t>4，思考后再操作（风险评估）把我大于75时在操作</t>
  </si>
  <si>
    <t>以周线为操作准则，图形不好不要操作</t>
  </si>
  <si>
    <t>目标</t>
  </si>
  <si>
    <t>做到像机器一样操作</t>
  </si>
  <si>
    <t>规律如来 不要预测</t>
  </si>
  <si>
    <t>5，MACD大于0只能买，小于零只能卖</t>
  </si>
  <si>
    <t>3，理性，冷静</t>
  </si>
  <si>
    <t>失败后</t>
  </si>
  <si>
    <t>要勇于承认错误</t>
  </si>
  <si>
    <t>总结错误</t>
  </si>
  <si>
    <t>同时只能操作两对FX，能做到 0 仓位</t>
  </si>
  <si>
    <t>日涨 英跌不应该预测</t>
  </si>
  <si>
    <t xml:space="preserve">风险评估后在操作 </t>
  </si>
  <si>
    <t>交易是需要理由的</t>
  </si>
  <si>
    <t>1 怎么应对波动</t>
  </si>
  <si>
    <t>3 赚钱心态</t>
  </si>
  <si>
    <t>2 怎么面对亏损</t>
  </si>
  <si>
    <t>风险大不交易</t>
  </si>
  <si>
    <t>不明确不交易</t>
  </si>
  <si>
    <t>1 什么时候结算</t>
  </si>
  <si>
    <t>只每天晚上交易，白天不看盘，设置止损</t>
  </si>
  <si>
    <t>月日趋势不同不交易</t>
  </si>
  <si>
    <t>日均线不符不交易</t>
  </si>
  <si>
    <t>做到平常心</t>
  </si>
  <si>
    <t>修炼心态</t>
  </si>
  <si>
    <t>日MACD为正只买，日MACD为负只卖</t>
  </si>
  <si>
    <t>4 目标</t>
  </si>
  <si>
    <t>怎样才能做到稳定心态</t>
  </si>
  <si>
    <t>心态不稳定不要交易</t>
  </si>
  <si>
    <t>波动的话心慌，怎么解决</t>
  </si>
  <si>
    <t>2 怎么面对波动</t>
  </si>
  <si>
    <t>MACD RSI 先一步</t>
  </si>
  <si>
    <t>不管怎么样，都要有离开赌桌的能力</t>
  </si>
  <si>
    <t>犯错或者亏损，本身就是市场的一部分</t>
  </si>
  <si>
    <t>致命的错误交易</t>
  </si>
  <si>
    <t>平仓的时候一定要反手，平了一个多单，一定要做一张空单，这是多么可怕的逻辑</t>
  </si>
  <si>
    <t>原则</t>
  </si>
  <si>
    <t>本次趋势有亏损的话，坚决不再交易本次趋势</t>
  </si>
  <si>
    <t>每一笔交易注明， 交易原因、交易对策、出场判断条件</t>
  </si>
  <si>
    <t>玩游戏一样操作</t>
  </si>
  <si>
    <t>入场原因： 补仓 和 趋势相符</t>
  </si>
  <si>
    <t>涨跌对策： 看日K线买卖</t>
  </si>
  <si>
    <t>停止交易：有亏损后坚决不再交易</t>
  </si>
  <si>
    <t>离场条件： 日K 趋势发生变化 （最难掌握） 4小时K线已经亏损</t>
  </si>
  <si>
    <t>以免被清洗出来，第一次可以出1/3，第二次再出1/3，之后再出1/3</t>
  </si>
  <si>
    <t>不要频繁操作（频繁进出）</t>
  </si>
  <si>
    <t>不要想着买在最低点，卖在最高点</t>
  </si>
  <si>
    <t>不是所有波段和区间都能赚到的</t>
  </si>
  <si>
    <t>1、（4H）MACD、RSI指标出现反转</t>
  </si>
  <si>
    <t>涨跌对策： 看4HK线入场  （设置止盈、止损）</t>
  </si>
  <si>
    <t>离场条件： 看4HK线离场</t>
  </si>
  <si>
    <t>1、4HK出现亏损。2、日线指标出现反转</t>
  </si>
  <si>
    <t>放下</t>
  </si>
  <si>
    <t>大趋势看看均线</t>
  </si>
  <si>
    <t xml:space="preserve">趋势形成后交易，趋势结束前清仓
</t>
  </si>
  <si>
    <t>市场机会很多，要挑战人性</t>
  </si>
  <si>
    <r>
      <t>1</t>
    </r>
    <r>
      <rPr>
        <b/>
        <sz val="16"/>
        <color rgb="FF000000"/>
        <rFont val="宋体"/>
      </rPr>
      <t>，承认市场的运行时无序的，任何位置的进场，都是有风险的</t>
    </r>
  </si>
  <si>
    <r>
      <t>2</t>
    </r>
    <r>
      <rPr>
        <b/>
        <sz val="16"/>
        <color rgb="FF000000"/>
        <rFont val="宋体"/>
      </rPr>
      <t>，严格的仓位管理。既然承认市场是无序运行的，那么风险无处不在</t>
    </r>
  </si>
  <si>
    <r>
      <t>3</t>
    </r>
    <r>
      <rPr>
        <b/>
        <sz val="16"/>
        <color rgb="FF000000"/>
        <rFont val="宋体"/>
      </rPr>
      <t>，严格控制交易次数，就是动手的频率</t>
    </r>
  </si>
  <si>
    <t>4，对盈利没有目标，顺其自然</t>
  </si>
  <si>
    <r>
      <t>这次趋势做过一次后，千万别做第二次（</t>
    </r>
    <r>
      <rPr>
        <sz val="14"/>
        <color rgb="FFFF0000"/>
        <rFont val="Calibri"/>
        <family val="2"/>
        <scheme val="minor"/>
      </rPr>
      <t>被清洗出来的话，不要再进入</t>
    </r>
    <r>
      <rPr>
        <sz val="14"/>
        <color theme="1"/>
        <rFont val="Calibri"/>
        <family val="2"/>
        <scheme val="minor"/>
      </rPr>
      <t>）</t>
    </r>
  </si>
  <si>
    <t>奥美</t>
  </si>
  <si>
    <t>几乎没有都有一个容易交易的货币对，不错过、不执念、拿得住</t>
  </si>
  <si>
    <t>入场原因： 日K 和 周K 相符 / 日K 趋势明显变化  周线交易</t>
  </si>
  <si>
    <t>规则</t>
  </si>
  <si>
    <t>1，连续亏两次后不操作</t>
  </si>
  <si>
    <t>2，是否符合趋势，不抢反弹</t>
  </si>
  <si>
    <t>3，是否心平气和</t>
  </si>
  <si>
    <t>4，是否贪心</t>
  </si>
  <si>
    <t>5，是否听取了别人的信息</t>
  </si>
  <si>
    <t>最多操作两个货币对</t>
  </si>
  <si>
    <t>趋势变化阶段总亏钱，等趋势变化完成，再进入，趋势变化中不要交易</t>
  </si>
  <si>
    <t>从交易记录上分析</t>
  </si>
  <si>
    <t>日线交易 看日MACD 和 RSI</t>
  </si>
  <si>
    <t>周线交易 看周MACD 和日线均线</t>
  </si>
  <si>
    <t>3、如何开局</t>
  </si>
  <si>
    <t>2、如何破局（转折区域 破、跟随区域 立）</t>
  </si>
  <si>
    <t>困局中挣扎</t>
  </si>
  <si>
    <t>不破不立，有舍有得</t>
  </si>
  <si>
    <t>沉浸在当前的事务中、抱有妄念</t>
  </si>
  <si>
    <t>边界 、 每次趋势都是有边界的、不要有妄念</t>
  </si>
  <si>
    <r>
      <t>1、外汇的</t>
    </r>
    <r>
      <rPr>
        <b/>
        <sz val="11"/>
        <color theme="1"/>
        <rFont val="Calibri"/>
        <family val="2"/>
        <scheme val="minor"/>
      </rPr>
      <t>本质</t>
    </r>
    <r>
      <rPr>
        <sz val="11"/>
        <color theme="1"/>
        <rFont val="Calibri"/>
        <family val="2"/>
        <scheme val="minor"/>
      </rPr>
      <t>是什么</t>
    </r>
  </si>
  <si>
    <t>交易原则是什么，不先规定好交易原则，会深陷交易波动之中，把问题合理化</t>
  </si>
  <si>
    <t>有原则，做事（交易）才能简单、有成效</t>
  </si>
  <si>
    <t>不先设定好规则，容易深陷波动中，把亏损合理化，（不舍得退出）</t>
  </si>
  <si>
    <t>这个生意的本质是什么？ 问题的核心逻辑是什么？</t>
  </si>
  <si>
    <t>小资金利用率问题</t>
  </si>
  <si>
    <t>只做第一波趋势，盘整不做</t>
  </si>
  <si>
    <t>上涨原则</t>
  </si>
  <si>
    <t>下跌原则</t>
  </si>
  <si>
    <t>盘整原则</t>
  </si>
  <si>
    <t>趋势反转判断标准</t>
  </si>
  <si>
    <t>H4 K线 MACD判断趋势是否反转</t>
  </si>
  <si>
    <t>日K线图  均线出现飞吻信号</t>
  </si>
  <si>
    <t>日 RSI 正负值是否在切换，离开中心值</t>
  </si>
  <si>
    <t>MACD 趋势向上，MACD为正 并且RSI为正</t>
  </si>
  <si>
    <t>MACD趋势向下， MACD为负 并且RSI为负</t>
  </si>
  <si>
    <t>H4 均线男女上位位置切换</t>
  </si>
  <si>
    <t>日 MACD 的柱体在变长 或者 MACD 方向在改变</t>
  </si>
  <si>
    <t>MACD 柱线 交叉  （最难） 清仓（第二次以上交叉） 或者 清空一部分（如果是第一个交叉）</t>
  </si>
  <si>
    <t xml:space="preserve">操作原则： 只做 上涨和下跌 盘整不做 </t>
  </si>
  <si>
    <t>不是所有机会都能把握住，尽量少亏钱就是赚钱（一定要设置止损止盈）</t>
  </si>
  <si>
    <t>保住盈利一定要设置止盈，止损</t>
  </si>
  <si>
    <t>H4 盘整 示例图</t>
  </si>
  <si>
    <t>H4 交易策略   设置止损</t>
  </si>
  <si>
    <t>均线女上体位 、 飞吻或者唇吻</t>
  </si>
  <si>
    <t>均线女下体位 、 飞吻或者唇吻</t>
  </si>
  <si>
    <t>H1 MACD和RSI 出现反转信号</t>
  </si>
  <si>
    <t>低</t>
  </si>
  <si>
    <t>中</t>
  </si>
  <si>
    <t>H4 RSI 长期不做正负切换, 出现反转信号（值不能达到30或70）</t>
  </si>
  <si>
    <t>高</t>
  </si>
  <si>
    <t>均线唇吻</t>
  </si>
  <si>
    <r>
      <t>周线交易 （看周线和日均线  设置止盈）</t>
    </r>
    <r>
      <rPr>
        <b/>
        <sz val="28"/>
        <color theme="1"/>
        <rFont val="Calibri"/>
        <family val="2"/>
        <scheme val="minor"/>
      </rPr>
      <t xml:space="preserve">        几乎每月都有一个好货币对 </t>
    </r>
    <r>
      <rPr>
        <b/>
        <sz val="28"/>
        <color rgb="FFFF0000"/>
        <rFont val="Calibri"/>
        <family val="2"/>
        <scheme val="minor"/>
      </rPr>
      <t xml:space="preserve"> 
不执念、</t>
    </r>
    <r>
      <rPr>
        <b/>
        <sz val="28"/>
        <color theme="1"/>
        <rFont val="Calibri"/>
        <family val="2"/>
        <scheme val="minor"/>
      </rPr>
      <t>拿得住</t>
    </r>
    <r>
      <rPr>
        <b/>
        <sz val="28"/>
        <color rgb="FFFF0000"/>
        <rFont val="Calibri"/>
        <family val="2"/>
        <scheme val="minor"/>
      </rPr>
      <t xml:space="preserve">  有舍有得</t>
    </r>
  </si>
  <si>
    <t>缠中说禅技术分析基本原理一”：任何级别的任何走势类型终要完成</t>
  </si>
  <si>
    <t>缠中说禅走势分解定理一”：任何级别的任何走势，都可以分解成同级别“盘整”、“下跌”与“上涨”三种走势类型的连接。</t>
  </si>
  <si>
    <t>“缠中说禅走势分解定理二“：任何级别的任何走势类型，都至少由三段以上次级别走势类型构成。</t>
  </si>
  <si>
    <t>“缠中说禅技术分析基本原理二”：任何级别任何完成的走势类型，必然包含一个以上的缠中说禅走势中枢。</t>
  </si>
  <si>
    <t>走势类型</t>
  </si>
  <si>
    <t>趋势与盘整两类</t>
  </si>
  <si>
    <r>
      <t>放弃结果的不患，承认结果的患，但是从走势上觅得不患的规</t>
    </r>
    <r>
      <rPr>
        <b/>
        <u/>
        <sz val="14"/>
        <color rgb="FFFF0000"/>
        <rFont val="Microsoft YaHei"/>
        <family val="2"/>
      </rPr>
      <t>律</t>
    </r>
    <r>
      <rPr>
        <b/>
        <u/>
        <sz val="14"/>
        <color rgb="FF464646"/>
        <rFont val="Microsoft YaHei"/>
        <family val="2"/>
      </rPr>
      <t>，</t>
    </r>
    <r>
      <rPr>
        <b/>
        <u/>
        <sz val="14"/>
        <color rgb="FFED1C24"/>
        <rFont val="Microsoft YaHei"/>
        <family val="2"/>
      </rPr>
      <t>使得原本是“患”的结果不断的向有利于我们的方向转变，这才是投机正途。</t>
    </r>
  </si>
  <si>
    <t>位次的概念，指的是变化中的不同状态</t>
  </si>
  <si>
    <t>“患”是指不确定性，或者说相对性</t>
  </si>
  <si>
    <t>不患，是指绝对性，确定性</t>
  </si>
  <si>
    <t>破解了所有命题的不确定性，获得所有命题成立的条件，而自身永远根据命题的成立条件成立与否站在当下成立的命题中，这就是最高目标</t>
  </si>
  <si>
    <t>根据盈亏进出就是最大的着相。盈亏是“患”的，“不患”的是走势类型的当下完全分解</t>
  </si>
  <si>
    <t>D1</t>
  </si>
  <si>
    <t>H4</t>
  </si>
  <si>
    <t>备注</t>
  </si>
  <si>
    <t>H1</t>
  </si>
  <si>
    <t>4</t>
  </si>
  <si>
    <t>16</t>
  </si>
  <si>
    <t>年月日</t>
  </si>
  <si>
    <t>小时</t>
  </si>
  <si>
    <t>下</t>
  </si>
  <si>
    <t>8</t>
  </si>
  <si>
    <t>0</t>
  </si>
  <si>
    <t>12</t>
  </si>
  <si>
    <t>20</t>
  </si>
  <si>
    <t>东京小时</t>
  </si>
  <si>
    <t>镑日</t>
  </si>
  <si>
    <t>镑美</t>
  </si>
  <si>
    <t>止盈</t>
  </si>
  <si>
    <t>交
易</t>
  </si>
  <si>
    <t>交易
价</t>
  </si>
  <si>
    <t>策
略</t>
  </si>
  <si>
    <t>结算
价</t>
  </si>
  <si>
    <t>盈
亏</t>
  </si>
  <si>
    <t>点</t>
  </si>
  <si>
    <t>No</t>
  </si>
  <si>
    <t>交易时间</t>
  </si>
  <si>
    <t>结算时间</t>
  </si>
  <si>
    <t>MACD为正，MACD趋势向下，且 RSI  RSI值为50左右</t>
  </si>
  <si>
    <t>MACD为负，MACD趋势向上，且 RSI  RSI值为50左右</t>
  </si>
  <si>
    <t xml:space="preserve">设置止损和跟随止盈   </t>
  </si>
  <si>
    <t>14</t>
  </si>
  <si>
    <t>18</t>
  </si>
  <si>
    <t>10</t>
  </si>
  <si>
    <t>6</t>
  </si>
  <si>
    <t>2</t>
  </si>
  <si>
    <t>22</t>
  </si>
  <si>
    <t>上</t>
  </si>
  <si>
    <t>盘</t>
  </si>
  <si>
    <t>卖</t>
  </si>
  <si>
    <t>止损设置的小 300 的话没问题</t>
  </si>
  <si>
    <t>遵守原则</t>
  </si>
  <si>
    <t>感觉日元在上涨</t>
  </si>
  <si>
    <t>H1 开始反转出掉</t>
  </si>
  <si>
    <t>贪心 减仓后又补回</t>
  </si>
  <si>
    <t>日元涨了</t>
  </si>
  <si>
    <t>心态不稳，乱操作</t>
  </si>
  <si>
    <t>设置止损，达不到的地方</t>
  </si>
  <si>
    <t>防止突发事件，保护账户资金</t>
  </si>
  <si>
    <t>打掉也不可惜</t>
  </si>
  <si>
    <t>达到了一定是转向了，转向的概率极高的</t>
  </si>
  <si>
    <t>保护止损一定要设置</t>
  </si>
  <si>
    <t>短单养长单</t>
  </si>
  <si>
    <t>0.5</t>
  </si>
  <si>
    <t>心态不稳交易</t>
  </si>
  <si>
    <t>心态不稳的交易</t>
  </si>
  <si>
    <t>短单养长单  买点买  卖点卖， 初始单子不要动</t>
  </si>
  <si>
    <t>瞎折腾，摊高了成本</t>
  </si>
  <si>
    <r>
      <t xml:space="preserve">D1 交易策略   </t>
    </r>
    <r>
      <rPr>
        <b/>
        <sz val="12"/>
        <color rgb="FFFF0000"/>
        <rFont val="Calibri"/>
        <family val="2"/>
        <scheme val="minor"/>
      </rPr>
      <t>设置止盈 拿住不要动</t>
    </r>
  </si>
  <si>
    <t>手欠，买点买，卖点卖</t>
  </si>
  <si>
    <t>没拿住，被震荡出局</t>
  </si>
  <si>
    <t>晕了</t>
  </si>
  <si>
    <t>H4和D1交易（和方向相同）</t>
  </si>
  <si>
    <t>周线 日线 判断方向   （H1帮助判断反转）</t>
  </si>
  <si>
    <t>设置止损和跟随止盈</t>
  </si>
  <si>
    <t>买卖点</t>
  </si>
  <si>
    <t>H4 K线 MACD出现交叉 RSI正负切换时交易</t>
  </si>
  <si>
    <t>日K线 K线 MACD出现交叉 RSI正负切换时交易 （结合均线）</t>
  </si>
  <si>
    <t>中日</t>
  </si>
  <si>
    <t>拿住</t>
  </si>
  <si>
    <r>
      <rPr>
        <b/>
        <sz val="22"/>
        <color rgb="FF00B050"/>
        <rFont val="Calibri"/>
        <family val="2"/>
        <scheme val="minor"/>
      </rPr>
      <t>卖出重要指标 H4 盘整时一定要离开</t>
    </r>
    <r>
      <rPr>
        <b/>
        <sz val="22"/>
        <color rgb="FFFF0000"/>
        <rFont val="Calibri"/>
        <family val="2"/>
        <scheme val="minor"/>
      </rPr>
      <t xml:space="preserve"> 宁错过少亏钱
少操作 H1 不操作 买卖点是止损和止盈（不单独操作）
美元波动时操作H4、美元趋势时操作H4 D1，
MACD RSI切换时一定离场</t>
    </r>
  </si>
  <si>
    <t>1.4</t>
  </si>
  <si>
    <t>108</t>
  </si>
  <si>
    <t>没拿住</t>
  </si>
  <si>
    <t>拿住了止损设置的低了</t>
  </si>
  <si>
    <t>W1</t>
  </si>
  <si>
    <t>看H1帮忙入场</t>
  </si>
  <si>
    <t>看H4帮忙入场</t>
  </si>
  <si>
    <t xml:space="preserve">拿住，H4转折时向上转折时止损  H4 向上转折时止盈
</t>
  </si>
  <si>
    <t>交易前 准则</t>
  </si>
  <si>
    <t>99、 每周写总结</t>
  </si>
  <si>
    <r>
      <t xml:space="preserve">4、确定 </t>
    </r>
    <r>
      <rPr>
        <b/>
        <sz val="11"/>
        <color rgb="FFFF0000"/>
        <rFont val="Calibri"/>
        <family val="2"/>
        <scheme val="minor"/>
      </rPr>
      <t>波段</t>
    </r>
    <r>
      <rPr>
        <sz val="11"/>
        <color theme="1"/>
        <rFont val="Calibri"/>
        <family val="2"/>
        <scheme val="minor"/>
      </rPr>
      <t>还是</t>
    </r>
    <r>
      <rPr>
        <b/>
        <sz val="11"/>
        <color rgb="FFFF0000"/>
        <rFont val="Calibri"/>
        <family val="2"/>
        <scheme val="minor"/>
      </rPr>
      <t>趋势</t>
    </r>
  </si>
  <si>
    <r>
      <t>1、</t>
    </r>
    <r>
      <rPr>
        <b/>
        <sz val="11"/>
        <color rgb="FFFF0000"/>
        <rFont val="Calibri"/>
        <family val="2"/>
        <scheme val="minor"/>
      </rPr>
      <t>只做日线，周线</t>
    </r>
  </si>
  <si>
    <t>98、白天不要操作</t>
  </si>
  <si>
    <t>美元在涨、等美元日线出现反转在清仓</t>
  </si>
  <si>
    <t>日线奥美有抬头趋势，周线上看有点早，稳住</t>
  </si>
  <si>
    <t>又来回操作了，操作技能不到</t>
  </si>
  <si>
    <t>0、最多只操作两对 币种</t>
  </si>
  <si>
    <t>2、英镑 尽量做周线</t>
  </si>
  <si>
    <t>97、不测而测</t>
  </si>
  <si>
    <t>长期持有，周线交易</t>
  </si>
  <si>
    <t>总结 20181118</t>
  </si>
  <si>
    <t>1、双向操作了，既买了美元跌 又买了美元涨</t>
  </si>
  <si>
    <t>拿住短线养长线  日线交易</t>
  </si>
  <si>
    <t>已经错了 H4 回调后出掉</t>
  </si>
  <si>
    <t>H4 反转向上是买点</t>
  </si>
  <si>
    <t>D1 反转向下是卖点</t>
  </si>
  <si>
    <t>总结，震荡模式，没有好好的准守震荡模式的操作守则</t>
  </si>
  <si>
    <t>震荡模式，没稳住，没按照震荡模式操作</t>
  </si>
  <si>
    <r>
      <t>总结 ，</t>
    </r>
    <r>
      <rPr>
        <b/>
        <sz val="11"/>
        <color rgb="FFFF0000"/>
        <rFont val="Calibri"/>
        <family val="2"/>
        <scheme val="minor"/>
      </rPr>
      <t>反复阶段，没有刚开始买入后不动的利润高</t>
    </r>
  </si>
  <si>
    <t>人是最不稳定的</t>
  </si>
  <si>
    <t>人是有感情的</t>
  </si>
  <si>
    <t>问题</t>
  </si>
  <si>
    <t>3、怎么有一个稳定的心态</t>
  </si>
  <si>
    <t>2、怎么克服不稳定因素</t>
  </si>
  <si>
    <t>1、怎么保持已有的盈利</t>
  </si>
  <si>
    <t>4、盈利了不自大（不放大自信），亏损是不气馁（保持平和的心情）</t>
  </si>
  <si>
    <t>原则：保持理性</t>
  </si>
  <si>
    <t>盈利 就是大盘都长，运气罢了</t>
  </si>
  <si>
    <t>为什么会盈利，为什么会亏损</t>
  </si>
  <si>
    <t>盈利后出手后，再继续增长怎么处理</t>
  </si>
  <si>
    <t>5、采过坑为什么还会在踩坑</t>
  </si>
  <si>
    <t>6、买入卖出不应该看以前的交易，，，，往前看，不看进入点，预期上涨就买入，预期下跌就卖出</t>
  </si>
  <si>
    <t>为什么不设置止盈，还加仓增加风险</t>
  </si>
  <si>
    <t>9、设置止盈、止损， 并且控制好仓位</t>
  </si>
  <si>
    <r>
      <t xml:space="preserve">3、交易前参考最近一个月的交易记录 是错误的  </t>
    </r>
    <r>
      <rPr>
        <b/>
        <sz val="11"/>
        <color rgb="FFFF0000"/>
        <rFont val="Calibri"/>
        <family val="2"/>
        <scheme val="minor"/>
      </rPr>
      <t>客观的向前看</t>
    </r>
  </si>
  <si>
    <r>
      <t>5、</t>
    </r>
    <r>
      <rPr>
        <b/>
        <sz val="11"/>
        <color rgb="FFFF0000"/>
        <rFont val="Calibri"/>
        <family val="2"/>
        <scheme val="minor"/>
      </rPr>
      <t>写下入场原因</t>
    </r>
  </si>
  <si>
    <r>
      <t>6、</t>
    </r>
    <r>
      <rPr>
        <b/>
        <sz val="11"/>
        <color theme="1"/>
        <rFont val="Calibri"/>
        <family val="2"/>
        <scheme val="minor"/>
      </rPr>
      <t>用H4确认一下是否是操作点，不要进场就亏着</t>
    </r>
  </si>
  <si>
    <t>eXe3rb4nbjs6</t>
  </si>
  <si>
    <t>不会卖，没设置止损，总是硬挺，   要理性，向前看</t>
  </si>
  <si>
    <t>总结</t>
  </si>
  <si>
    <t>按照交易准则，执行，不要有任何妄念</t>
  </si>
  <si>
    <t>30万一次</t>
  </si>
  <si>
    <t>1次</t>
  </si>
  <si>
    <t>2次</t>
  </si>
  <si>
    <t>50万0次</t>
  </si>
  <si>
    <t>人还是情感动物，每个人都是不一样的个体</t>
  </si>
  <si>
    <t>1.7感觉很恶心，想吐，没有自己舒服</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</si>
</sst>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164" formatCode="yyyy&quot;年&quot;m&quot;月&quot;d&quot;日&quot;;@"/>
    <numFmt numFmtId="165" formatCode="0.0%"/>
    <numFmt numFmtId="166" formatCode="#,##0.0"/>
    <numFmt numFmtId="167" formatCode="0.000"/>
    <numFmt numFmtId="168" formatCode="yyyy/m/d;@"/>
    <numFmt numFmtId="169" formatCode="yyyy/m/d\ h:mm;@"/>
    <numFmt numFmtId="170" formatCode="0.00000"/>
  </numFmts>
  <fonts count="50">
    <font>
      <sz val="11"/>
      <color theme="1"/>
      <name val="Calibri"/>
      <family val="2"/>
      <scheme val="minor"/>
    </font>
    <font>
      <b/>
      <sz val="16"/>
      <color theme="1"/>
      <name val="Calibri"/>
      <family val="2"/>
      <scheme val="minor"/>
    </font>
    <font>
      <sz val="16"/>
      <color rgb="FFFF0000"/>
      <name val="Calibri"/>
      <family val="2"/>
      <scheme val="minor"/>
    </font>
    <font>
      <sz val="11"/>
      <color rgb="FFFF0000"/>
      <name val="Calibri"/>
      <family val="2"/>
      <scheme val="minor"/>
    </font>
    <font>
      <sz val="11"/>
      <name val="Calibri"/>
      <family val="2"/>
      <scheme val="minor"/>
    </font>
    <font>
      <b/>
      <sz val="11"/>
      <color rgb="FFFF0000"/>
      <name val="Calibri"/>
      <family val="2"/>
      <scheme val="minor"/>
    </font>
    <font>
      <b/>
      <sz val="14"/>
      <color theme="1"/>
      <name val="Yu Gothic UI"/>
      <family val="2"/>
    </font>
    <font>
      <sz val="11"/>
      <color theme="1"/>
      <name val="Yu Gothic UI"/>
      <family val="2"/>
    </font>
    <font>
      <b/>
      <sz val="11"/>
      <color theme="1"/>
      <name val="Yu Gothic UI"/>
      <family val="2"/>
    </font>
    <font>
      <b/>
      <sz val="11"/>
      <color rgb="FF7030A0"/>
      <name val="Calibri"/>
      <family val="2"/>
      <scheme val="minor"/>
    </font>
    <font>
      <b/>
      <sz val="11"/>
      <color theme="1"/>
      <name val="Calibri"/>
      <family val="2"/>
      <scheme val="minor"/>
    </font>
    <font>
      <b/>
      <sz val="11"/>
      <color rgb="FF00B050"/>
      <name val="Calibri"/>
      <family val="2"/>
      <scheme val="minor"/>
    </font>
    <font>
      <b/>
      <sz val="28"/>
      <color rgb="FFFF0000"/>
      <name val="Calibri"/>
      <family val="2"/>
      <scheme val="minor"/>
    </font>
    <font>
      <b/>
      <sz val="11"/>
      <name val="Calibri"/>
      <family val="2"/>
      <scheme val="minor"/>
    </font>
    <font>
      <b/>
      <sz val="28"/>
      <color theme="1"/>
      <name val="Calibri"/>
      <family val="2"/>
      <scheme val="minor"/>
    </font>
    <font>
      <sz val="12"/>
      <color theme="1"/>
      <name val="Calibri"/>
      <family val="2"/>
      <scheme val="minor"/>
    </font>
    <font>
      <b/>
      <sz val="14"/>
      <color rgb="FFFF0000"/>
      <name val="Calibri"/>
      <family val="2"/>
      <scheme val="minor"/>
    </font>
    <font>
      <b/>
      <sz val="18"/>
      <color rgb="FFFF0000"/>
      <name val="Calibri"/>
      <family val="2"/>
      <scheme val="minor"/>
    </font>
    <font>
      <b/>
      <sz val="12"/>
      <color theme="1"/>
      <name val="Calibri"/>
      <family val="2"/>
      <scheme val="minor"/>
    </font>
    <font>
      <b/>
      <sz val="24"/>
      <color rgb="FFFF0000"/>
      <name val="Calibri"/>
      <family val="2"/>
      <scheme val="minor"/>
    </font>
    <font>
      <sz val="14"/>
      <color theme="1"/>
      <name val="Calibri"/>
      <family val="2"/>
      <scheme val="minor"/>
    </font>
    <font>
      <b/>
      <sz val="18"/>
      <color theme="1" tint="4.9989318521683403E-2"/>
      <name val="Calibri"/>
      <family val="2"/>
      <scheme val="minor"/>
    </font>
    <font>
      <b/>
      <sz val="14"/>
      <color theme="1"/>
      <name val="Calibri"/>
      <family val="2"/>
      <scheme val="minor"/>
    </font>
    <font>
      <b/>
      <sz val="16"/>
      <color rgb="FFFF0000"/>
      <name val="宋体"/>
    </font>
    <font>
      <b/>
      <sz val="16"/>
      <color rgb="FF000000"/>
      <name val="Calibri"/>
      <family val="2"/>
      <scheme val="minor"/>
    </font>
    <font>
      <b/>
      <sz val="16"/>
      <color rgb="FF000000"/>
      <name val="宋体"/>
    </font>
    <font>
      <sz val="14"/>
      <color rgb="FFFF0000"/>
      <name val="Calibri"/>
      <family val="2"/>
      <scheme val="minor"/>
    </font>
    <font>
      <b/>
      <sz val="14"/>
      <name val="Calibri"/>
      <family val="2"/>
      <scheme val="minor"/>
    </font>
    <font>
      <b/>
      <sz val="36"/>
      <color rgb="FFFF0000"/>
      <name val="Calibri"/>
      <family val="2"/>
      <scheme val="minor"/>
    </font>
    <font>
      <b/>
      <sz val="20"/>
      <name val="Calibri"/>
      <family val="2"/>
      <scheme val="minor"/>
    </font>
    <font>
      <sz val="14"/>
      <color rgb="FF464646"/>
      <name val="SimSun"/>
    </font>
    <font>
      <b/>
      <u/>
      <sz val="14"/>
      <color rgb="FF464646"/>
      <name val="Microsoft YaHei"/>
      <family val="2"/>
    </font>
    <font>
      <b/>
      <u/>
      <sz val="14"/>
      <color rgb="FFED1C24"/>
      <name val="Microsoft YaHei"/>
      <family val="2"/>
    </font>
    <font>
      <b/>
      <u/>
      <sz val="14"/>
      <color rgb="FFFF0000"/>
      <name val="Microsoft YaHei"/>
      <family val="2"/>
    </font>
    <font>
      <sz val="14"/>
      <color rgb="FFED1C24"/>
      <name val="Microsoft YaHei"/>
      <family val="2"/>
    </font>
    <font>
      <sz val="14"/>
      <color rgb="FF464646"/>
      <name val="Microsoft YaHei"/>
      <family val="2"/>
    </font>
    <font>
      <sz val="10"/>
      <color theme="1"/>
      <name val="Yu Gothic UI"/>
      <family val="2"/>
    </font>
    <font>
      <sz val="8"/>
      <color theme="1"/>
      <name val="Yu Gothic UI"/>
      <family val="2"/>
    </font>
    <font>
      <sz val="22"/>
      <color theme="1"/>
      <name val="Yu Gothic UI"/>
      <family val="2"/>
    </font>
    <font>
      <b/>
      <sz val="12"/>
      <color theme="1"/>
      <name val="Yu Gothic UI"/>
      <family val="2"/>
    </font>
    <font>
      <b/>
      <sz val="10"/>
      <color theme="1"/>
      <name val="Yu Gothic UI"/>
      <family val="2"/>
    </font>
    <font>
      <b/>
      <sz val="18"/>
      <color theme="1"/>
      <name val="Yu Gothic UI"/>
      <family val="2"/>
    </font>
    <font>
      <sz val="12"/>
      <color rgb="FFFF0000"/>
      <name val="Calibri"/>
      <family val="2"/>
      <scheme val="minor"/>
    </font>
    <font>
      <b/>
      <sz val="12"/>
      <color rgb="FFFF0000"/>
      <name val="Calibri"/>
      <family val="2"/>
      <scheme val="minor"/>
    </font>
    <font>
      <sz val="11"/>
      <color rgb="FFFF0000"/>
      <name val="Yu Gothic UI"/>
      <family val="2"/>
    </font>
    <font>
      <b/>
      <sz val="18"/>
      <color theme="1"/>
      <name val="Calibri"/>
      <family val="2"/>
      <scheme val="minor"/>
    </font>
    <font>
      <b/>
      <sz val="11"/>
      <color rgb="FFFF0000"/>
      <name val="Yu Gothic UI"/>
      <family val="2"/>
    </font>
    <font>
      <b/>
      <sz val="22"/>
      <color rgb="FFFF0000"/>
      <name val="Calibri"/>
      <family val="2"/>
      <scheme val="minor"/>
    </font>
    <font>
      <b/>
      <sz val="22"/>
      <color rgb="FF00B050"/>
      <name val="Calibri"/>
      <family val="2"/>
      <scheme val="minor"/>
    </font>
    <font>
      <b/>
      <sz val="11"/>
      <color rgb="FF3E495C"/>
      <name val="Arial"/>
      <family val="2"/>
    </font>
  </fonts>
  <fills count="12">
    <fill>
      <patternFill patternType="none"/>
    </fill>
    <fill>
      <patternFill patternType="gray125"/>
    </fill>
    <fill>
      <patternFill patternType="solid">
        <fgColor rgb="FF00B050"/>
        <bgColor indexed="64"/>
      </patternFill>
    </fill>
    <fill>
      <patternFill patternType="solid">
        <fgColor theme="0" tint="-0.249977111117893"/>
        <bgColor indexed="64"/>
      </patternFill>
    </fill>
    <fill>
      <patternFill patternType="solid">
        <fgColor rgb="FFFFFF00"/>
        <bgColor indexed="64"/>
      </patternFill>
    </fill>
    <fill>
      <patternFill patternType="solid">
        <fgColor theme="0" tint="-0.34998626667073579"/>
        <bgColor indexed="64"/>
      </patternFill>
    </fill>
    <fill>
      <patternFill patternType="solid">
        <fgColor rgb="FFFF0000"/>
        <bgColor indexed="64"/>
      </patternFill>
    </fill>
    <fill>
      <patternFill patternType="solid">
        <fgColor theme="0"/>
        <bgColor indexed="64"/>
      </patternFill>
    </fill>
    <fill>
      <patternFill patternType="solid">
        <fgColor theme="0" tint="-0.14999847407452621"/>
        <bgColor indexed="64"/>
      </patternFill>
    </fill>
    <fill>
      <patternFill patternType="solid">
        <fgColor theme="3" tint="0.39997558519241921"/>
        <bgColor indexed="64"/>
      </patternFill>
    </fill>
    <fill>
      <patternFill patternType="solid">
        <fgColor rgb="FFFFC000"/>
        <bgColor indexed="64"/>
      </patternFill>
    </fill>
    <fill>
      <patternFill patternType="solid">
        <fgColor theme="0" tint="-0.499984740745262"/>
        <bgColor indexed="64"/>
      </patternFill>
    </fill>
  </fills>
  <borders count="45">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thin">
        <color indexed="64"/>
      </left>
      <right style="thin">
        <color indexed="64"/>
      </right>
      <top style="thin">
        <color indexed="64"/>
      </top>
      <bottom/>
      <diagonal/>
    </border>
    <border>
      <left style="medium">
        <color indexed="64"/>
      </left>
      <right style="medium">
        <color indexed="64"/>
      </right>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right style="thin">
        <color indexed="64"/>
      </right>
      <top style="thin">
        <color indexed="64"/>
      </top>
      <bottom/>
      <diagonal/>
    </border>
    <border>
      <left/>
      <right style="thin">
        <color indexed="64"/>
      </right>
      <top style="medium">
        <color indexed="64"/>
      </top>
      <bottom/>
      <diagonal/>
    </border>
    <border>
      <left/>
      <right style="thin">
        <color indexed="64"/>
      </right>
      <top/>
      <bottom style="medium">
        <color indexed="64"/>
      </bottom>
      <diagonal/>
    </border>
  </borders>
  <cellStyleXfs count="1">
    <xf numFmtId="0" fontId="0" fillId="0" borderId="0"/>
  </cellStyleXfs>
  <cellXfs count="347">
    <xf numFmtId="0" fontId="0" fillId="0" borderId="0" xfId="0"/>
    <xf numFmtId="164" fontId="0" fillId="0" borderId="0" xfId="0" applyNumberFormat="1"/>
    <xf numFmtId="164" fontId="0" fillId="0" borderId="2" xfId="0" applyNumberFormat="1" applyBorder="1"/>
    <xf numFmtId="164" fontId="0" fillId="0" borderId="4" xfId="0" applyNumberFormat="1" applyBorder="1"/>
    <xf numFmtId="164" fontId="0" fillId="0" borderId="6" xfId="0" applyNumberFormat="1" applyBorder="1"/>
    <xf numFmtId="164" fontId="0" fillId="0" borderId="7" xfId="0" applyNumberFormat="1" applyBorder="1"/>
    <xf numFmtId="164" fontId="0" fillId="0" borderId="0" xfId="0" applyNumberFormat="1" applyBorder="1"/>
    <xf numFmtId="164" fontId="0" fillId="0" borderId="8" xfId="0" applyNumberFormat="1" applyBorder="1"/>
    <xf numFmtId="0" fontId="0" fillId="0" borderId="9" xfId="0" applyBorder="1" applyAlignment="1">
      <alignment horizontal="center" vertical="center"/>
    </xf>
    <xf numFmtId="0" fontId="0" fillId="0" borderId="10" xfId="0" applyBorder="1" applyAlignment="1">
      <alignment horizontal="center" vertical="center"/>
    </xf>
    <xf numFmtId="0" fontId="0" fillId="0" borderId="11" xfId="0" applyBorder="1" applyAlignment="1">
      <alignment horizontal="center" vertical="center"/>
    </xf>
    <xf numFmtId="9" fontId="0" fillId="0" borderId="0" xfId="0" applyNumberFormat="1"/>
    <xf numFmtId="0" fontId="0" fillId="0" borderId="0" xfId="0" applyAlignment="1">
      <alignment horizontal="center" vertical="center"/>
    </xf>
    <xf numFmtId="0" fontId="1" fillId="2" borderId="0" xfId="0" applyFont="1" applyFill="1"/>
    <xf numFmtId="165" fontId="0" fillId="0" borderId="0" xfId="0" applyNumberFormat="1"/>
    <xf numFmtId="165" fontId="0" fillId="3" borderId="0" xfId="0" applyNumberFormat="1" applyFill="1"/>
    <xf numFmtId="0" fontId="0" fillId="3" borderId="0" xfId="0" applyFill="1"/>
    <xf numFmtId="0" fontId="1" fillId="0" borderId="0" xfId="0" applyFont="1"/>
    <xf numFmtId="0" fontId="3" fillId="0" borderId="0" xfId="0" applyFont="1"/>
    <xf numFmtId="0" fontId="0" fillId="0" borderId="0" xfId="0" applyFill="1"/>
    <xf numFmtId="166" fontId="0" fillId="0" borderId="0" xfId="0" applyNumberFormat="1"/>
    <xf numFmtId="0" fontId="5" fillId="0" borderId="0" xfId="0" applyFont="1"/>
    <xf numFmtId="49" fontId="7" fillId="0" borderId="0" xfId="0" applyNumberFormat="1" applyFont="1"/>
    <xf numFmtId="167" fontId="7" fillId="0" borderId="0" xfId="0" applyNumberFormat="1" applyFont="1"/>
    <xf numFmtId="0" fontId="7" fillId="0" borderId="0" xfId="0" applyNumberFormat="1" applyFont="1"/>
    <xf numFmtId="0" fontId="7" fillId="0" borderId="0" xfId="0" applyNumberFormat="1" applyFont="1" applyAlignment="1">
      <alignment horizontal="center" vertical="center"/>
    </xf>
    <xf numFmtId="49" fontId="7" fillId="0" borderId="0" xfId="0" applyNumberFormat="1" applyFont="1" applyAlignment="1">
      <alignment horizontal="center"/>
    </xf>
    <xf numFmtId="49" fontId="7" fillId="7" borderId="9" xfId="0" applyNumberFormat="1" applyFont="1" applyFill="1" applyBorder="1" applyAlignment="1">
      <alignment horizontal="center"/>
    </xf>
    <xf numFmtId="167" fontId="7" fillId="7" borderId="9" xfId="0" applyNumberFormat="1" applyFont="1" applyFill="1" applyBorder="1"/>
    <xf numFmtId="0" fontId="7" fillId="7" borderId="9" xfId="0" applyNumberFormat="1" applyFont="1" applyFill="1" applyBorder="1" applyAlignment="1">
      <alignment horizontal="center" vertical="center"/>
    </xf>
    <xf numFmtId="0" fontId="7" fillId="7" borderId="12" xfId="0" applyNumberFormat="1" applyFont="1" applyFill="1" applyBorder="1" applyAlignment="1">
      <alignment horizontal="center" vertical="center"/>
    </xf>
    <xf numFmtId="168" fontId="8" fillId="0" borderId="0" xfId="0" applyNumberFormat="1" applyFont="1"/>
    <xf numFmtId="0" fontId="0" fillId="6" borderId="0" xfId="0" applyFill="1"/>
    <xf numFmtId="0" fontId="9" fillId="0" borderId="0" xfId="0" applyFont="1"/>
    <xf numFmtId="0" fontId="0" fillId="0" borderId="0" xfId="0" applyFont="1"/>
    <xf numFmtId="0" fontId="10" fillId="0" borderId="0" xfId="0" applyFont="1"/>
    <xf numFmtId="0" fontId="10" fillId="0" borderId="0" xfId="0" applyFont="1" applyAlignment="1">
      <alignment horizontal="center" vertical="center"/>
    </xf>
    <xf numFmtId="165" fontId="10" fillId="0" borderId="0" xfId="0" applyNumberFormat="1" applyFont="1" applyAlignment="1">
      <alignment horizontal="center" vertical="center"/>
    </xf>
    <xf numFmtId="0" fontId="0" fillId="0" borderId="21" xfId="0" applyFont="1" applyBorder="1"/>
    <xf numFmtId="0" fontId="0" fillId="0" borderId="22" xfId="0" applyFont="1" applyBorder="1"/>
    <xf numFmtId="0" fontId="0" fillId="0" borderId="23" xfId="0" applyBorder="1" applyAlignment="1">
      <alignment horizontal="center" vertical="center"/>
    </xf>
    <xf numFmtId="0" fontId="0" fillId="0" borderId="9" xfId="0" applyFill="1" applyBorder="1" applyAlignment="1">
      <alignment horizontal="center" vertical="center"/>
    </xf>
    <xf numFmtId="0" fontId="0" fillId="0" borderId="12" xfId="0" applyFill="1" applyBorder="1" applyAlignment="1">
      <alignment horizontal="center" vertical="center"/>
    </xf>
    <xf numFmtId="0" fontId="0" fillId="0" borderId="10" xfId="0" applyFill="1" applyBorder="1" applyAlignment="1">
      <alignment horizontal="center" vertical="center"/>
    </xf>
    <xf numFmtId="0" fontId="0" fillId="0" borderId="11" xfId="0" applyFill="1" applyBorder="1" applyAlignment="1">
      <alignment horizontal="center" vertical="center"/>
    </xf>
    <xf numFmtId="0" fontId="0" fillId="0" borderId="23" xfId="0" applyFill="1" applyBorder="1" applyAlignment="1">
      <alignment horizontal="center" vertical="center"/>
    </xf>
    <xf numFmtId="0" fontId="0" fillId="0" borderId="12" xfId="0" applyBorder="1" applyAlignment="1">
      <alignment horizontal="center" vertical="center"/>
    </xf>
    <xf numFmtId="0" fontId="0" fillId="3" borderId="7" xfId="0" applyFill="1" applyBorder="1"/>
    <xf numFmtId="0" fontId="0" fillId="0" borderId="7" xfId="0" applyBorder="1"/>
    <xf numFmtId="0" fontId="0" fillId="0" borderId="7" xfId="0" applyFill="1" applyBorder="1"/>
    <xf numFmtId="165" fontId="0" fillId="3" borderId="7" xfId="0" applyNumberFormat="1" applyFill="1" applyBorder="1"/>
    <xf numFmtId="0" fontId="0" fillId="3" borderId="0" xfId="0" applyFill="1" applyBorder="1"/>
    <xf numFmtId="0" fontId="0" fillId="0" borderId="0" xfId="0" applyBorder="1"/>
    <xf numFmtId="0" fontId="0" fillId="0" borderId="0" xfId="0" applyFill="1" applyBorder="1"/>
    <xf numFmtId="165" fontId="0" fillId="3" borderId="0" xfId="0" applyNumberFormat="1" applyFill="1" applyBorder="1"/>
    <xf numFmtId="0" fontId="3" fillId="0" borderId="0" xfId="0" applyFont="1" applyBorder="1"/>
    <xf numFmtId="0" fontId="0" fillId="3" borderId="8" xfId="0" applyFill="1" applyBorder="1"/>
    <xf numFmtId="0" fontId="0" fillId="0" borderId="8" xfId="0" applyBorder="1"/>
    <xf numFmtId="0" fontId="0" fillId="0" borderId="8" xfId="0" applyFill="1" applyBorder="1"/>
    <xf numFmtId="165" fontId="0" fillId="3" borderId="8" xfId="0" applyNumberFormat="1" applyFill="1" applyBorder="1"/>
    <xf numFmtId="0" fontId="3" fillId="0" borderId="8" xfId="0" applyFont="1" applyBorder="1"/>
    <xf numFmtId="0" fontId="0" fillId="0" borderId="24" xfId="0" applyFont="1" applyBorder="1"/>
    <xf numFmtId="0" fontId="3" fillId="0" borderId="7" xfId="0" applyFont="1" applyBorder="1"/>
    <xf numFmtId="0" fontId="0" fillId="0" borderId="7" xfId="0" applyFont="1" applyBorder="1"/>
    <xf numFmtId="0" fontId="0" fillId="0" borderId="0" xfId="0" applyFont="1" applyBorder="1"/>
    <xf numFmtId="0" fontId="0" fillId="0" borderId="8" xfId="0" applyFont="1" applyBorder="1"/>
    <xf numFmtId="0" fontId="0" fillId="4" borderId="8" xfId="0" applyFill="1" applyBorder="1"/>
    <xf numFmtId="0" fontId="0" fillId="6" borderId="0" xfId="0" applyFill="1" applyBorder="1"/>
    <xf numFmtId="0" fontId="0" fillId="0" borderId="1" xfId="0" applyBorder="1"/>
    <xf numFmtId="165" fontId="0" fillId="0" borderId="7" xfId="0" applyNumberFormat="1" applyBorder="1"/>
    <xf numFmtId="0" fontId="0" fillId="0" borderId="3" xfId="0" applyBorder="1"/>
    <xf numFmtId="165" fontId="0" fillId="0" borderId="0" xfId="0" applyNumberFormat="1" applyBorder="1"/>
    <xf numFmtId="0" fontId="0" fillId="0" borderId="5" xfId="0" applyBorder="1"/>
    <xf numFmtId="165" fontId="0" fillId="0" borderId="8" xfId="0" applyNumberFormat="1" applyBorder="1"/>
    <xf numFmtId="0" fontId="0" fillId="0" borderId="4" xfId="0" applyFont="1" applyBorder="1"/>
    <xf numFmtId="0" fontId="0" fillId="0" borderId="6" xfId="0" applyFont="1" applyBorder="1"/>
    <xf numFmtId="0" fontId="5" fillId="0" borderId="0" xfId="0" applyFont="1" applyBorder="1"/>
    <xf numFmtId="0" fontId="0" fillId="2" borderId="0" xfId="0" applyFill="1" applyBorder="1"/>
    <xf numFmtId="0" fontId="0" fillId="0" borderId="0" xfId="0" applyFont="1" applyFill="1" applyBorder="1"/>
    <xf numFmtId="0" fontId="0" fillId="2" borderId="8" xfId="0" applyFill="1" applyBorder="1"/>
    <xf numFmtId="165" fontId="2" fillId="4" borderId="0" xfId="0" applyNumberFormat="1" applyFont="1" applyFill="1"/>
    <xf numFmtId="165" fontId="2" fillId="0" borderId="0" xfId="0" applyNumberFormat="1" applyFont="1"/>
    <xf numFmtId="0" fontId="11" fillId="0" borderId="0" xfId="0" applyFont="1"/>
    <xf numFmtId="0" fontId="10" fillId="0" borderId="1" xfId="0" applyFont="1" applyBorder="1"/>
    <xf numFmtId="0" fontId="10" fillId="0" borderId="2" xfId="0" applyFont="1" applyBorder="1"/>
    <xf numFmtId="0" fontId="10" fillId="0" borderId="3" xfId="0" applyFont="1" applyBorder="1"/>
    <xf numFmtId="0" fontId="10" fillId="0" borderId="4" xfId="0" applyFont="1" applyBorder="1"/>
    <xf numFmtId="0" fontId="0" fillId="0" borderId="4" xfId="0" applyBorder="1"/>
    <xf numFmtId="0" fontId="10" fillId="5" borderId="9" xfId="0" applyFont="1" applyFill="1" applyBorder="1" applyAlignment="1">
      <alignment horizontal="center" vertical="center"/>
    </xf>
    <xf numFmtId="0" fontId="10" fillId="0" borderId="7" xfId="0" applyFont="1" applyBorder="1"/>
    <xf numFmtId="0" fontId="10" fillId="0" borderId="0" xfId="0" applyFont="1" applyBorder="1"/>
    <xf numFmtId="49" fontId="7" fillId="7" borderId="9" xfId="0" applyNumberFormat="1" applyFont="1" applyFill="1" applyBorder="1" applyAlignment="1">
      <alignment horizontal="right"/>
    </xf>
    <xf numFmtId="0" fontId="0" fillId="0" borderId="2" xfId="0" applyFont="1" applyBorder="1"/>
    <xf numFmtId="0" fontId="4" fillId="0" borderId="0" xfId="0" applyFont="1"/>
    <xf numFmtId="0" fontId="13" fillId="0" borderId="0" xfId="0" applyFont="1" applyAlignment="1">
      <alignment horizontal="center" vertical="center"/>
    </xf>
    <xf numFmtId="0" fontId="4" fillId="0" borderId="7" xfId="0" applyFont="1" applyBorder="1"/>
    <xf numFmtId="0" fontId="4" fillId="0" borderId="0" xfId="0" applyFont="1" applyBorder="1"/>
    <xf numFmtId="0" fontId="4" fillId="0" borderId="8" xfId="0" applyFont="1" applyBorder="1"/>
    <xf numFmtId="0" fontId="10" fillId="4" borderId="3" xfId="0" applyFont="1" applyFill="1" applyBorder="1"/>
    <xf numFmtId="0" fontId="4" fillId="0" borderId="0" xfId="0" applyFont="1" applyFill="1" applyBorder="1"/>
    <xf numFmtId="0" fontId="0" fillId="3" borderId="1" xfId="0" applyFill="1" applyBorder="1"/>
    <xf numFmtId="0" fontId="0" fillId="0" borderId="2" xfId="0" applyBorder="1"/>
    <xf numFmtId="0" fontId="0" fillId="3" borderId="3" xfId="0" applyFill="1" applyBorder="1"/>
    <xf numFmtId="0" fontId="4" fillId="0" borderId="4" xfId="0" applyFont="1" applyFill="1" applyBorder="1"/>
    <xf numFmtId="0" fontId="0" fillId="3" borderId="5" xfId="0" applyFill="1" applyBorder="1"/>
    <xf numFmtId="0" fontId="0" fillId="0" borderId="6" xfId="0" applyBorder="1"/>
    <xf numFmtId="0" fontId="0" fillId="0" borderId="4" xfId="0" applyFill="1" applyBorder="1"/>
    <xf numFmtId="0" fontId="15" fillId="0" borderId="0" xfId="0" applyFont="1"/>
    <xf numFmtId="0" fontId="16" fillId="0" borderId="0" xfId="0" applyFont="1"/>
    <xf numFmtId="0" fontId="17" fillId="0" borderId="0" xfId="0" applyFont="1"/>
    <xf numFmtId="0" fontId="0" fillId="6" borderId="7" xfId="0" applyFill="1" applyBorder="1"/>
    <xf numFmtId="0" fontId="0" fillId="6" borderId="8" xfId="0" applyFill="1" applyBorder="1"/>
    <xf numFmtId="0" fontId="16" fillId="2" borderId="0" xfId="0" applyFont="1" applyFill="1"/>
    <xf numFmtId="0" fontId="15" fillId="2" borderId="0" xfId="0" applyFont="1" applyFill="1"/>
    <xf numFmtId="0" fontId="17" fillId="4" borderId="0" xfId="0" applyFont="1" applyFill="1"/>
    <xf numFmtId="0" fontId="18" fillId="4" borderId="0" xfId="0" applyFont="1" applyFill="1"/>
    <xf numFmtId="0" fontId="15" fillId="4" borderId="0" xfId="0" applyFont="1" applyFill="1"/>
    <xf numFmtId="0" fontId="1" fillId="4" borderId="0" xfId="0" applyFont="1" applyFill="1"/>
    <xf numFmtId="0" fontId="0" fillId="2" borderId="7" xfId="0" applyFill="1" applyBorder="1"/>
    <xf numFmtId="0" fontId="20" fillId="0" borderId="0" xfId="0" applyFont="1"/>
    <xf numFmtId="0" fontId="21" fillId="4" borderId="0" xfId="0" applyFont="1" applyFill="1"/>
    <xf numFmtId="0" fontId="20" fillId="4" borderId="0" xfId="0" applyFont="1" applyFill="1"/>
    <xf numFmtId="0" fontId="22" fillId="4" borderId="0" xfId="0" applyFont="1" applyFill="1"/>
    <xf numFmtId="0" fontId="22" fillId="0" borderId="0" xfId="0" applyFont="1"/>
    <xf numFmtId="0" fontId="16" fillId="4" borderId="0" xfId="0" applyFont="1" applyFill="1"/>
    <xf numFmtId="0" fontId="23" fillId="0" borderId="0" xfId="0" applyFont="1" applyAlignment="1">
      <alignment horizontal="left" vertical="center"/>
    </xf>
    <xf numFmtId="0" fontId="24" fillId="0" borderId="0" xfId="0" applyFont="1" applyAlignment="1">
      <alignment horizontal="left" vertical="center"/>
    </xf>
    <xf numFmtId="0" fontId="8" fillId="7" borderId="28" xfId="0" applyNumberFormat="1" applyFont="1" applyFill="1" applyBorder="1" applyAlignment="1">
      <alignment horizontal="center" vertical="center"/>
    </xf>
    <xf numFmtId="0" fontId="0" fillId="7" borderId="7" xfId="0" applyFill="1" applyBorder="1"/>
    <xf numFmtId="168" fontId="0" fillId="0" borderId="0" xfId="0" applyNumberFormat="1"/>
    <xf numFmtId="0" fontId="0" fillId="2" borderId="0" xfId="0" applyFill="1"/>
    <xf numFmtId="0" fontId="0" fillId="0" borderId="29" xfId="0" applyFill="1" applyBorder="1" applyAlignment="1">
      <alignment horizontal="center" vertical="center"/>
    </xf>
    <xf numFmtId="0" fontId="27" fillId="4" borderId="0" xfId="0" applyFont="1" applyFill="1"/>
    <xf numFmtId="0" fontId="18" fillId="0" borderId="0" xfId="0" applyFont="1"/>
    <xf numFmtId="0" fontId="26" fillId="4" borderId="0" xfId="0" applyFont="1" applyFill="1"/>
    <xf numFmtId="0" fontId="30" fillId="0" borderId="0" xfId="0" applyFont="1"/>
    <xf numFmtId="0" fontId="32" fillId="0" borderId="0" xfId="0" applyFont="1"/>
    <xf numFmtId="0" fontId="34" fillId="0" borderId="0" xfId="0" applyFont="1"/>
    <xf numFmtId="0" fontId="35" fillId="0" borderId="0" xfId="0" applyFont="1"/>
    <xf numFmtId="49" fontId="7" fillId="0" borderId="0" xfId="0" applyNumberFormat="1" applyFont="1" applyAlignment="1">
      <alignment horizontal="center" vertical="center"/>
    </xf>
    <xf numFmtId="49" fontId="36" fillId="0" borderId="0" xfId="0" applyNumberFormat="1" applyFont="1"/>
    <xf numFmtId="49" fontId="37" fillId="0" borderId="0" xfId="0" applyNumberFormat="1" applyFont="1"/>
    <xf numFmtId="49" fontId="36" fillId="0" borderId="0" xfId="0" applyNumberFormat="1" applyFont="1" applyAlignment="1">
      <alignment horizontal="center"/>
    </xf>
    <xf numFmtId="49" fontId="7" fillId="0" borderId="9" xfId="0" applyNumberFormat="1" applyFont="1" applyBorder="1"/>
    <xf numFmtId="49" fontId="7" fillId="0" borderId="9" xfId="0" applyNumberFormat="1" applyFont="1" applyBorder="1" applyAlignment="1">
      <alignment vertical="center"/>
    </xf>
    <xf numFmtId="49" fontId="36" fillId="8" borderId="25" xfId="0" applyNumberFormat="1" applyFont="1" applyFill="1" applyBorder="1" applyAlignment="1">
      <alignment horizontal="center" vertical="center"/>
    </xf>
    <xf numFmtId="49" fontId="36" fillId="8" borderId="23" xfId="0" applyNumberFormat="1" applyFont="1" applyFill="1" applyBorder="1" applyAlignment="1">
      <alignment horizontal="center" vertical="center"/>
    </xf>
    <xf numFmtId="49" fontId="36" fillId="8" borderId="26" xfId="0" applyNumberFormat="1" applyFont="1" applyFill="1" applyBorder="1" applyAlignment="1">
      <alignment horizontal="center" vertical="center"/>
    </xf>
    <xf numFmtId="49" fontId="8" fillId="0" borderId="0" xfId="0" applyNumberFormat="1" applyFont="1" applyBorder="1" applyAlignment="1">
      <alignment horizontal="center" vertical="center"/>
    </xf>
    <xf numFmtId="49" fontId="8" fillId="0" borderId="0" xfId="0" applyNumberFormat="1" applyFont="1"/>
    <xf numFmtId="169" fontId="7" fillId="0" borderId="0" xfId="0" applyNumberFormat="1" applyFont="1"/>
    <xf numFmtId="169" fontId="36" fillId="0" borderId="0" xfId="0" applyNumberFormat="1" applyFont="1"/>
    <xf numFmtId="169" fontId="7" fillId="7" borderId="9" xfId="0" applyNumberFormat="1" applyFont="1" applyFill="1" applyBorder="1"/>
    <xf numFmtId="167" fontId="7" fillId="0" borderId="0" xfId="0" applyNumberFormat="1" applyFont="1" applyAlignment="1">
      <alignment horizontal="center" vertical="center"/>
    </xf>
    <xf numFmtId="169" fontId="7" fillId="0" borderId="0" xfId="0" applyNumberFormat="1" applyFont="1" applyAlignment="1">
      <alignment horizontal="left" vertical="top"/>
    </xf>
    <xf numFmtId="169" fontId="36" fillId="0" borderId="0" xfId="0" applyNumberFormat="1" applyFont="1" applyAlignment="1">
      <alignment horizontal="left" vertical="top"/>
    </xf>
    <xf numFmtId="169" fontId="7" fillId="7" borderId="9" xfId="0" applyNumberFormat="1" applyFont="1" applyFill="1" applyBorder="1" applyAlignment="1">
      <alignment horizontal="left" vertical="top"/>
    </xf>
    <xf numFmtId="167" fontId="7" fillId="0" borderId="0" xfId="0" applyNumberFormat="1" applyFont="1" applyAlignment="1">
      <alignment horizontal="right"/>
    </xf>
    <xf numFmtId="167" fontId="7" fillId="7" borderId="9" xfId="0" applyNumberFormat="1" applyFont="1" applyFill="1" applyBorder="1" applyAlignment="1">
      <alignment horizontal="right"/>
    </xf>
    <xf numFmtId="49" fontId="36" fillId="0" borderId="0" xfId="0" applyNumberFormat="1" applyFont="1" applyAlignment="1">
      <alignment horizontal="center" vertical="center"/>
    </xf>
    <xf numFmtId="49" fontId="7" fillId="9" borderId="22" xfId="0" applyNumberFormat="1" applyFont="1" applyFill="1" applyBorder="1" applyAlignment="1">
      <alignment horizontal="center" vertical="center"/>
    </xf>
    <xf numFmtId="49" fontId="7" fillId="9" borderId="2" xfId="0" applyNumberFormat="1" applyFont="1" applyFill="1" applyBorder="1" applyAlignment="1">
      <alignment horizontal="center" vertical="center"/>
    </xf>
    <xf numFmtId="49" fontId="7" fillId="9" borderId="4" xfId="0" applyNumberFormat="1" applyFont="1" applyFill="1" applyBorder="1" applyAlignment="1">
      <alignment horizontal="center" vertical="center"/>
    </xf>
    <xf numFmtId="0" fontId="6" fillId="2" borderId="27" xfId="0" applyNumberFormat="1" applyFont="1" applyFill="1" applyBorder="1" applyAlignment="1">
      <alignment horizontal="center" vertical="center" wrapText="1"/>
    </xf>
    <xf numFmtId="49" fontId="7" fillId="7" borderId="12" xfId="0" applyNumberFormat="1" applyFont="1" applyFill="1" applyBorder="1" applyAlignment="1">
      <alignment horizontal="center"/>
    </xf>
    <xf numFmtId="169" fontId="7" fillId="7" borderId="12" xfId="0" applyNumberFormat="1" applyFont="1" applyFill="1" applyBorder="1" applyAlignment="1">
      <alignment horizontal="left" vertical="top"/>
    </xf>
    <xf numFmtId="167" fontId="7" fillId="7" borderId="12" xfId="0" applyNumberFormat="1" applyFont="1" applyFill="1" applyBorder="1" applyAlignment="1">
      <alignment horizontal="right"/>
    </xf>
    <xf numFmtId="167" fontId="7" fillId="7" borderId="12" xfId="0" applyNumberFormat="1" applyFont="1" applyFill="1" applyBorder="1"/>
    <xf numFmtId="169" fontId="7" fillId="7" borderId="12" xfId="0" applyNumberFormat="1" applyFont="1" applyFill="1" applyBorder="1"/>
    <xf numFmtId="49" fontId="6" fillId="2" borderId="32" xfId="0" applyNumberFormat="1" applyFont="1" applyFill="1" applyBorder="1" applyAlignment="1">
      <alignment horizontal="center" vertical="center"/>
    </xf>
    <xf numFmtId="49" fontId="6" fillId="2" borderId="33" xfId="0" applyNumberFormat="1" applyFont="1" applyFill="1" applyBorder="1" applyAlignment="1">
      <alignment horizontal="center" vertical="center" wrapText="1"/>
    </xf>
    <xf numFmtId="169" fontId="6" fillId="2" borderId="33" xfId="0" applyNumberFormat="1" applyFont="1" applyFill="1" applyBorder="1" applyAlignment="1">
      <alignment horizontal="center" vertical="center"/>
    </xf>
    <xf numFmtId="167" fontId="6" fillId="2" borderId="33" xfId="0" applyNumberFormat="1" applyFont="1" applyFill="1" applyBorder="1" applyAlignment="1">
      <alignment horizontal="center" vertical="center" wrapText="1"/>
    </xf>
    <xf numFmtId="167" fontId="6" fillId="2" borderId="33" xfId="0" applyNumberFormat="1" applyFont="1" applyFill="1" applyBorder="1" applyAlignment="1">
      <alignment horizontal="center" vertical="center"/>
    </xf>
    <xf numFmtId="0" fontId="6" fillId="2" borderId="33" xfId="0" applyNumberFormat="1" applyFont="1" applyFill="1" applyBorder="1" applyAlignment="1">
      <alignment horizontal="center" vertical="center" wrapText="1"/>
    </xf>
    <xf numFmtId="0" fontId="6" fillId="2" borderId="34" xfId="0" applyNumberFormat="1" applyFont="1" applyFill="1" applyBorder="1" applyAlignment="1">
      <alignment horizontal="center" vertical="center" wrapText="1"/>
    </xf>
    <xf numFmtId="0" fontId="7" fillId="0" borderId="9" xfId="0" applyNumberFormat="1" applyFont="1" applyBorder="1" applyAlignment="1">
      <alignment vertical="center"/>
    </xf>
    <xf numFmtId="0" fontId="7" fillId="7" borderId="0" xfId="0" applyNumberFormat="1" applyFont="1" applyFill="1" applyBorder="1" applyAlignment="1">
      <alignment vertical="center"/>
    </xf>
    <xf numFmtId="0" fontId="7" fillId="7" borderId="31" xfId="0" applyNumberFormat="1" applyFont="1" applyFill="1" applyBorder="1" applyAlignment="1">
      <alignment vertical="center"/>
    </xf>
    <xf numFmtId="0" fontId="7" fillId="7" borderId="30" xfId="0" applyNumberFormat="1" applyFont="1" applyFill="1" applyBorder="1" applyAlignment="1">
      <alignment vertical="center"/>
    </xf>
    <xf numFmtId="0" fontId="7" fillId="7" borderId="0" xfId="0" applyNumberFormat="1" applyFont="1" applyFill="1" applyAlignment="1">
      <alignment vertical="center"/>
    </xf>
    <xf numFmtId="0" fontId="7" fillId="7" borderId="0" xfId="0" applyNumberFormat="1" applyFont="1" applyFill="1" applyBorder="1"/>
    <xf numFmtId="0" fontId="8" fillId="7" borderId="0" xfId="0" applyNumberFormat="1" applyFont="1" applyFill="1" applyBorder="1"/>
    <xf numFmtId="0" fontId="7" fillId="7" borderId="0" xfId="0" applyNumberFormat="1" applyFont="1" applyFill="1"/>
    <xf numFmtId="0" fontId="8" fillId="7" borderId="0" xfId="0" applyNumberFormat="1" applyFont="1" applyFill="1"/>
    <xf numFmtId="0" fontId="7" fillId="0" borderId="30" xfId="0" applyNumberFormat="1" applyFont="1" applyBorder="1"/>
    <xf numFmtId="167" fontId="8" fillId="7" borderId="12" xfId="0" applyNumberFormat="1" applyFont="1" applyFill="1" applyBorder="1" applyAlignment="1">
      <alignment horizontal="center" vertical="center"/>
    </xf>
    <xf numFmtId="167" fontId="8" fillId="7" borderId="9" xfId="0" applyNumberFormat="1" applyFont="1" applyFill="1" applyBorder="1" applyAlignment="1">
      <alignment horizontal="center" vertical="center"/>
    </xf>
    <xf numFmtId="0" fontId="7" fillId="8" borderId="7" xfId="0" applyNumberFormat="1" applyFont="1" applyFill="1" applyBorder="1"/>
    <xf numFmtId="0" fontId="8" fillId="8" borderId="7" xfId="0" applyNumberFormat="1" applyFont="1" applyFill="1" applyBorder="1"/>
    <xf numFmtId="0" fontId="7" fillId="8" borderId="0" xfId="0" applyNumberFormat="1" applyFont="1" applyFill="1" applyBorder="1"/>
    <xf numFmtId="0" fontId="8" fillId="8" borderId="0" xfId="0" applyNumberFormat="1" applyFont="1" applyFill="1" applyBorder="1"/>
    <xf numFmtId="0" fontId="7" fillId="8" borderId="8" xfId="0" applyNumberFormat="1" applyFont="1" applyFill="1" applyBorder="1"/>
    <xf numFmtId="0" fontId="8" fillId="8" borderId="8" xfId="0" applyNumberFormat="1" applyFont="1" applyFill="1" applyBorder="1"/>
    <xf numFmtId="0" fontId="42" fillId="0" borderId="0" xfId="0" applyFont="1"/>
    <xf numFmtId="0" fontId="43" fillId="0" borderId="0" xfId="0" applyFont="1"/>
    <xf numFmtId="49" fontId="7" fillId="6" borderId="12" xfId="0" applyNumberFormat="1" applyFont="1" applyFill="1" applyBorder="1" applyAlignment="1">
      <alignment horizontal="center"/>
    </xf>
    <xf numFmtId="169" fontId="7" fillId="6" borderId="12" xfId="0" applyNumberFormat="1" applyFont="1" applyFill="1" applyBorder="1" applyAlignment="1">
      <alignment horizontal="left" vertical="top"/>
    </xf>
    <xf numFmtId="167" fontId="7" fillId="6" borderId="12" xfId="0" applyNumberFormat="1" applyFont="1" applyFill="1" applyBorder="1" applyAlignment="1">
      <alignment horizontal="right"/>
    </xf>
    <xf numFmtId="167" fontId="8" fillId="6" borderId="12" xfId="0" applyNumberFormat="1" applyFont="1" applyFill="1" applyBorder="1" applyAlignment="1">
      <alignment horizontal="center" vertical="center"/>
    </xf>
    <xf numFmtId="167" fontId="7" fillId="6" borderId="12" xfId="0" applyNumberFormat="1" applyFont="1" applyFill="1" applyBorder="1"/>
    <xf numFmtId="49" fontId="7" fillId="6" borderId="9" xfId="0" applyNumberFormat="1" applyFont="1" applyFill="1" applyBorder="1" applyAlignment="1">
      <alignment horizontal="right"/>
    </xf>
    <xf numFmtId="0" fontId="7" fillId="6" borderId="12" xfId="0" applyNumberFormat="1" applyFont="1" applyFill="1" applyBorder="1" applyAlignment="1">
      <alignment horizontal="center" vertical="center"/>
    </xf>
    <xf numFmtId="49" fontId="7" fillId="6" borderId="0" xfId="0" applyNumberFormat="1" applyFont="1" applyFill="1"/>
    <xf numFmtId="170" fontId="7" fillId="7" borderId="9" xfId="0" applyNumberFormat="1" applyFont="1" applyFill="1" applyBorder="1" applyAlignment="1">
      <alignment horizontal="right"/>
    </xf>
    <xf numFmtId="170" fontId="7" fillId="7" borderId="9" xfId="0" applyNumberFormat="1" applyFont="1" applyFill="1" applyBorder="1"/>
    <xf numFmtId="49" fontId="7" fillId="3" borderId="12" xfId="0" applyNumberFormat="1" applyFont="1" applyFill="1" applyBorder="1" applyAlignment="1">
      <alignment horizontal="center"/>
    </xf>
    <xf numFmtId="169" fontId="7" fillId="3" borderId="0" xfId="0" applyNumberFormat="1" applyFont="1" applyFill="1" applyAlignment="1">
      <alignment horizontal="left" vertical="top"/>
    </xf>
    <xf numFmtId="170" fontId="7" fillId="3" borderId="12" xfId="0" applyNumberFormat="1" applyFont="1" applyFill="1" applyBorder="1" applyAlignment="1">
      <alignment horizontal="right"/>
    </xf>
    <xf numFmtId="167" fontId="8" fillId="3" borderId="12" xfId="0" applyNumberFormat="1" applyFont="1" applyFill="1" applyBorder="1" applyAlignment="1">
      <alignment horizontal="center" vertical="center"/>
    </xf>
    <xf numFmtId="170" fontId="7" fillId="3" borderId="12" xfId="0" applyNumberFormat="1" applyFont="1" applyFill="1" applyBorder="1"/>
    <xf numFmtId="169" fontId="7" fillId="3" borderId="12" xfId="0" applyNumberFormat="1" applyFont="1" applyFill="1" applyBorder="1"/>
    <xf numFmtId="49" fontId="7" fillId="3" borderId="9" xfId="0" applyNumberFormat="1" applyFont="1" applyFill="1" applyBorder="1" applyAlignment="1">
      <alignment horizontal="right"/>
    </xf>
    <xf numFmtId="0" fontId="7" fillId="3" borderId="12" xfId="0" applyNumberFormat="1" applyFont="1" applyFill="1" applyBorder="1" applyAlignment="1">
      <alignment horizontal="center" vertical="center"/>
    </xf>
    <xf numFmtId="170" fontId="8" fillId="7" borderId="9" xfId="0" applyNumberFormat="1" applyFont="1" applyFill="1" applyBorder="1" applyAlignment="1">
      <alignment horizontal="center" vertical="center"/>
    </xf>
    <xf numFmtId="169" fontId="7" fillId="3" borderId="12" xfId="0" applyNumberFormat="1" applyFont="1" applyFill="1" applyBorder="1" applyAlignment="1">
      <alignment horizontal="left" vertical="top"/>
    </xf>
    <xf numFmtId="170" fontId="8" fillId="3" borderId="12" xfId="0" applyNumberFormat="1" applyFont="1" applyFill="1" applyBorder="1" applyAlignment="1">
      <alignment horizontal="center" vertical="center"/>
    </xf>
    <xf numFmtId="49" fontId="36" fillId="7" borderId="25" xfId="0" applyNumberFormat="1" applyFont="1" applyFill="1" applyBorder="1" applyAlignment="1">
      <alignment horizontal="center" vertical="center"/>
    </xf>
    <xf numFmtId="49" fontId="36" fillId="7" borderId="23" xfId="0" applyNumberFormat="1" applyFont="1" applyFill="1" applyBorder="1" applyAlignment="1">
      <alignment horizontal="center" vertical="center"/>
    </xf>
    <xf numFmtId="49" fontId="36" fillId="7" borderId="26" xfId="0" applyNumberFormat="1" applyFont="1" applyFill="1" applyBorder="1" applyAlignment="1">
      <alignment horizontal="center" vertical="center"/>
    </xf>
    <xf numFmtId="49" fontId="36" fillId="7" borderId="0" xfId="0" applyNumberFormat="1" applyFont="1" applyFill="1"/>
    <xf numFmtId="49" fontId="36" fillId="7" borderId="0" xfId="0" applyNumberFormat="1" applyFont="1" applyFill="1" applyAlignment="1">
      <alignment horizontal="center"/>
    </xf>
    <xf numFmtId="169" fontId="36" fillId="7" borderId="0" xfId="0" applyNumberFormat="1" applyFont="1" applyFill="1" applyAlignment="1">
      <alignment horizontal="left" vertical="top"/>
    </xf>
    <xf numFmtId="169" fontId="36" fillId="7" borderId="0" xfId="0" applyNumberFormat="1" applyFont="1" applyFill="1"/>
    <xf numFmtId="49" fontId="36" fillId="7" borderId="0" xfId="0" applyNumberFormat="1" applyFont="1" applyFill="1" applyAlignment="1">
      <alignment horizontal="center" vertical="center"/>
    </xf>
    <xf numFmtId="49" fontId="8" fillId="7" borderId="0" xfId="0" applyNumberFormat="1" applyFont="1" applyFill="1"/>
    <xf numFmtId="49" fontId="7" fillId="3" borderId="9" xfId="0" applyNumberFormat="1" applyFont="1" applyFill="1" applyBorder="1" applyAlignment="1">
      <alignment horizontal="center"/>
    </xf>
    <xf numFmtId="169" fontId="7" fillId="3" borderId="9" xfId="0" applyNumberFormat="1" applyFont="1" applyFill="1" applyBorder="1" applyAlignment="1">
      <alignment horizontal="left" vertical="top"/>
    </xf>
    <xf numFmtId="170" fontId="7" fillId="3" borderId="9" xfId="0" applyNumberFormat="1" applyFont="1" applyFill="1" applyBorder="1" applyAlignment="1">
      <alignment horizontal="right"/>
    </xf>
    <xf numFmtId="170" fontId="8" fillId="3" borderId="9" xfId="0" applyNumberFormat="1" applyFont="1" applyFill="1" applyBorder="1" applyAlignment="1">
      <alignment horizontal="center" vertical="center"/>
    </xf>
    <xf numFmtId="170" fontId="7" fillId="3" borderId="9" xfId="0" applyNumberFormat="1" applyFont="1" applyFill="1" applyBorder="1"/>
    <xf numFmtId="0" fontId="7" fillId="3" borderId="9" xfId="0" applyNumberFormat="1" applyFont="1" applyFill="1" applyBorder="1" applyAlignment="1">
      <alignment horizontal="center" vertical="center"/>
    </xf>
    <xf numFmtId="167" fontId="7" fillId="3" borderId="9" xfId="0" applyNumberFormat="1" applyFont="1" applyFill="1" applyBorder="1" applyAlignment="1">
      <alignment horizontal="right"/>
    </xf>
    <xf numFmtId="167" fontId="8" fillId="3" borderId="9" xfId="0" applyNumberFormat="1" applyFont="1" applyFill="1" applyBorder="1" applyAlignment="1">
      <alignment horizontal="center" vertical="center"/>
    </xf>
    <xf numFmtId="167" fontId="7" fillId="3" borderId="9" xfId="0" applyNumberFormat="1" applyFont="1" applyFill="1" applyBorder="1"/>
    <xf numFmtId="49" fontId="7" fillId="6" borderId="9" xfId="0" applyNumberFormat="1" applyFont="1" applyFill="1" applyBorder="1" applyAlignment="1">
      <alignment horizontal="center"/>
    </xf>
    <xf numFmtId="169" fontId="7" fillId="6" borderId="9" xfId="0" applyNumberFormat="1" applyFont="1" applyFill="1" applyBorder="1" applyAlignment="1">
      <alignment horizontal="left" vertical="top"/>
    </xf>
    <xf numFmtId="167" fontId="7" fillId="6" borderId="9" xfId="0" applyNumberFormat="1" applyFont="1" applyFill="1" applyBorder="1" applyAlignment="1">
      <alignment horizontal="right"/>
    </xf>
    <xf numFmtId="167" fontId="8" fillId="6" borderId="9" xfId="0" applyNumberFormat="1" applyFont="1" applyFill="1" applyBorder="1" applyAlignment="1">
      <alignment horizontal="center" vertical="center"/>
    </xf>
    <xf numFmtId="167" fontId="7" fillId="6" borderId="9" xfId="0" applyNumberFormat="1" applyFont="1" applyFill="1" applyBorder="1"/>
    <xf numFmtId="0" fontId="7" fillId="6" borderId="9" xfId="0" applyNumberFormat="1" applyFont="1" applyFill="1" applyBorder="1" applyAlignment="1">
      <alignment horizontal="center" vertical="center"/>
    </xf>
    <xf numFmtId="170" fontId="7" fillId="6" borderId="12" xfId="0" applyNumberFormat="1" applyFont="1" applyFill="1" applyBorder="1" applyAlignment="1">
      <alignment horizontal="right"/>
    </xf>
    <xf numFmtId="170" fontId="7" fillId="6" borderId="12" xfId="0" applyNumberFormat="1" applyFont="1" applyFill="1" applyBorder="1"/>
    <xf numFmtId="49" fontId="7" fillId="4" borderId="0" xfId="0" applyNumberFormat="1" applyFont="1" applyFill="1"/>
    <xf numFmtId="169" fontId="7" fillId="6" borderId="12" xfId="0" applyNumberFormat="1" applyFont="1" applyFill="1" applyBorder="1" applyAlignment="1">
      <alignment horizontal="left"/>
    </xf>
    <xf numFmtId="169" fontId="7" fillId="3" borderId="9" xfId="0" applyNumberFormat="1" applyFont="1" applyFill="1" applyBorder="1" applyAlignment="1">
      <alignment horizontal="left"/>
    </xf>
    <xf numFmtId="169" fontId="7" fillId="6" borderId="9" xfId="0" applyNumberFormat="1" applyFont="1" applyFill="1" applyBorder="1" applyAlignment="1">
      <alignment horizontal="left"/>
    </xf>
    <xf numFmtId="167" fontId="7" fillId="3" borderId="12" xfId="0" applyNumberFormat="1" applyFont="1" applyFill="1" applyBorder="1" applyAlignment="1">
      <alignment horizontal="right"/>
    </xf>
    <xf numFmtId="167" fontId="7" fillId="3" borderId="12" xfId="0" applyNumberFormat="1" applyFont="1" applyFill="1" applyBorder="1"/>
    <xf numFmtId="169" fontId="7" fillId="3" borderId="9" xfId="0" applyNumberFormat="1" applyFont="1" applyFill="1" applyBorder="1"/>
    <xf numFmtId="0" fontId="44" fillId="4" borderId="0" xfId="0" applyNumberFormat="1" applyFont="1" applyFill="1"/>
    <xf numFmtId="0" fontId="0" fillId="4" borderId="0" xfId="0" applyFill="1"/>
    <xf numFmtId="0" fontId="0" fillId="4" borderId="22" xfId="0" applyFont="1" applyFill="1" applyBorder="1"/>
    <xf numFmtId="0" fontId="10" fillId="4" borderId="0" xfId="0" applyFont="1" applyFill="1" applyBorder="1"/>
    <xf numFmtId="0" fontId="10" fillId="4" borderId="4" xfId="0" applyFont="1" applyFill="1" applyBorder="1"/>
    <xf numFmtId="164" fontId="0" fillId="4" borderId="0" xfId="0" applyNumberFormat="1" applyFill="1" applyBorder="1"/>
    <xf numFmtId="164" fontId="0" fillId="4" borderId="4" xfId="0" applyNumberFormat="1" applyFill="1" applyBorder="1"/>
    <xf numFmtId="0" fontId="0" fillId="4" borderId="0" xfId="0" applyFill="1" applyBorder="1"/>
    <xf numFmtId="165" fontId="0" fillId="4" borderId="0" xfId="0" applyNumberFormat="1" applyFill="1"/>
    <xf numFmtId="0" fontId="4" fillId="4" borderId="0" xfId="0" applyFont="1" applyFill="1" applyBorder="1"/>
    <xf numFmtId="0" fontId="0" fillId="4" borderId="12" xfId="0" applyFill="1" applyBorder="1" applyAlignment="1">
      <alignment horizontal="center" vertical="center"/>
    </xf>
    <xf numFmtId="0" fontId="7" fillId="0" borderId="1" xfId="0" applyNumberFormat="1" applyFont="1" applyBorder="1"/>
    <xf numFmtId="0" fontId="7" fillId="0" borderId="7" xfId="0" applyNumberFormat="1" applyFont="1" applyBorder="1"/>
    <xf numFmtId="0" fontId="39" fillId="8" borderId="7" xfId="0" applyNumberFormat="1" applyFont="1" applyFill="1" applyBorder="1"/>
    <xf numFmtId="0" fontId="36" fillId="0" borderId="3" xfId="0" applyNumberFormat="1" applyFont="1" applyBorder="1"/>
    <xf numFmtId="0" fontId="36" fillId="0" borderId="0" xfId="0" applyNumberFormat="1" applyFont="1" applyBorder="1"/>
    <xf numFmtId="0" fontId="39" fillId="8" borderId="0" xfId="0" applyNumberFormat="1" applyFont="1" applyFill="1" applyBorder="1"/>
    <xf numFmtId="0" fontId="40" fillId="8" borderId="0" xfId="0" applyNumberFormat="1" applyFont="1" applyFill="1" applyBorder="1"/>
    <xf numFmtId="0" fontId="36" fillId="0" borderId="5" xfId="0" applyNumberFormat="1" applyFont="1" applyBorder="1"/>
    <xf numFmtId="0" fontId="36" fillId="0" borderId="8" xfId="0" applyNumberFormat="1" applyFont="1" applyBorder="1"/>
    <xf numFmtId="0" fontId="39" fillId="8" borderId="8" xfId="0" applyNumberFormat="1" applyFont="1" applyFill="1" applyBorder="1"/>
    <xf numFmtId="0" fontId="40" fillId="8" borderId="8" xfId="0" applyNumberFormat="1" applyFont="1" applyFill="1" applyBorder="1"/>
    <xf numFmtId="49" fontId="36" fillId="8" borderId="35" xfId="0" applyNumberFormat="1" applyFont="1" applyFill="1" applyBorder="1" applyAlignment="1">
      <alignment horizontal="center" vertical="center"/>
    </xf>
    <xf numFmtId="49" fontId="36" fillId="8" borderId="11" xfId="0" applyNumberFormat="1" applyFont="1" applyFill="1" applyBorder="1" applyAlignment="1">
      <alignment horizontal="center" vertical="center"/>
    </xf>
    <xf numFmtId="49" fontId="36" fillId="8" borderId="36" xfId="0" applyNumberFormat="1" applyFont="1" applyFill="1" applyBorder="1" applyAlignment="1">
      <alignment horizontal="center" vertical="center"/>
    </xf>
    <xf numFmtId="170" fontId="7" fillId="6" borderId="9" xfId="0" applyNumberFormat="1" applyFont="1" applyFill="1" applyBorder="1" applyAlignment="1">
      <alignment horizontal="right"/>
    </xf>
    <xf numFmtId="170" fontId="7" fillId="6" borderId="9" xfId="0" applyNumberFormat="1" applyFont="1" applyFill="1" applyBorder="1"/>
    <xf numFmtId="0" fontId="17" fillId="11" borderId="0" xfId="0" applyFont="1" applyFill="1"/>
    <xf numFmtId="0" fontId="45" fillId="11" borderId="0" xfId="0" applyFont="1" applyFill="1"/>
    <xf numFmtId="0" fontId="18" fillId="11" borderId="0" xfId="0" applyFont="1" applyFill="1"/>
    <xf numFmtId="49" fontId="46" fillId="0" borderId="0" xfId="0" applyNumberFormat="1" applyFont="1"/>
    <xf numFmtId="169" fontId="7" fillId="6" borderId="9" xfId="0" applyNumberFormat="1" applyFont="1" applyFill="1" applyBorder="1"/>
    <xf numFmtId="49" fontId="44" fillId="4" borderId="0" xfId="0" applyNumberFormat="1" applyFont="1" applyFill="1"/>
    <xf numFmtId="0" fontId="43" fillId="4" borderId="0" xfId="0" applyFont="1" applyFill="1"/>
    <xf numFmtId="49" fontId="7" fillId="0" borderId="0" xfId="0" applyNumberFormat="1" applyFont="1" applyAlignment="1">
      <alignment wrapText="1"/>
    </xf>
    <xf numFmtId="169" fontId="7" fillId="3" borderId="9" xfId="0" applyNumberFormat="1" applyFont="1" applyFill="1" applyBorder="1" applyAlignment="1">
      <alignment vertical="top"/>
    </xf>
    <xf numFmtId="169" fontId="7" fillId="7" borderId="9" xfId="0" applyNumberFormat="1" applyFont="1" applyFill="1" applyBorder="1" applyAlignment="1">
      <alignment vertical="top"/>
    </xf>
    <xf numFmtId="170" fontId="8" fillId="6" borderId="9" xfId="0" applyNumberFormat="1" applyFont="1" applyFill="1" applyBorder="1" applyAlignment="1">
      <alignment horizontal="center" vertical="center"/>
    </xf>
    <xf numFmtId="169" fontId="6" fillId="2" borderId="33" xfId="0" applyNumberFormat="1" applyFont="1" applyFill="1" applyBorder="1" applyAlignment="1">
      <alignment horizontal="left" vertical="top"/>
    </xf>
    <xf numFmtId="170" fontId="46" fillId="7" borderId="9" xfId="0" applyNumberFormat="1" applyFont="1" applyFill="1" applyBorder="1"/>
    <xf numFmtId="170" fontId="46" fillId="3" borderId="9" xfId="0" applyNumberFormat="1" applyFont="1" applyFill="1" applyBorder="1"/>
    <xf numFmtId="169" fontId="7" fillId="6" borderId="12" xfId="0" applyNumberFormat="1" applyFont="1" applyFill="1" applyBorder="1"/>
    <xf numFmtId="0" fontId="49" fillId="0" borderId="0" xfId="0" applyFont="1"/>
    <xf numFmtId="170" fontId="46" fillId="6" borderId="9" xfId="0" applyNumberFormat="1" applyFont="1" applyFill="1" applyBorder="1"/>
    <xf numFmtId="0" fontId="0" fillId="11" borderId="0" xfId="0" applyFill="1"/>
    <xf numFmtId="0" fontId="0" fillId="11" borderId="0" xfId="0" applyFill="1" applyBorder="1"/>
    <xf numFmtId="0" fontId="0" fillId="0" borderId="42" xfId="0" applyFill="1" applyBorder="1" applyAlignment="1">
      <alignment horizontal="center" vertical="center"/>
    </xf>
    <xf numFmtId="0" fontId="12" fillId="4" borderId="0" xfId="0" applyFont="1" applyFill="1" applyAlignment="1">
      <alignment horizontal="left" vertical="top"/>
    </xf>
    <xf numFmtId="0" fontId="0" fillId="0" borderId="16" xfId="0" applyBorder="1" applyAlignment="1">
      <alignment horizontal="center" vertical="center"/>
    </xf>
    <xf numFmtId="0" fontId="0" fillId="0" borderId="17" xfId="0" applyBorder="1" applyAlignment="1">
      <alignment horizontal="center" vertical="center"/>
    </xf>
    <xf numFmtId="0" fontId="0" fillId="0" borderId="18" xfId="0" applyBorder="1" applyAlignment="1">
      <alignment horizontal="center" vertical="center"/>
    </xf>
    <xf numFmtId="0" fontId="0" fillId="0" borderId="1" xfId="0" applyBorder="1" applyAlignment="1">
      <alignment horizontal="center" vertical="center"/>
    </xf>
    <xf numFmtId="0" fontId="0" fillId="0" borderId="3" xfId="0" applyBorder="1" applyAlignment="1">
      <alignment horizontal="center" vertical="center"/>
    </xf>
    <xf numFmtId="0" fontId="0" fillId="0" borderId="5" xfId="0" applyBorder="1" applyAlignment="1">
      <alignment horizontal="center" vertical="center"/>
    </xf>
    <xf numFmtId="0" fontId="1" fillId="0" borderId="19" xfId="0" applyFont="1" applyBorder="1" applyAlignment="1">
      <alignment horizontal="center" vertical="center"/>
    </xf>
    <xf numFmtId="0" fontId="1" fillId="0" borderId="20" xfId="0" applyFont="1" applyBorder="1" applyAlignment="1">
      <alignment horizontal="center" vertical="center"/>
    </xf>
    <xf numFmtId="0" fontId="0" fillId="0" borderId="21" xfId="0" applyBorder="1" applyAlignment="1">
      <alignment horizontal="center" vertical="center"/>
    </xf>
    <xf numFmtId="0" fontId="0" fillId="0" borderId="22" xfId="0" applyBorder="1" applyAlignment="1">
      <alignment horizontal="center" vertical="center"/>
    </xf>
    <xf numFmtId="0" fontId="0" fillId="0" borderId="24" xfId="0" applyBorder="1" applyAlignment="1">
      <alignment horizontal="center" vertical="center"/>
    </xf>
    <xf numFmtId="0" fontId="0" fillId="0" borderId="43" xfId="0" applyBorder="1" applyAlignment="1">
      <alignment horizontal="center" vertical="center"/>
    </xf>
    <xf numFmtId="0" fontId="0" fillId="0" borderId="31" xfId="0" applyBorder="1" applyAlignment="1">
      <alignment horizontal="center" vertical="center"/>
    </xf>
    <xf numFmtId="0" fontId="0" fillId="0" borderId="44" xfId="0" applyBorder="1" applyAlignment="1">
      <alignment horizontal="center" vertical="center"/>
    </xf>
    <xf numFmtId="49" fontId="7" fillId="0" borderId="9" xfId="0" applyNumberFormat="1" applyFont="1" applyBorder="1" applyAlignment="1">
      <alignment horizontal="center"/>
    </xf>
    <xf numFmtId="167" fontId="41" fillId="0" borderId="0" xfId="0" applyNumberFormat="1" applyFont="1" applyAlignment="1">
      <alignment horizontal="center" vertical="center"/>
    </xf>
    <xf numFmtId="167" fontId="36" fillId="0" borderId="0" xfId="0" applyNumberFormat="1" applyFont="1" applyAlignment="1">
      <alignment horizontal="center" vertical="center"/>
    </xf>
    <xf numFmtId="168" fontId="7" fillId="8" borderId="13" xfId="0" applyNumberFormat="1" applyFont="1" applyFill="1" applyBorder="1" applyAlignment="1">
      <alignment horizontal="center"/>
    </xf>
    <xf numFmtId="168" fontId="7" fillId="8" borderId="14" xfId="0" applyNumberFormat="1" applyFont="1" applyFill="1" applyBorder="1" applyAlignment="1">
      <alignment horizontal="center"/>
    </xf>
    <xf numFmtId="168" fontId="7" fillId="8" borderId="15" xfId="0" applyNumberFormat="1" applyFont="1" applyFill="1" applyBorder="1" applyAlignment="1">
      <alignment horizontal="center"/>
    </xf>
    <xf numFmtId="49" fontId="7" fillId="0" borderId="37" xfId="0" applyNumberFormat="1" applyFont="1" applyBorder="1" applyAlignment="1">
      <alignment horizontal="center"/>
    </xf>
    <xf numFmtId="49" fontId="7" fillId="0" borderId="38" xfId="0" applyNumberFormat="1" applyFont="1" applyBorder="1" applyAlignment="1">
      <alignment horizontal="center"/>
    </xf>
    <xf numFmtId="49" fontId="7" fillId="0" borderId="29" xfId="0" applyNumberFormat="1" applyFont="1" applyBorder="1" applyAlignment="1">
      <alignment horizontal="center"/>
    </xf>
    <xf numFmtId="49" fontId="7" fillId="4" borderId="3" xfId="0" applyNumberFormat="1" applyFont="1" applyFill="1" applyBorder="1" applyAlignment="1">
      <alignment horizontal="left" vertical="top"/>
    </xf>
    <xf numFmtId="0" fontId="47" fillId="4" borderId="0" xfId="0" applyFont="1" applyFill="1" applyAlignment="1">
      <alignment horizontal="center" vertical="center" wrapText="1"/>
    </xf>
    <xf numFmtId="0" fontId="47" fillId="4" borderId="0" xfId="0" applyFont="1" applyFill="1" applyAlignment="1">
      <alignment horizontal="center" vertical="center"/>
    </xf>
    <xf numFmtId="0" fontId="29" fillId="4" borderId="0" xfId="0" applyFont="1" applyFill="1" applyAlignment="1">
      <alignment horizontal="center" vertical="center"/>
    </xf>
    <xf numFmtId="49" fontId="7" fillId="0" borderId="10" xfId="0" applyNumberFormat="1" applyFont="1" applyBorder="1" applyAlignment="1">
      <alignment horizontal="center" vertical="center"/>
    </xf>
    <xf numFmtId="0" fontId="7" fillId="0" borderId="10" xfId="0" applyNumberFormat="1" applyFont="1" applyBorder="1" applyAlignment="1">
      <alignment horizontal="center" vertical="center"/>
    </xf>
    <xf numFmtId="49" fontId="7" fillId="0" borderId="39" xfId="0" applyNumberFormat="1" applyFont="1" applyBorder="1" applyAlignment="1">
      <alignment horizontal="center" vertical="center"/>
    </xf>
    <xf numFmtId="49" fontId="7" fillId="0" borderId="40" xfId="0" applyNumberFormat="1" applyFont="1" applyBorder="1" applyAlignment="1">
      <alignment horizontal="center" vertical="center"/>
    </xf>
    <xf numFmtId="49" fontId="7" fillId="0" borderId="41" xfId="0" applyNumberFormat="1" applyFont="1" applyBorder="1" applyAlignment="1">
      <alignment horizontal="center" vertical="center"/>
    </xf>
    <xf numFmtId="0" fontId="7" fillId="0" borderId="12" xfId="0" applyNumberFormat="1" applyFont="1" applyBorder="1" applyAlignment="1">
      <alignment horizontal="center" vertical="center"/>
    </xf>
    <xf numFmtId="168" fontId="8" fillId="8" borderId="13" xfId="0" applyNumberFormat="1" applyFont="1" applyFill="1" applyBorder="1" applyAlignment="1">
      <alignment horizontal="center"/>
    </xf>
    <xf numFmtId="168" fontId="8" fillId="8" borderId="14" xfId="0" applyNumberFormat="1" applyFont="1" applyFill="1" applyBorder="1" applyAlignment="1">
      <alignment horizontal="center"/>
    </xf>
    <xf numFmtId="168" fontId="8" fillId="8" borderId="15" xfId="0" applyNumberFormat="1" applyFont="1" applyFill="1" applyBorder="1" applyAlignment="1">
      <alignment horizontal="center"/>
    </xf>
    <xf numFmtId="0" fontId="7" fillId="0" borderId="39" xfId="0" applyNumberFormat="1" applyFont="1" applyBorder="1" applyAlignment="1">
      <alignment horizontal="center" vertical="center"/>
    </xf>
    <xf numFmtId="0" fontId="7" fillId="0" borderId="40" xfId="0" applyNumberFormat="1" applyFont="1" applyBorder="1" applyAlignment="1">
      <alignment horizontal="center" vertical="center"/>
    </xf>
    <xf numFmtId="0" fontId="7" fillId="0" borderId="41" xfId="0" applyNumberFormat="1" applyFont="1" applyBorder="1" applyAlignment="1">
      <alignment horizontal="center" vertical="center"/>
    </xf>
    <xf numFmtId="0" fontId="38" fillId="8" borderId="1" xfId="0" applyNumberFormat="1" applyFont="1" applyFill="1" applyBorder="1" applyAlignment="1">
      <alignment horizontal="center" vertical="center"/>
    </xf>
    <xf numFmtId="0" fontId="38" fillId="8" borderId="2" xfId="0" applyNumberFormat="1" applyFont="1" applyFill="1" applyBorder="1" applyAlignment="1">
      <alignment horizontal="center" vertical="center"/>
    </xf>
    <xf numFmtId="0" fontId="38" fillId="8" borderId="3" xfId="0" applyNumberFormat="1" applyFont="1" applyFill="1" applyBorder="1" applyAlignment="1">
      <alignment horizontal="center" vertical="center"/>
    </xf>
    <xf numFmtId="0" fontId="38" fillId="8" borderId="4" xfId="0" applyNumberFormat="1" applyFont="1" applyFill="1" applyBorder="1" applyAlignment="1">
      <alignment horizontal="center" vertical="center"/>
    </xf>
    <xf numFmtId="0" fontId="38" fillId="8" borderId="5" xfId="0" applyNumberFormat="1" applyFont="1" applyFill="1" applyBorder="1" applyAlignment="1">
      <alignment horizontal="center" vertical="center"/>
    </xf>
    <xf numFmtId="0" fontId="38" fillId="8" borderId="6" xfId="0" applyNumberFormat="1" applyFont="1" applyFill="1" applyBorder="1" applyAlignment="1">
      <alignment horizontal="center" vertical="center"/>
    </xf>
    <xf numFmtId="0" fontId="28" fillId="4" borderId="0" xfId="0" applyFont="1" applyFill="1" applyAlignment="1">
      <alignment horizontal="left" vertical="top"/>
    </xf>
    <xf numFmtId="0" fontId="12" fillId="10" borderId="0" xfId="0" applyFont="1" applyFill="1" applyAlignment="1">
      <alignment horizontal="center" vertical="center" wrapText="1"/>
    </xf>
    <xf numFmtId="0" fontId="12" fillId="10" borderId="0" xfId="0" applyFont="1" applyFill="1" applyAlignment="1">
      <alignment horizontal="center" vertical="center"/>
    </xf>
    <xf numFmtId="0" fontId="19" fillId="4" borderId="0" xfId="0" applyFont="1" applyFill="1" applyAlignment="1">
      <alignment horizontal="left" vertical="top"/>
    </xf>
  </cellXfs>
  <cellStyles count="1">
    <cellStyle name="常规" xfId="0" builtinId="0"/>
  </cellStyles>
  <dxfs count="24">
    <dxf>
      <fill>
        <patternFill>
          <bgColor rgb="FF00B050"/>
        </patternFill>
      </fill>
    </dxf>
    <dxf>
      <fill>
        <patternFill>
          <bgColor rgb="FFFF0000"/>
        </patternFill>
      </fill>
    </dxf>
    <dxf>
      <fill>
        <patternFill>
          <bgColor rgb="FF00B050"/>
        </patternFill>
      </fill>
    </dxf>
    <dxf>
      <fill>
        <patternFill>
          <bgColor rgb="FFFF0000"/>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rgb="FF00B050"/>
        </patternFill>
      </fill>
    </dxf>
    <dxf>
      <font>
        <color rgb="FF9C0006"/>
      </font>
    </dxf>
    <dxf>
      <font>
        <color rgb="FF9C0006"/>
      </font>
      <fill>
        <patternFill>
          <bgColor rgb="FFFFC7CE"/>
        </patternFill>
      </fill>
    </dxf>
    <dxf>
      <fill>
        <patternFill>
          <bgColor rgb="FF00B050"/>
        </patternFill>
      </fill>
    </dxf>
  </dxfs>
  <tableStyles count="0" defaultTableStyle="TableStyleMedium2" defaultPivotStyle="PivotStyleMedium9"/>
  <colors>
    <mruColors>
      <color rgb="FF84169A"/>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1.0993539626049986E-2"/>
          <c:y val="4.0236181122037404E-2"/>
          <c:w val="0.96377566092394018"/>
          <c:h val="0.90965973706060355"/>
        </c:manualLayout>
      </c:layout>
      <c:lineChart>
        <c:grouping val="standard"/>
        <c:varyColors val="0"/>
        <c:ser>
          <c:idx val="0"/>
          <c:order val="0"/>
          <c:cat>
            <c:numRef>
              <c:f>图!$A$1:$A$208</c:f>
              <c:numCache>
                <c:formatCode>yyyy/m/d;@</c:formatCode>
                <c:ptCount val="208"/>
                <c:pt idx="0">
                  <c:v>42743</c:v>
                </c:pt>
                <c:pt idx="1">
                  <c:v>42750</c:v>
                </c:pt>
                <c:pt idx="2">
                  <c:v>42757</c:v>
                </c:pt>
                <c:pt idx="3">
                  <c:v>42764</c:v>
                </c:pt>
                <c:pt idx="4">
                  <c:v>42771</c:v>
                </c:pt>
                <c:pt idx="5">
                  <c:v>42778</c:v>
                </c:pt>
                <c:pt idx="6">
                  <c:v>42785</c:v>
                </c:pt>
                <c:pt idx="7">
                  <c:v>42792</c:v>
                </c:pt>
                <c:pt idx="8">
                  <c:v>42799</c:v>
                </c:pt>
                <c:pt idx="9">
                  <c:v>42806</c:v>
                </c:pt>
                <c:pt idx="10">
                  <c:v>42813</c:v>
                </c:pt>
                <c:pt idx="11">
                  <c:v>42820</c:v>
                </c:pt>
                <c:pt idx="12">
                  <c:v>42827</c:v>
                </c:pt>
                <c:pt idx="13">
                  <c:v>42834</c:v>
                </c:pt>
                <c:pt idx="14">
                  <c:v>42841</c:v>
                </c:pt>
                <c:pt idx="15">
                  <c:v>42848</c:v>
                </c:pt>
                <c:pt idx="16">
                  <c:v>42855</c:v>
                </c:pt>
                <c:pt idx="17">
                  <c:v>42862</c:v>
                </c:pt>
                <c:pt idx="18">
                  <c:v>42869</c:v>
                </c:pt>
                <c:pt idx="19">
                  <c:v>42876</c:v>
                </c:pt>
                <c:pt idx="20">
                  <c:v>42883</c:v>
                </c:pt>
                <c:pt idx="21">
                  <c:v>42890</c:v>
                </c:pt>
                <c:pt idx="22">
                  <c:v>42897</c:v>
                </c:pt>
                <c:pt idx="23">
                  <c:v>42904</c:v>
                </c:pt>
                <c:pt idx="24">
                  <c:v>42911</c:v>
                </c:pt>
                <c:pt idx="25">
                  <c:v>42918</c:v>
                </c:pt>
                <c:pt idx="26">
                  <c:v>42925</c:v>
                </c:pt>
                <c:pt idx="27">
                  <c:v>42932</c:v>
                </c:pt>
                <c:pt idx="28">
                  <c:v>42939</c:v>
                </c:pt>
                <c:pt idx="29">
                  <c:v>42946</c:v>
                </c:pt>
                <c:pt idx="30">
                  <c:v>42953</c:v>
                </c:pt>
                <c:pt idx="31">
                  <c:v>42960</c:v>
                </c:pt>
                <c:pt idx="32">
                  <c:v>42967</c:v>
                </c:pt>
                <c:pt idx="33">
                  <c:v>42974</c:v>
                </c:pt>
                <c:pt idx="34">
                  <c:v>42981</c:v>
                </c:pt>
                <c:pt idx="35">
                  <c:v>42988</c:v>
                </c:pt>
                <c:pt idx="36">
                  <c:v>42995</c:v>
                </c:pt>
                <c:pt idx="37">
                  <c:v>43002</c:v>
                </c:pt>
                <c:pt idx="38">
                  <c:v>43009</c:v>
                </c:pt>
                <c:pt idx="39">
                  <c:v>43016</c:v>
                </c:pt>
                <c:pt idx="40">
                  <c:v>43023</c:v>
                </c:pt>
                <c:pt idx="41">
                  <c:v>43030</c:v>
                </c:pt>
                <c:pt idx="42">
                  <c:v>43037</c:v>
                </c:pt>
                <c:pt idx="43">
                  <c:v>43044</c:v>
                </c:pt>
                <c:pt idx="44">
                  <c:v>43051</c:v>
                </c:pt>
                <c:pt idx="45">
                  <c:v>43058</c:v>
                </c:pt>
                <c:pt idx="46">
                  <c:v>43065</c:v>
                </c:pt>
                <c:pt idx="47">
                  <c:v>43072</c:v>
                </c:pt>
                <c:pt idx="48">
                  <c:v>43079</c:v>
                </c:pt>
                <c:pt idx="49">
                  <c:v>43086</c:v>
                </c:pt>
                <c:pt idx="50">
                  <c:v>43093</c:v>
                </c:pt>
                <c:pt idx="51">
                  <c:v>43100</c:v>
                </c:pt>
                <c:pt idx="52">
                  <c:v>43107</c:v>
                </c:pt>
                <c:pt idx="53">
                  <c:v>43114</c:v>
                </c:pt>
                <c:pt idx="54">
                  <c:v>43121</c:v>
                </c:pt>
                <c:pt idx="55">
                  <c:v>43128</c:v>
                </c:pt>
                <c:pt idx="56">
                  <c:v>43135</c:v>
                </c:pt>
                <c:pt idx="57">
                  <c:v>43142</c:v>
                </c:pt>
                <c:pt idx="58">
                  <c:v>43149</c:v>
                </c:pt>
                <c:pt idx="59">
                  <c:v>43156</c:v>
                </c:pt>
                <c:pt idx="60">
                  <c:v>43163</c:v>
                </c:pt>
                <c:pt idx="61">
                  <c:v>43170</c:v>
                </c:pt>
                <c:pt idx="62">
                  <c:v>43177</c:v>
                </c:pt>
                <c:pt idx="63">
                  <c:v>43184</c:v>
                </c:pt>
                <c:pt idx="64">
                  <c:v>43191</c:v>
                </c:pt>
                <c:pt idx="65">
                  <c:v>43198</c:v>
                </c:pt>
                <c:pt idx="66">
                  <c:v>43205</c:v>
                </c:pt>
                <c:pt idx="67">
                  <c:v>43212</c:v>
                </c:pt>
                <c:pt idx="68">
                  <c:v>43219</c:v>
                </c:pt>
                <c:pt idx="69">
                  <c:v>43226</c:v>
                </c:pt>
                <c:pt idx="70">
                  <c:v>43233</c:v>
                </c:pt>
                <c:pt idx="71">
                  <c:v>43240</c:v>
                </c:pt>
                <c:pt idx="72">
                  <c:v>43247</c:v>
                </c:pt>
                <c:pt idx="73">
                  <c:v>43254</c:v>
                </c:pt>
                <c:pt idx="74">
                  <c:v>43261</c:v>
                </c:pt>
                <c:pt idx="75">
                  <c:v>43268</c:v>
                </c:pt>
                <c:pt idx="76">
                  <c:v>43275</c:v>
                </c:pt>
                <c:pt idx="77">
                  <c:v>43282</c:v>
                </c:pt>
                <c:pt idx="78">
                  <c:v>43289</c:v>
                </c:pt>
                <c:pt idx="79">
                  <c:v>43296</c:v>
                </c:pt>
                <c:pt idx="80">
                  <c:v>43303</c:v>
                </c:pt>
                <c:pt idx="81">
                  <c:v>43310</c:v>
                </c:pt>
                <c:pt idx="82">
                  <c:v>43317</c:v>
                </c:pt>
                <c:pt idx="83">
                  <c:v>43324</c:v>
                </c:pt>
                <c:pt idx="84">
                  <c:v>43331</c:v>
                </c:pt>
                <c:pt idx="85">
                  <c:v>43338</c:v>
                </c:pt>
                <c:pt idx="86">
                  <c:v>43345</c:v>
                </c:pt>
                <c:pt idx="87">
                  <c:v>43352</c:v>
                </c:pt>
                <c:pt idx="88">
                  <c:v>43359</c:v>
                </c:pt>
                <c:pt idx="89">
                  <c:v>43366</c:v>
                </c:pt>
                <c:pt idx="90">
                  <c:v>43373</c:v>
                </c:pt>
                <c:pt idx="91">
                  <c:v>43380</c:v>
                </c:pt>
                <c:pt idx="92">
                  <c:v>43387</c:v>
                </c:pt>
                <c:pt idx="93">
                  <c:v>43394</c:v>
                </c:pt>
                <c:pt idx="94">
                  <c:v>43401</c:v>
                </c:pt>
                <c:pt idx="95">
                  <c:v>43408</c:v>
                </c:pt>
                <c:pt idx="96">
                  <c:v>43415</c:v>
                </c:pt>
                <c:pt idx="97">
                  <c:v>43422</c:v>
                </c:pt>
                <c:pt idx="98">
                  <c:v>43429</c:v>
                </c:pt>
                <c:pt idx="99">
                  <c:v>43436</c:v>
                </c:pt>
                <c:pt idx="100">
                  <c:v>43443</c:v>
                </c:pt>
                <c:pt idx="101">
                  <c:v>43450</c:v>
                </c:pt>
                <c:pt idx="102">
                  <c:v>43457</c:v>
                </c:pt>
                <c:pt idx="103">
                  <c:v>43464</c:v>
                </c:pt>
                <c:pt idx="104">
                  <c:v>43471</c:v>
                </c:pt>
                <c:pt idx="105">
                  <c:v>43478</c:v>
                </c:pt>
                <c:pt idx="106">
                  <c:v>43485</c:v>
                </c:pt>
                <c:pt idx="107">
                  <c:v>43492</c:v>
                </c:pt>
                <c:pt idx="108">
                  <c:v>43499</c:v>
                </c:pt>
                <c:pt idx="109">
                  <c:v>43506</c:v>
                </c:pt>
                <c:pt idx="110">
                  <c:v>43513</c:v>
                </c:pt>
                <c:pt idx="111">
                  <c:v>43520</c:v>
                </c:pt>
                <c:pt idx="112">
                  <c:v>43527</c:v>
                </c:pt>
                <c:pt idx="113">
                  <c:v>43534</c:v>
                </c:pt>
                <c:pt idx="114">
                  <c:v>43541</c:v>
                </c:pt>
                <c:pt idx="115">
                  <c:v>43548</c:v>
                </c:pt>
                <c:pt idx="116">
                  <c:v>43555</c:v>
                </c:pt>
                <c:pt idx="117">
                  <c:v>43562</c:v>
                </c:pt>
                <c:pt idx="118">
                  <c:v>43569</c:v>
                </c:pt>
                <c:pt idx="119">
                  <c:v>43576</c:v>
                </c:pt>
                <c:pt idx="120">
                  <c:v>43583</c:v>
                </c:pt>
                <c:pt idx="121">
                  <c:v>43590</c:v>
                </c:pt>
                <c:pt idx="122">
                  <c:v>43597</c:v>
                </c:pt>
                <c:pt idx="123">
                  <c:v>43604</c:v>
                </c:pt>
                <c:pt idx="124">
                  <c:v>43611</c:v>
                </c:pt>
                <c:pt idx="125">
                  <c:v>43618</c:v>
                </c:pt>
                <c:pt idx="126">
                  <c:v>43625</c:v>
                </c:pt>
                <c:pt idx="127">
                  <c:v>43632</c:v>
                </c:pt>
                <c:pt idx="128">
                  <c:v>43639</c:v>
                </c:pt>
                <c:pt idx="129">
                  <c:v>43646</c:v>
                </c:pt>
                <c:pt idx="130">
                  <c:v>43653</c:v>
                </c:pt>
                <c:pt idx="131">
                  <c:v>43660</c:v>
                </c:pt>
                <c:pt idx="132">
                  <c:v>43667</c:v>
                </c:pt>
                <c:pt idx="133">
                  <c:v>43674</c:v>
                </c:pt>
                <c:pt idx="134">
                  <c:v>43681</c:v>
                </c:pt>
                <c:pt idx="135">
                  <c:v>43688</c:v>
                </c:pt>
                <c:pt idx="136">
                  <c:v>43695</c:v>
                </c:pt>
                <c:pt idx="137">
                  <c:v>43702</c:v>
                </c:pt>
                <c:pt idx="138">
                  <c:v>43709</c:v>
                </c:pt>
                <c:pt idx="139">
                  <c:v>43716</c:v>
                </c:pt>
                <c:pt idx="140">
                  <c:v>43723</c:v>
                </c:pt>
                <c:pt idx="141">
                  <c:v>43730</c:v>
                </c:pt>
                <c:pt idx="142">
                  <c:v>43737</c:v>
                </c:pt>
                <c:pt idx="143">
                  <c:v>43744</c:v>
                </c:pt>
                <c:pt idx="144">
                  <c:v>43751</c:v>
                </c:pt>
                <c:pt idx="145">
                  <c:v>43758</c:v>
                </c:pt>
                <c:pt idx="146">
                  <c:v>43765</c:v>
                </c:pt>
                <c:pt idx="147">
                  <c:v>43772</c:v>
                </c:pt>
                <c:pt idx="148">
                  <c:v>43779</c:v>
                </c:pt>
                <c:pt idx="149">
                  <c:v>43786</c:v>
                </c:pt>
                <c:pt idx="150">
                  <c:v>43793</c:v>
                </c:pt>
                <c:pt idx="151">
                  <c:v>43800</c:v>
                </c:pt>
                <c:pt idx="152">
                  <c:v>43807</c:v>
                </c:pt>
                <c:pt idx="153">
                  <c:v>43814</c:v>
                </c:pt>
                <c:pt idx="154">
                  <c:v>43821</c:v>
                </c:pt>
                <c:pt idx="155">
                  <c:v>43828</c:v>
                </c:pt>
                <c:pt idx="156">
                  <c:v>43835</c:v>
                </c:pt>
                <c:pt idx="157">
                  <c:v>43842</c:v>
                </c:pt>
                <c:pt idx="158">
                  <c:v>43849</c:v>
                </c:pt>
                <c:pt idx="159">
                  <c:v>43856</c:v>
                </c:pt>
                <c:pt idx="160">
                  <c:v>43863</c:v>
                </c:pt>
                <c:pt idx="161">
                  <c:v>43870</c:v>
                </c:pt>
                <c:pt idx="162">
                  <c:v>43877</c:v>
                </c:pt>
                <c:pt idx="163">
                  <c:v>43884</c:v>
                </c:pt>
                <c:pt idx="164">
                  <c:v>43891</c:v>
                </c:pt>
                <c:pt idx="165">
                  <c:v>43898</c:v>
                </c:pt>
                <c:pt idx="166">
                  <c:v>43905</c:v>
                </c:pt>
                <c:pt idx="167">
                  <c:v>43912</c:v>
                </c:pt>
                <c:pt idx="168">
                  <c:v>43919</c:v>
                </c:pt>
                <c:pt idx="169">
                  <c:v>43926</c:v>
                </c:pt>
                <c:pt idx="170">
                  <c:v>43933</c:v>
                </c:pt>
                <c:pt idx="171">
                  <c:v>43940</c:v>
                </c:pt>
                <c:pt idx="172">
                  <c:v>43947</c:v>
                </c:pt>
                <c:pt idx="173">
                  <c:v>43954</c:v>
                </c:pt>
                <c:pt idx="174">
                  <c:v>43961</c:v>
                </c:pt>
                <c:pt idx="175">
                  <c:v>43968</c:v>
                </c:pt>
                <c:pt idx="176">
                  <c:v>43975</c:v>
                </c:pt>
                <c:pt idx="177">
                  <c:v>43982</c:v>
                </c:pt>
                <c:pt idx="178">
                  <c:v>43989</c:v>
                </c:pt>
                <c:pt idx="179">
                  <c:v>43996</c:v>
                </c:pt>
                <c:pt idx="180">
                  <c:v>44003</c:v>
                </c:pt>
                <c:pt idx="181">
                  <c:v>44010</c:v>
                </c:pt>
                <c:pt idx="182">
                  <c:v>44017</c:v>
                </c:pt>
                <c:pt idx="183">
                  <c:v>44024</c:v>
                </c:pt>
                <c:pt idx="184">
                  <c:v>44031</c:v>
                </c:pt>
                <c:pt idx="185">
                  <c:v>44038</c:v>
                </c:pt>
                <c:pt idx="186">
                  <c:v>44045</c:v>
                </c:pt>
                <c:pt idx="187">
                  <c:v>44052</c:v>
                </c:pt>
                <c:pt idx="188">
                  <c:v>44059</c:v>
                </c:pt>
                <c:pt idx="189">
                  <c:v>44066</c:v>
                </c:pt>
                <c:pt idx="190">
                  <c:v>44073</c:v>
                </c:pt>
                <c:pt idx="191">
                  <c:v>44080</c:v>
                </c:pt>
                <c:pt idx="192">
                  <c:v>44087</c:v>
                </c:pt>
                <c:pt idx="193">
                  <c:v>44094</c:v>
                </c:pt>
                <c:pt idx="194">
                  <c:v>44101</c:v>
                </c:pt>
                <c:pt idx="195">
                  <c:v>44108</c:v>
                </c:pt>
                <c:pt idx="196">
                  <c:v>44115</c:v>
                </c:pt>
                <c:pt idx="197">
                  <c:v>44122</c:v>
                </c:pt>
                <c:pt idx="198">
                  <c:v>44129</c:v>
                </c:pt>
                <c:pt idx="199">
                  <c:v>44136</c:v>
                </c:pt>
                <c:pt idx="200">
                  <c:v>44143</c:v>
                </c:pt>
                <c:pt idx="201">
                  <c:v>44150</c:v>
                </c:pt>
                <c:pt idx="202">
                  <c:v>44157</c:v>
                </c:pt>
                <c:pt idx="203">
                  <c:v>44164</c:v>
                </c:pt>
                <c:pt idx="204">
                  <c:v>44171</c:v>
                </c:pt>
                <c:pt idx="205">
                  <c:v>44178</c:v>
                </c:pt>
                <c:pt idx="206">
                  <c:v>44185</c:v>
                </c:pt>
                <c:pt idx="207">
                  <c:v>44192</c:v>
                </c:pt>
              </c:numCache>
            </c:numRef>
          </c:cat>
          <c:val>
            <c:numRef>
              <c:f>图!$B$1:$B$208</c:f>
              <c:numCache>
                <c:formatCode>#,##0.0</c:formatCode>
                <c:ptCount val="208"/>
                <c:pt idx="0">
                  <c:v>40</c:v>
                </c:pt>
                <c:pt idx="1">
                  <c:v>40</c:v>
                </c:pt>
                <c:pt idx="2">
                  <c:v>41</c:v>
                </c:pt>
                <c:pt idx="3">
                  <c:v>41</c:v>
                </c:pt>
                <c:pt idx="4">
                  <c:v>41.6</c:v>
                </c:pt>
                <c:pt idx="5">
                  <c:v>43.2</c:v>
                </c:pt>
                <c:pt idx="6">
                  <c:v>44.2</c:v>
                </c:pt>
                <c:pt idx="7">
                  <c:v>45.3</c:v>
                </c:pt>
                <c:pt idx="8">
                  <c:v>43.4</c:v>
                </c:pt>
                <c:pt idx="9">
                  <c:v>41.3</c:v>
                </c:pt>
                <c:pt idx="10">
                  <c:v>37.4</c:v>
                </c:pt>
                <c:pt idx="11">
                  <c:v>35.4</c:v>
                </c:pt>
                <c:pt idx="12">
                  <c:v>29.9</c:v>
                </c:pt>
                <c:pt idx="13">
                  <c:v>34.6</c:v>
                </c:pt>
                <c:pt idx="14">
                  <c:v>31</c:v>
                </c:pt>
                <c:pt idx="15">
                  <c:v>32</c:v>
                </c:pt>
                <c:pt idx="16">
                  <c:v>33</c:v>
                </c:pt>
                <c:pt idx="17">
                  <c:v>33</c:v>
                </c:pt>
                <c:pt idx="18">
                  <c:v>35</c:v>
                </c:pt>
                <c:pt idx="19">
                  <c:v>36.5</c:v>
                </c:pt>
                <c:pt idx="20">
                  <c:v>37</c:v>
                </c:pt>
                <c:pt idx="21">
                  <c:v>35</c:v>
                </c:pt>
                <c:pt idx="22">
                  <c:v>36.5</c:v>
                </c:pt>
                <c:pt idx="23">
                  <c:v>34</c:v>
                </c:pt>
                <c:pt idx="24">
                  <c:v>33</c:v>
                </c:pt>
                <c:pt idx="25">
                  <c:v>33</c:v>
                </c:pt>
                <c:pt idx="26">
                  <c:v>33</c:v>
                </c:pt>
                <c:pt idx="27">
                  <c:v>30</c:v>
                </c:pt>
                <c:pt idx="28">
                  <c:v>33</c:v>
                </c:pt>
                <c:pt idx="29">
                  <c:v>34</c:v>
                </c:pt>
                <c:pt idx="30">
                  <c:v>37</c:v>
                </c:pt>
                <c:pt idx="31">
                  <c:v>37</c:v>
                </c:pt>
                <c:pt idx="32">
                  <c:v>37</c:v>
                </c:pt>
                <c:pt idx="33">
                  <c:v>37</c:v>
                </c:pt>
                <c:pt idx="34">
                  <c:v>37</c:v>
                </c:pt>
                <c:pt idx="35">
                  <c:v>42.1</c:v>
                </c:pt>
                <c:pt idx="36">
                  <c:v>47.5</c:v>
                </c:pt>
                <c:pt idx="37">
                  <c:v>44.4</c:v>
                </c:pt>
                <c:pt idx="38">
                  <c:v>46.2</c:v>
                </c:pt>
                <c:pt idx="39">
                  <c:v>53.5</c:v>
                </c:pt>
                <c:pt idx="40">
                  <c:v>49.4</c:v>
                </c:pt>
                <c:pt idx="41">
                  <c:v>44.2</c:v>
                </c:pt>
                <c:pt idx="42">
                  <c:v>50.4</c:v>
                </c:pt>
                <c:pt idx="43">
                  <c:v>49.3</c:v>
                </c:pt>
                <c:pt idx="44">
                  <c:v>46</c:v>
                </c:pt>
                <c:pt idx="45">
                  <c:v>43</c:v>
                </c:pt>
                <c:pt idx="46">
                  <c:v>39.799999999999997</c:v>
                </c:pt>
                <c:pt idx="47">
                  <c:v>35</c:v>
                </c:pt>
                <c:pt idx="48">
                  <c:v>34.799999999999997</c:v>
                </c:pt>
                <c:pt idx="49">
                  <c:v>34.4</c:v>
                </c:pt>
                <c:pt idx="50">
                  <c:v>31.7</c:v>
                </c:pt>
                <c:pt idx="51">
                  <c:v>27</c:v>
                </c:pt>
                <c:pt idx="52">
                  <c:v>27</c:v>
                </c:pt>
                <c:pt idx="53">
                  <c:v>27</c:v>
                </c:pt>
                <c:pt idx="54">
                  <c:v>27</c:v>
                </c:pt>
                <c:pt idx="55">
                  <c:v>30</c:v>
                </c:pt>
                <c:pt idx="56">
                  <c:v>28</c:v>
                </c:pt>
                <c:pt idx="57">
                  <c:v>28</c:v>
                </c:pt>
                <c:pt idx="58">
                  <c:v>31</c:v>
                </c:pt>
                <c:pt idx="59">
                  <c:v>31.5</c:v>
                </c:pt>
                <c:pt idx="60">
                  <c:v>31.7</c:v>
                </c:pt>
                <c:pt idx="61">
                  <c:v>31.4</c:v>
                </c:pt>
                <c:pt idx="62">
                  <c:v>31</c:v>
                </c:pt>
                <c:pt idx="63">
                  <c:v>31</c:v>
                </c:pt>
                <c:pt idx="64">
                  <c:v>30.6</c:v>
                </c:pt>
                <c:pt idx="65">
                  <c:v>30</c:v>
                </c:pt>
                <c:pt idx="66">
                  <c:v>31.2</c:v>
                </c:pt>
                <c:pt idx="67">
                  <c:v>27.6</c:v>
                </c:pt>
                <c:pt idx="68">
                  <c:v>31.8</c:v>
                </c:pt>
                <c:pt idx="69">
                  <c:v>36</c:v>
                </c:pt>
                <c:pt idx="70">
                  <c:v>35.6</c:v>
                </c:pt>
                <c:pt idx="71">
                  <c:v>36</c:v>
                </c:pt>
                <c:pt idx="72">
                  <c:v>39.9</c:v>
                </c:pt>
                <c:pt idx="73">
                  <c:v>40.9</c:v>
                </c:pt>
                <c:pt idx="74">
                  <c:v>40.1</c:v>
                </c:pt>
                <c:pt idx="75">
                  <c:v>39.9</c:v>
                </c:pt>
                <c:pt idx="76">
                  <c:v>41.2</c:v>
                </c:pt>
                <c:pt idx="77">
                  <c:v>42.9</c:v>
                </c:pt>
                <c:pt idx="78">
                  <c:v>43.4</c:v>
                </c:pt>
                <c:pt idx="79">
                  <c:v>43.4</c:v>
                </c:pt>
                <c:pt idx="80">
                  <c:v>43.4</c:v>
                </c:pt>
                <c:pt idx="81">
                  <c:v>43.7</c:v>
                </c:pt>
                <c:pt idx="82">
                  <c:v>43.6</c:v>
                </c:pt>
                <c:pt idx="83">
                  <c:v>45.1</c:v>
                </c:pt>
                <c:pt idx="84">
                  <c:v>44.9</c:v>
                </c:pt>
                <c:pt idx="85">
                  <c:v>40.1</c:v>
                </c:pt>
                <c:pt idx="86">
                  <c:v>40.799999999999997</c:v>
                </c:pt>
                <c:pt idx="87">
                  <c:v>41.1</c:v>
                </c:pt>
                <c:pt idx="88">
                  <c:v>40</c:v>
                </c:pt>
                <c:pt idx="89">
                  <c:v>39</c:v>
                </c:pt>
                <c:pt idx="90">
                  <c:v>34.1</c:v>
                </c:pt>
                <c:pt idx="91">
                  <c:v>35.5</c:v>
                </c:pt>
                <c:pt idx="92">
                  <c:v>36.6</c:v>
                </c:pt>
                <c:pt idx="93">
                  <c:v>33.700000000000003</c:v>
                </c:pt>
                <c:pt idx="94">
                  <c:v>38.5</c:v>
                </c:pt>
                <c:pt idx="95">
                  <c:v>36</c:v>
                </c:pt>
                <c:pt idx="96">
                  <c:v>35.9</c:v>
                </c:pt>
                <c:pt idx="97">
                  <c:v>35.200000000000003</c:v>
                </c:pt>
                <c:pt idx="98">
                  <c:v>34.799999999999997</c:v>
                </c:pt>
                <c:pt idx="99">
                  <c:v>36.299999999999997</c:v>
                </c:pt>
                <c:pt idx="100">
                  <c:v>32.700000000000003</c:v>
                </c:pt>
                <c:pt idx="101">
                  <c:v>30</c:v>
                </c:pt>
                <c:pt idx="102">
                  <c:v>27</c:v>
                </c:pt>
                <c:pt idx="103">
                  <c:v>27.6</c:v>
                </c:pt>
                <c:pt idx="104">
                  <c:v>27</c:v>
                </c:pt>
                <c:pt idx="105">
                  <c:v>27</c:v>
                </c:pt>
                <c:pt idx="106">
                  <c:v>27.7</c:v>
                </c:pt>
                <c:pt idx="107">
                  <c:v>27</c:v>
                </c:pt>
                <c:pt idx="108">
                  <c:v>26.5</c:v>
                </c:pt>
                <c:pt idx="109">
                  <c:v>25.7</c:v>
                </c:pt>
                <c:pt idx="110">
                  <c:v>23.7</c:v>
                </c:pt>
                <c:pt idx="111">
                  <c:v>20</c:v>
                </c:pt>
                <c:pt idx="112">
                  <c:v>22.6</c:v>
                </c:pt>
                <c:pt idx="113">
                  <c:v>23.6</c:v>
                </c:pt>
                <c:pt idx="114">
                  <c:v>23.3</c:v>
                </c:pt>
                <c:pt idx="115">
                  <c:v>25.5</c:v>
                </c:pt>
                <c:pt idx="116">
                  <c:v>23.5</c:v>
                </c:pt>
                <c:pt idx="117">
                  <c:v>20.9</c:v>
                </c:pt>
                <c:pt idx="118">
                  <c:v>20.5</c:v>
                </c:pt>
                <c:pt idx="119">
                  <c:v>20.6</c:v>
                </c:pt>
                <c:pt idx="120">
                  <c:v>20.6</c:v>
                </c:pt>
                <c:pt idx="121">
                  <c:v>20</c:v>
                </c:pt>
                <c:pt idx="122">
                  <c:v>20</c:v>
                </c:pt>
                <c:pt idx="123">
                  <c:v>20</c:v>
                </c:pt>
                <c:pt idx="124">
                  <c:v>20</c:v>
                </c:pt>
                <c:pt idx="125">
                  <c:v>20</c:v>
                </c:pt>
                <c:pt idx="126">
                  <c:v>20</c:v>
                </c:pt>
                <c:pt idx="127">
                  <c:v>20</c:v>
                </c:pt>
                <c:pt idx="128">
                  <c:v>20</c:v>
                </c:pt>
                <c:pt idx="129">
                  <c:v>20</c:v>
                </c:pt>
                <c:pt idx="130">
                  <c:v>20</c:v>
                </c:pt>
                <c:pt idx="131">
                  <c:v>20</c:v>
                </c:pt>
                <c:pt idx="132">
                  <c:v>20</c:v>
                </c:pt>
                <c:pt idx="133">
                  <c:v>20</c:v>
                </c:pt>
                <c:pt idx="134">
                  <c:v>20</c:v>
                </c:pt>
                <c:pt idx="135">
                  <c:v>20</c:v>
                </c:pt>
                <c:pt idx="136">
                  <c:v>20</c:v>
                </c:pt>
                <c:pt idx="137">
                  <c:v>20</c:v>
                </c:pt>
                <c:pt idx="138">
                  <c:v>20</c:v>
                </c:pt>
                <c:pt idx="139">
                  <c:v>20</c:v>
                </c:pt>
                <c:pt idx="140">
                  <c:v>20</c:v>
                </c:pt>
                <c:pt idx="141">
                  <c:v>20</c:v>
                </c:pt>
                <c:pt idx="142">
                  <c:v>20</c:v>
                </c:pt>
                <c:pt idx="143">
                  <c:v>20</c:v>
                </c:pt>
                <c:pt idx="144">
                  <c:v>20</c:v>
                </c:pt>
                <c:pt idx="145">
                  <c:v>20</c:v>
                </c:pt>
                <c:pt idx="146">
                  <c:v>20</c:v>
                </c:pt>
                <c:pt idx="147">
                  <c:v>20</c:v>
                </c:pt>
                <c:pt idx="148">
                  <c:v>20</c:v>
                </c:pt>
                <c:pt idx="149">
                  <c:v>20</c:v>
                </c:pt>
                <c:pt idx="150">
                  <c:v>20</c:v>
                </c:pt>
                <c:pt idx="151">
                  <c:v>20</c:v>
                </c:pt>
                <c:pt idx="152">
                  <c:v>20</c:v>
                </c:pt>
                <c:pt idx="153">
                  <c:v>20</c:v>
                </c:pt>
                <c:pt idx="154">
                  <c:v>20</c:v>
                </c:pt>
                <c:pt idx="155">
                  <c:v>20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numCache>
            </c:numRef>
          </c:val>
          <c:smooth val="0"/>
        </c:ser>
        <c:dLbls>
          <c:showLegendKey val="0"/>
          <c:showVal val="0"/>
          <c:showCatName val="0"/>
          <c:showSerName val="0"/>
          <c:showPercent val="0"/>
          <c:showBubbleSize val="0"/>
        </c:dLbls>
        <c:marker val="1"/>
        <c:smooth val="0"/>
        <c:axId val="261088768"/>
        <c:axId val="261090304"/>
      </c:lineChart>
      <c:dateAx>
        <c:axId val="261088768"/>
        <c:scaling>
          <c:orientation val="minMax"/>
        </c:scaling>
        <c:delete val="0"/>
        <c:axPos val="b"/>
        <c:numFmt formatCode="yyyy/m/d;@" sourceLinked="1"/>
        <c:majorTickMark val="out"/>
        <c:minorTickMark val="none"/>
        <c:tickLblPos val="nextTo"/>
        <c:crossAx val="261090304"/>
        <c:crossesAt val="0"/>
        <c:auto val="1"/>
        <c:lblOffset val="100"/>
        <c:baseTimeUnit val="days"/>
      </c:dateAx>
      <c:valAx>
        <c:axId val="261090304"/>
        <c:scaling>
          <c:orientation val="minMax"/>
          <c:max val="100"/>
          <c:min val="0"/>
        </c:scaling>
        <c:delete val="0"/>
        <c:axPos val="l"/>
        <c:majorGridlines>
          <c:spPr>
            <a:ln w="25400" cmpd="sng">
              <a:solidFill>
                <a:srgbClr val="00B050"/>
              </a:solidFill>
            </a:ln>
          </c:spPr>
        </c:majorGridlines>
        <c:numFmt formatCode="#,##0.0" sourceLinked="1"/>
        <c:majorTickMark val="out"/>
        <c:minorTickMark val="none"/>
        <c:tickLblPos val="nextTo"/>
        <c:crossAx val="261088768"/>
        <c:crosses val="autoZero"/>
        <c:crossBetween val="between"/>
        <c:majorUnit val="10"/>
        <c:minorUnit val="10"/>
      </c:valAx>
      <c:spPr>
        <a:noFill/>
        <a:ln w="25400">
          <a:noFill/>
        </a:ln>
      </c:spPr>
    </c:plotArea>
    <c:legend>
      <c:legendPos val="r"/>
      <c:overlay val="0"/>
    </c:legend>
    <c:plotVisOnly val="1"/>
    <c:dispBlanksAs val="gap"/>
    <c:showDLblsOverMax val="0"/>
  </c:chart>
  <c:printSettings>
    <c:headerFooter/>
    <c:pageMargins b="0.75" l="0.7" r="0.7" t="0.75" header="0.3" footer="0.3"/>
    <c:pageSetup/>
  </c:printSettings>
  <c:userShapes r:id="rId1"/>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2</xdr:col>
      <xdr:colOff>586740</xdr:colOff>
      <xdr:row>1</xdr:row>
      <xdr:rowOff>45720</xdr:rowOff>
    </xdr:from>
    <xdr:to>
      <xdr:col>66</xdr:col>
      <xdr:colOff>365760</xdr:colOff>
      <xdr:row>29</xdr:row>
      <xdr:rowOff>7620</xdr:rowOff>
    </xdr:to>
    <xdr:graphicFrame macro="">
      <xdr:nvGraphicFramePr>
        <xdr:cNvPr id="2" name="图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cdr:x>
      <cdr:y>0.49475</cdr:y>
    </cdr:from>
    <cdr:to>
      <cdr:x>1</cdr:x>
      <cdr:y>0.49475</cdr:y>
    </cdr:to>
    <cdr:cxnSp macro="">
      <cdr:nvCxnSpPr>
        <cdr:cNvPr id="6" name="直接连接符 5"/>
        <cdr:cNvCxnSpPr/>
      </cdr:nvCxnSpPr>
      <cdr:spPr>
        <a:xfrm xmlns:a="http://schemas.openxmlformats.org/drawingml/2006/main" flipV="1">
          <a:off x="0" y="2514600"/>
          <a:ext cx="38793420" cy="0"/>
        </a:xfrm>
        <a:prstGeom xmlns:a="http://schemas.openxmlformats.org/drawingml/2006/main" prst="line">
          <a:avLst/>
        </a:prstGeom>
        <a:ln xmlns:a="http://schemas.openxmlformats.org/drawingml/2006/main" w="25400">
          <a:solidFill>
            <a:srgbClr val="FF0000"/>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drawings/drawing3.xml><?xml version="1.0" encoding="utf-8"?>
<xdr:wsDr xmlns:xdr="http://schemas.openxmlformats.org/drawingml/2006/spreadsheetDrawing" xmlns:a="http://schemas.openxmlformats.org/drawingml/2006/main">
  <xdr:twoCellAnchor>
    <xdr:from>
      <xdr:col>3</xdr:col>
      <xdr:colOff>114300</xdr:colOff>
      <xdr:row>23</xdr:row>
      <xdr:rowOff>182880</xdr:rowOff>
    </xdr:from>
    <xdr:to>
      <xdr:col>9</xdr:col>
      <xdr:colOff>434340</xdr:colOff>
      <xdr:row>27</xdr:row>
      <xdr:rowOff>106680</xdr:rowOff>
    </xdr:to>
    <xdr:sp macro="" textlink="">
      <xdr:nvSpPr>
        <xdr:cNvPr id="2" name="圆角矩形标注 1"/>
        <xdr:cNvSpPr/>
      </xdr:nvSpPr>
      <xdr:spPr>
        <a:xfrm>
          <a:off x="1821180" y="5440680"/>
          <a:ext cx="4351020" cy="777240"/>
        </a:xfrm>
        <a:prstGeom prst="wedgeRoundRectCallout">
          <a:avLst>
            <a:gd name="adj1" fmla="val -25431"/>
            <a:gd name="adj2" fmla="val -105093"/>
            <a:gd name="adj3" fmla="val 16667"/>
          </a:avLst>
        </a:prstGeom>
        <a:solidFill>
          <a:srgbClr val="FFFF00"/>
        </a:solid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1600" b="1">
              <a:solidFill>
                <a:schemeClr val="tx1"/>
              </a:solidFill>
            </a:rPr>
            <a:t>拿住，不要</a:t>
          </a:r>
          <a:r>
            <a:rPr lang="zh-CN" altLang="en-US" sz="1600" b="1">
              <a:solidFill>
                <a:sysClr val="windowText" lastClr="000000"/>
              </a:solidFill>
            </a:rPr>
            <a:t>动</a:t>
          </a:r>
          <a:endParaRPr lang="en-US" altLang="zh-CN" sz="1600" b="1">
            <a:solidFill>
              <a:sysClr val="windowText" lastClr="000000"/>
            </a:solidFill>
          </a:endParaRPr>
        </a:p>
        <a:p>
          <a:pPr algn="ctr"/>
          <a:r>
            <a:rPr lang="zh-CN" altLang="en-US" sz="1600" b="1">
              <a:solidFill>
                <a:sysClr val="windowText" lastClr="000000"/>
              </a:solidFill>
            </a:rPr>
            <a:t>短线养长线</a:t>
          </a:r>
          <a:endParaRPr lang="en-US" altLang="zh-CN" sz="1600" b="1">
            <a:solidFill>
              <a:schemeClr val="tx1"/>
            </a:solidFill>
          </a:endParaRP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3</xdr:row>
      <xdr:rowOff>44631</xdr:rowOff>
    </xdr:from>
    <xdr:to>
      <xdr:col>24</xdr:col>
      <xdr:colOff>1268</xdr:colOff>
      <xdr:row>48</xdr:row>
      <xdr:rowOff>45344</xdr:rowOff>
    </xdr:to>
    <xdr:pic>
      <xdr:nvPicPr>
        <xdr:cNvPr id="2" name="图片 1"/>
        <xdr:cNvPicPr>
          <a:picLocks noChangeAspect="1"/>
        </xdr:cNvPicPr>
      </xdr:nvPicPr>
      <xdr:blipFill>
        <a:blip xmlns:r="http://schemas.openxmlformats.org/officeDocument/2006/relationships" r:embed="rId1"/>
        <a:stretch>
          <a:fillRect/>
        </a:stretch>
      </xdr:blipFill>
      <xdr:spPr>
        <a:xfrm>
          <a:off x="0" y="599802"/>
          <a:ext cx="14631668" cy="8328285"/>
        </a:xfrm>
        <a:prstGeom prst="rect">
          <a:avLst/>
        </a:prstGeom>
      </xdr:spPr>
    </xdr:pic>
    <xdr:clientData/>
  </xdr:twoCellAnchor>
  <xdr:twoCellAnchor>
    <xdr:from>
      <xdr:col>13</xdr:col>
      <xdr:colOff>548640</xdr:colOff>
      <xdr:row>31</xdr:row>
      <xdr:rowOff>152400</xdr:rowOff>
    </xdr:from>
    <xdr:to>
      <xdr:col>16</xdr:col>
      <xdr:colOff>167640</xdr:colOff>
      <xdr:row>35</xdr:row>
      <xdr:rowOff>160020</xdr:rowOff>
    </xdr:to>
    <xdr:sp macro="" textlink="">
      <xdr:nvSpPr>
        <xdr:cNvPr id="4" name="矩形 3"/>
        <xdr:cNvSpPr/>
      </xdr:nvSpPr>
      <xdr:spPr>
        <a:xfrm>
          <a:off x="8473440" y="5821680"/>
          <a:ext cx="1447800" cy="739140"/>
        </a:xfrm>
        <a:prstGeom prst="rect">
          <a:avLst/>
        </a:prstGeom>
        <a:noFill/>
        <a:ln w="38100" cmpd="sng">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ysClr val="windowText" lastClr="000000"/>
            </a:solidFill>
          </a:endParaRPr>
        </a:p>
      </xdr:txBody>
    </xdr:sp>
    <xdr:clientData/>
  </xdr:twoCellAnchor>
  <xdr:twoCellAnchor editAs="oneCell">
    <xdr:from>
      <xdr:col>0</xdr:col>
      <xdr:colOff>0</xdr:colOff>
      <xdr:row>51</xdr:row>
      <xdr:rowOff>0</xdr:rowOff>
    </xdr:from>
    <xdr:to>
      <xdr:col>24</xdr:col>
      <xdr:colOff>1268</xdr:colOff>
      <xdr:row>95</xdr:row>
      <xdr:rowOff>87798</xdr:rowOff>
    </xdr:to>
    <xdr:pic>
      <xdr:nvPicPr>
        <xdr:cNvPr id="5" name="图片 4"/>
        <xdr:cNvPicPr>
          <a:picLocks noChangeAspect="1"/>
        </xdr:cNvPicPr>
      </xdr:nvPicPr>
      <xdr:blipFill>
        <a:blip xmlns:r="http://schemas.openxmlformats.org/officeDocument/2006/relationships" r:embed="rId2"/>
        <a:stretch>
          <a:fillRect/>
        </a:stretch>
      </xdr:blipFill>
      <xdr:spPr>
        <a:xfrm>
          <a:off x="0" y="9437914"/>
          <a:ext cx="14631668" cy="8230313"/>
        </a:xfrm>
        <a:prstGeom prst="rect">
          <a:avLst/>
        </a:prstGeom>
      </xdr:spPr>
    </xdr:pic>
    <xdr:clientData/>
  </xdr:twoCellAnchor>
  <xdr:twoCellAnchor>
    <xdr:from>
      <xdr:col>16</xdr:col>
      <xdr:colOff>488769</xdr:colOff>
      <xdr:row>77</xdr:row>
      <xdr:rowOff>21773</xdr:rowOff>
    </xdr:from>
    <xdr:to>
      <xdr:col>18</xdr:col>
      <xdr:colOff>239486</xdr:colOff>
      <xdr:row>82</xdr:row>
      <xdr:rowOff>97973</xdr:rowOff>
    </xdr:to>
    <xdr:sp macro="" textlink="">
      <xdr:nvSpPr>
        <xdr:cNvPr id="3" name="矩形 2"/>
        <xdr:cNvSpPr/>
      </xdr:nvSpPr>
      <xdr:spPr>
        <a:xfrm>
          <a:off x="10242369" y="14271173"/>
          <a:ext cx="969917" cy="1001486"/>
        </a:xfrm>
        <a:prstGeom prst="rect">
          <a:avLst/>
        </a:prstGeom>
        <a:noFill/>
        <a:ln w="63500" cmpd="sng">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ysClr val="windowText" lastClr="000000"/>
            </a:solidFill>
          </a:endParaRPr>
        </a:p>
      </xdr:txBody>
    </xdr:sp>
    <xdr:clientData/>
  </xdr:twoCellAnchor>
  <xdr:twoCellAnchor>
    <xdr:from>
      <xdr:col>16</xdr:col>
      <xdr:colOff>32658</xdr:colOff>
      <xdr:row>58</xdr:row>
      <xdr:rowOff>130629</xdr:rowOff>
    </xdr:from>
    <xdr:to>
      <xdr:col>20</xdr:col>
      <xdr:colOff>97972</xdr:colOff>
      <xdr:row>68</xdr:row>
      <xdr:rowOff>43542</xdr:rowOff>
    </xdr:to>
    <xdr:sp macro="" textlink="">
      <xdr:nvSpPr>
        <xdr:cNvPr id="6" name="矩形 5"/>
        <xdr:cNvSpPr/>
      </xdr:nvSpPr>
      <xdr:spPr>
        <a:xfrm>
          <a:off x="9786258" y="10863943"/>
          <a:ext cx="2503714" cy="1763485"/>
        </a:xfrm>
        <a:prstGeom prst="rect">
          <a:avLst/>
        </a:prstGeom>
        <a:noFill/>
        <a:ln w="63500" cmpd="sng">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ysClr val="windowText" lastClr="000000"/>
            </a:solidFill>
          </a:endParaRPr>
        </a:p>
      </xdr:txBody>
    </xdr:sp>
    <xdr:clientData/>
  </xdr:twoCellAnchor>
  <xdr:twoCellAnchor>
    <xdr:from>
      <xdr:col>16</xdr:col>
      <xdr:colOff>505096</xdr:colOff>
      <xdr:row>31</xdr:row>
      <xdr:rowOff>108858</xdr:rowOff>
    </xdr:from>
    <xdr:to>
      <xdr:col>19</xdr:col>
      <xdr:colOff>228599</xdr:colOff>
      <xdr:row>36</xdr:row>
      <xdr:rowOff>54430</xdr:rowOff>
    </xdr:to>
    <xdr:sp macro="" textlink="">
      <xdr:nvSpPr>
        <xdr:cNvPr id="7" name="矩形 6"/>
        <xdr:cNvSpPr/>
      </xdr:nvSpPr>
      <xdr:spPr>
        <a:xfrm>
          <a:off x="10258696" y="5845629"/>
          <a:ext cx="1552303" cy="870858"/>
        </a:xfrm>
        <a:prstGeom prst="rect">
          <a:avLst/>
        </a:prstGeom>
        <a:noFill/>
        <a:ln w="38100" cmpd="sng">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ysClr val="windowText" lastClr="000000"/>
            </a:solidFill>
          </a:endParaRPr>
        </a:p>
      </xdr:txBody>
    </xdr:sp>
    <xdr:clientData/>
  </xdr:twoCellAnchor>
  <xdr:twoCellAnchor>
    <xdr:from>
      <xdr:col>13</xdr:col>
      <xdr:colOff>80554</xdr:colOff>
      <xdr:row>20</xdr:row>
      <xdr:rowOff>65314</xdr:rowOff>
    </xdr:from>
    <xdr:to>
      <xdr:col>15</xdr:col>
      <xdr:colOff>413657</xdr:colOff>
      <xdr:row>26</xdr:row>
      <xdr:rowOff>43542</xdr:rowOff>
    </xdr:to>
    <xdr:sp macro="" textlink="">
      <xdr:nvSpPr>
        <xdr:cNvPr id="8" name="矩形 7"/>
        <xdr:cNvSpPr/>
      </xdr:nvSpPr>
      <xdr:spPr>
        <a:xfrm>
          <a:off x="8005354" y="3766457"/>
          <a:ext cx="1552303" cy="1088571"/>
        </a:xfrm>
        <a:prstGeom prst="rect">
          <a:avLst/>
        </a:prstGeom>
        <a:noFill/>
        <a:ln w="38100" cmpd="sng">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ysClr val="windowText" lastClr="000000"/>
            </a:solidFill>
          </a:endParaRPr>
        </a:p>
      </xdr:txBody>
    </xdr:sp>
    <xdr:clientData/>
  </xdr:twoCellAnchor>
  <xdr:twoCellAnchor>
    <xdr:from>
      <xdr:col>17</xdr:col>
      <xdr:colOff>185058</xdr:colOff>
      <xdr:row>60</xdr:row>
      <xdr:rowOff>141514</xdr:rowOff>
    </xdr:from>
    <xdr:to>
      <xdr:col>18</xdr:col>
      <xdr:colOff>381000</xdr:colOff>
      <xdr:row>64</xdr:row>
      <xdr:rowOff>21771</xdr:rowOff>
    </xdr:to>
    <xdr:sp macro="" textlink="">
      <xdr:nvSpPr>
        <xdr:cNvPr id="9" name="椭圆 8"/>
        <xdr:cNvSpPr/>
      </xdr:nvSpPr>
      <xdr:spPr>
        <a:xfrm>
          <a:off x="10548258" y="11244943"/>
          <a:ext cx="805542" cy="620485"/>
        </a:xfrm>
        <a:prstGeom prst="ellipse">
          <a:avLst/>
        </a:prstGeom>
        <a:noFill/>
        <a:ln w="63500">
          <a:solidFill>
            <a:srgbClr val="FFFF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ysClr val="windowText" lastClr="000000"/>
            </a:solidFill>
          </a:endParaRPr>
        </a:p>
      </xdr:txBody>
    </xdr:sp>
    <xdr:clientData/>
  </xdr:twoCellAnchor>
  <xdr:twoCellAnchor>
    <xdr:from>
      <xdr:col>17</xdr:col>
      <xdr:colOff>424544</xdr:colOff>
      <xdr:row>23</xdr:row>
      <xdr:rowOff>21771</xdr:rowOff>
    </xdr:from>
    <xdr:to>
      <xdr:col>19</xdr:col>
      <xdr:colOff>217714</xdr:colOff>
      <xdr:row>26</xdr:row>
      <xdr:rowOff>87084</xdr:rowOff>
    </xdr:to>
    <xdr:sp macro="" textlink="">
      <xdr:nvSpPr>
        <xdr:cNvPr id="11" name="椭圆 10"/>
        <xdr:cNvSpPr/>
      </xdr:nvSpPr>
      <xdr:spPr>
        <a:xfrm>
          <a:off x="10787744" y="4278085"/>
          <a:ext cx="1012370" cy="620485"/>
        </a:xfrm>
        <a:prstGeom prst="ellipse">
          <a:avLst/>
        </a:prstGeom>
        <a:noFill/>
        <a:ln w="63500">
          <a:solidFill>
            <a:srgbClr val="FFFF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ysClr val="windowText" lastClr="000000"/>
            </a:solidFill>
          </a:endParaRPr>
        </a:p>
      </xdr:txBody>
    </xdr: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00"/>
        </a:solidFill>
        <a:ln w="25400">
          <a:solidFill>
            <a:srgbClr val="FF0000"/>
          </a:solidFill>
        </a:ln>
      </a:spPr>
      <a:bodyPr vertOverflow="clip" horzOverflow="clip" rtlCol="0" anchor="t"/>
      <a:lstStyle>
        <a:defPPr algn="l">
          <a:defRPr sz="1100">
            <a:solidFill>
              <a:sysClr val="windowText" lastClr="000000"/>
            </a:solidFill>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08"/>
  <sheetViews>
    <sheetView topLeftCell="N1" workbookViewId="0">
      <selection activeCell="C18" sqref="C18"/>
    </sheetView>
  </sheetViews>
  <sheetFormatPr defaultRowHeight="14.4"/>
  <cols>
    <col min="1" max="1" width="12.33203125" style="129" customWidth="1"/>
    <col min="2" max="2" width="8.88671875" style="20"/>
  </cols>
  <sheetData>
    <row r="1" spans="1:2">
      <c r="A1" s="129">
        <f>'10年计划-周'!D5</f>
        <v>42743</v>
      </c>
      <c r="B1" s="20">
        <f>'10年计划-周'!I5</f>
        <v>40</v>
      </c>
    </row>
    <row r="2" spans="1:2">
      <c r="A2" s="129">
        <f>'10年计划-周'!D6</f>
        <v>42750</v>
      </c>
      <c r="B2" s="20">
        <f>'10年计划-周'!I6</f>
        <v>40</v>
      </c>
    </row>
    <row r="3" spans="1:2">
      <c r="A3" s="129">
        <f>'10年计划-周'!D7</f>
        <v>42757</v>
      </c>
      <c r="B3" s="20">
        <f>'10年计划-周'!I7</f>
        <v>41</v>
      </c>
    </row>
    <row r="4" spans="1:2">
      <c r="A4" s="129">
        <f>'10年计划-周'!D8</f>
        <v>42764</v>
      </c>
      <c r="B4" s="20">
        <f>'10年计划-周'!I8</f>
        <v>41</v>
      </c>
    </row>
    <row r="5" spans="1:2">
      <c r="A5" s="129">
        <f>'10年计划-周'!D9</f>
        <v>42771</v>
      </c>
      <c r="B5" s="20">
        <f>'10年计划-周'!I9</f>
        <v>41.6</v>
      </c>
    </row>
    <row r="6" spans="1:2">
      <c r="A6" s="129">
        <f>'10年计划-周'!D10</f>
        <v>42778</v>
      </c>
      <c r="B6" s="20">
        <f>'10年计划-周'!I10</f>
        <v>43.2</v>
      </c>
    </row>
    <row r="7" spans="1:2">
      <c r="A7" s="129">
        <f>'10年计划-周'!D11</f>
        <v>42785</v>
      </c>
      <c r="B7" s="20">
        <f>'10年计划-周'!I11</f>
        <v>44.2</v>
      </c>
    </row>
    <row r="8" spans="1:2">
      <c r="A8" s="129">
        <f>'10年计划-周'!D12</f>
        <v>42792</v>
      </c>
      <c r="B8" s="20">
        <f>'10年计划-周'!I12</f>
        <v>45.3</v>
      </c>
    </row>
    <row r="9" spans="1:2">
      <c r="A9" s="129">
        <f>'10年计划-周'!D13</f>
        <v>42799</v>
      </c>
      <c r="B9" s="20">
        <f>'10年计划-周'!I13</f>
        <v>43.4</v>
      </c>
    </row>
    <row r="10" spans="1:2">
      <c r="A10" s="129">
        <f>'10年计划-周'!D14</f>
        <v>42806</v>
      </c>
      <c r="B10" s="20">
        <f>'10年计划-周'!I14</f>
        <v>41.3</v>
      </c>
    </row>
    <row r="11" spans="1:2">
      <c r="A11" s="129">
        <f>'10年计划-周'!D15</f>
        <v>42813</v>
      </c>
      <c r="B11" s="20">
        <f>'10年计划-周'!I15</f>
        <v>37.4</v>
      </c>
    </row>
    <row r="12" spans="1:2">
      <c r="A12" s="129">
        <f>'10年计划-周'!D16</f>
        <v>42820</v>
      </c>
      <c r="B12" s="20">
        <f>'10年计划-周'!I16</f>
        <v>35.4</v>
      </c>
    </row>
    <row r="13" spans="1:2">
      <c r="A13" s="129">
        <f>'10年计划-周'!D17</f>
        <v>42827</v>
      </c>
      <c r="B13" s="20">
        <f>'10年计划-周'!I17</f>
        <v>29.9</v>
      </c>
    </row>
    <row r="14" spans="1:2">
      <c r="A14" s="129">
        <f>'10年计划-周'!D18</f>
        <v>42834</v>
      </c>
      <c r="B14" s="20">
        <f>'10年计划-周'!I18</f>
        <v>34.6</v>
      </c>
    </row>
    <row r="15" spans="1:2">
      <c r="A15" s="129">
        <f>'10年计划-周'!D19</f>
        <v>42841</v>
      </c>
      <c r="B15" s="20">
        <f>'10年计划-周'!I19</f>
        <v>31</v>
      </c>
    </row>
    <row r="16" spans="1:2">
      <c r="A16" s="129">
        <f>'10年计划-周'!D20</f>
        <v>42848</v>
      </c>
      <c r="B16" s="20">
        <f>'10年计划-周'!I20</f>
        <v>32</v>
      </c>
    </row>
    <row r="17" spans="1:2">
      <c r="A17" s="129">
        <f>'10年计划-周'!D21</f>
        <v>42855</v>
      </c>
      <c r="B17" s="20">
        <f>'10年计划-周'!I21</f>
        <v>33</v>
      </c>
    </row>
    <row r="18" spans="1:2">
      <c r="A18" s="129">
        <f>'10年计划-周'!D22</f>
        <v>42862</v>
      </c>
      <c r="B18" s="20">
        <f>'10年计划-周'!I22</f>
        <v>33</v>
      </c>
    </row>
    <row r="19" spans="1:2">
      <c r="A19" s="129">
        <f>'10年计划-周'!D23</f>
        <v>42869</v>
      </c>
      <c r="B19" s="20">
        <f>'10年计划-周'!I23</f>
        <v>35</v>
      </c>
    </row>
    <row r="20" spans="1:2">
      <c r="A20" s="129">
        <f>'10年计划-周'!D24</f>
        <v>42876</v>
      </c>
      <c r="B20" s="20">
        <f>'10年计划-周'!I24</f>
        <v>36.5</v>
      </c>
    </row>
    <row r="21" spans="1:2">
      <c r="A21" s="129">
        <f>'10年计划-周'!D25</f>
        <v>42883</v>
      </c>
      <c r="B21" s="20">
        <f>'10年计划-周'!I25</f>
        <v>37</v>
      </c>
    </row>
    <row r="22" spans="1:2">
      <c r="A22" s="129">
        <f>'10年计划-周'!D26</f>
        <v>42890</v>
      </c>
      <c r="B22" s="20">
        <f>'10年计划-周'!I26</f>
        <v>35</v>
      </c>
    </row>
    <row r="23" spans="1:2">
      <c r="A23" s="129">
        <f>'10年计划-周'!D27</f>
        <v>42897</v>
      </c>
      <c r="B23" s="20">
        <f>'10年计划-周'!I27</f>
        <v>36.5</v>
      </c>
    </row>
    <row r="24" spans="1:2">
      <c r="A24" s="129">
        <f>'10年计划-周'!D28</f>
        <v>42904</v>
      </c>
      <c r="B24" s="20">
        <f>'10年计划-周'!I28</f>
        <v>34</v>
      </c>
    </row>
    <row r="25" spans="1:2">
      <c r="A25" s="129">
        <f>'10年计划-周'!D29</f>
        <v>42911</v>
      </c>
      <c r="B25" s="20">
        <f>'10年计划-周'!I29</f>
        <v>33</v>
      </c>
    </row>
    <row r="26" spans="1:2">
      <c r="A26" s="129">
        <f>'10年计划-周'!D30</f>
        <v>42918</v>
      </c>
      <c r="B26" s="20">
        <f>'10年计划-周'!I30</f>
        <v>33</v>
      </c>
    </row>
    <row r="27" spans="1:2">
      <c r="A27" s="129">
        <f>'10年计划-周'!D31</f>
        <v>42925</v>
      </c>
      <c r="B27" s="20">
        <f>'10年计划-周'!I31</f>
        <v>33</v>
      </c>
    </row>
    <row r="28" spans="1:2">
      <c r="A28" s="129">
        <f>'10年计划-周'!D32</f>
        <v>42932</v>
      </c>
      <c r="B28" s="20">
        <f>'10年计划-周'!I32</f>
        <v>30</v>
      </c>
    </row>
    <row r="29" spans="1:2">
      <c r="A29" s="129">
        <f>'10年计划-周'!D33</f>
        <v>42939</v>
      </c>
      <c r="B29" s="20">
        <f>'10年计划-周'!I33</f>
        <v>33</v>
      </c>
    </row>
    <row r="30" spans="1:2">
      <c r="A30" s="129">
        <f>'10年计划-周'!D34</f>
        <v>42946</v>
      </c>
      <c r="B30" s="20">
        <f>'10年计划-周'!I34</f>
        <v>34</v>
      </c>
    </row>
    <row r="31" spans="1:2">
      <c r="A31" s="129">
        <f>'10年计划-周'!D35</f>
        <v>42953</v>
      </c>
      <c r="B31" s="20">
        <f>'10年计划-周'!I35</f>
        <v>37</v>
      </c>
    </row>
    <row r="32" spans="1:2">
      <c r="A32" s="129">
        <f>'10年计划-周'!D36</f>
        <v>42960</v>
      </c>
      <c r="B32" s="20">
        <f>'10年计划-周'!I36</f>
        <v>37</v>
      </c>
    </row>
    <row r="33" spans="1:2">
      <c r="A33" s="129">
        <f>'10年计划-周'!D37</f>
        <v>42967</v>
      </c>
      <c r="B33" s="20">
        <f>'10年计划-周'!I37</f>
        <v>37</v>
      </c>
    </row>
    <row r="34" spans="1:2">
      <c r="A34" s="129">
        <f>'10年计划-周'!D38</f>
        <v>42974</v>
      </c>
      <c r="B34" s="20">
        <f>'10年计划-周'!I38</f>
        <v>37</v>
      </c>
    </row>
    <row r="35" spans="1:2">
      <c r="A35" s="129">
        <f>'10年计划-周'!D39</f>
        <v>42981</v>
      </c>
      <c r="B35" s="20">
        <f>'10年计划-周'!I39</f>
        <v>37</v>
      </c>
    </row>
    <row r="36" spans="1:2">
      <c r="A36" s="129">
        <f>'10年计划-周'!D40</f>
        <v>42988</v>
      </c>
      <c r="B36" s="20">
        <f>'10年计划-周'!I40</f>
        <v>42.1</v>
      </c>
    </row>
    <row r="37" spans="1:2">
      <c r="A37" s="129">
        <f>'10年计划-周'!D41</f>
        <v>42995</v>
      </c>
      <c r="B37" s="20">
        <f>'10年计划-周'!I41</f>
        <v>47.5</v>
      </c>
    </row>
    <row r="38" spans="1:2">
      <c r="A38" s="129">
        <f>'10年计划-周'!D42</f>
        <v>43002</v>
      </c>
      <c r="B38" s="20">
        <f>'10年计划-周'!I42</f>
        <v>44.4</v>
      </c>
    </row>
    <row r="39" spans="1:2">
      <c r="A39" s="129">
        <f>'10年计划-周'!D43</f>
        <v>43009</v>
      </c>
      <c r="B39" s="20">
        <f>'10年计划-周'!I43</f>
        <v>46.2</v>
      </c>
    </row>
    <row r="40" spans="1:2">
      <c r="A40" s="129">
        <f>'10年计划-周'!D44</f>
        <v>43016</v>
      </c>
      <c r="B40" s="20">
        <f>'10年计划-周'!I44</f>
        <v>53.5</v>
      </c>
    </row>
    <row r="41" spans="1:2">
      <c r="A41" s="129">
        <f>'10年计划-周'!D45</f>
        <v>43023</v>
      </c>
      <c r="B41" s="20">
        <f>'10年计划-周'!I45</f>
        <v>49.4</v>
      </c>
    </row>
    <row r="42" spans="1:2">
      <c r="A42" s="129">
        <f>'10年计划-周'!D46</f>
        <v>43030</v>
      </c>
      <c r="B42" s="20">
        <f>'10年计划-周'!I46</f>
        <v>44.2</v>
      </c>
    </row>
    <row r="43" spans="1:2">
      <c r="A43" s="129">
        <f>'10年计划-周'!D47</f>
        <v>43037</v>
      </c>
      <c r="B43" s="20">
        <f>'10年计划-周'!I47</f>
        <v>50.4</v>
      </c>
    </row>
    <row r="44" spans="1:2">
      <c r="A44" s="129">
        <f>'10年计划-周'!D48</f>
        <v>43044</v>
      </c>
      <c r="B44" s="20">
        <f>'10年计划-周'!I48</f>
        <v>49.3</v>
      </c>
    </row>
    <row r="45" spans="1:2">
      <c r="A45" s="129">
        <f>'10年计划-周'!D49</f>
        <v>43051</v>
      </c>
      <c r="B45" s="20">
        <f>'10年计划-周'!I49</f>
        <v>46</v>
      </c>
    </row>
    <row r="46" spans="1:2">
      <c r="A46" s="129">
        <f>'10年计划-周'!D50</f>
        <v>43058</v>
      </c>
      <c r="B46" s="20">
        <f>'10年计划-周'!I50</f>
        <v>43</v>
      </c>
    </row>
    <row r="47" spans="1:2">
      <c r="A47" s="129">
        <f>'10年计划-周'!D51</f>
        <v>43065</v>
      </c>
      <c r="B47" s="20">
        <f>'10年计划-周'!I51</f>
        <v>39.799999999999997</v>
      </c>
    </row>
    <row r="48" spans="1:2">
      <c r="A48" s="129">
        <f>'10年计划-周'!D52</f>
        <v>43072</v>
      </c>
      <c r="B48" s="20">
        <f>'10年计划-周'!I52</f>
        <v>35</v>
      </c>
    </row>
    <row r="49" spans="1:2">
      <c r="A49" s="129">
        <f>'10年计划-周'!D53</f>
        <v>43079</v>
      </c>
      <c r="B49" s="20">
        <f>'10年计划-周'!I53</f>
        <v>34.799999999999997</v>
      </c>
    </row>
    <row r="50" spans="1:2">
      <c r="A50" s="129">
        <f>'10年计划-周'!D54</f>
        <v>43086</v>
      </c>
      <c r="B50" s="20">
        <f>'10年计划-周'!I54</f>
        <v>34.4</v>
      </c>
    </row>
    <row r="51" spans="1:2">
      <c r="A51" s="129">
        <f>'10年计划-周'!D55</f>
        <v>43093</v>
      </c>
      <c r="B51" s="20">
        <f>'10年计划-周'!I55</f>
        <v>31.7</v>
      </c>
    </row>
    <row r="52" spans="1:2">
      <c r="A52" s="129">
        <f>'10年计划-周'!D56</f>
        <v>43100</v>
      </c>
      <c r="B52" s="20">
        <f>'10年计划-周'!I56</f>
        <v>27</v>
      </c>
    </row>
    <row r="53" spans="1:2">
      <c r="A53" s="129">
        <f>'10年计划-周'!D57</f>
        <v>43107</v>
      </c>
      <c r="B53" s="20">
        <f>'10年计划-周'!I57</f>
        <v>27</v>
      </c>
    </row>
    <row r="54" spans="1:2">
      <c r="A54" s="129">
        <f>'10年计划-周'!D58</f>
        <v>43114</v>
      </c>
      <c r="B54" s="20">
        <f>'10年计划-周'!I58</f>
        <v>27</v>
      </c>
    </row>
    <row r="55" spans="1:2">
      <c r="A55" s="129">
        <f>'10年计划-周'!D59</f>
        <v>43121</v>
      </c>
      <c r="B55" s="20">
        <f>'10年计划-周'!I59</f>
        <v>27</v>
      </c>
    </row>
    <row r="56" spans="1:2">
      <c r="A56" s="129">
        <f>'10年计划-周'!D60</f>
        <v>43128</v>
      </c>
      <c r="B56" s="20">
        <f>'10年计划-周'!I60</f>
        <v>30</v>
      </c>
    </row>
    <row r="57" spans="1:2">
      <c r="A57" s="129">
        <f>'10年计划-周'!D61</f>
        <v>43135</v>
      </c>
      <c r="B57" s="20">
        <f>'10年计划-周'!I61</f>
        <v>28</v>
      </c>
    </row>
    <row r="58" spans="1:2">
      <c r="A58" s="129">
        <f>'10年计划-周'!D62</f>
        <v>43142</v>
      </c>
      <c r="B58" s="20">
        <f>'10年计划-周'!I62</f>
        <v>28</v>
      </c>
    </row>
    <row r="59" spans="1:2">
      <c r="A59" s="129">
        <f>'10年计划-周'!D63</f>
        <v>43149</v>
      </c>
      <c r="B59" s="20">
        <f>'10年计划-周'!I63</f>
        <v>31</v>
      </c>
    </row>
    <row r="60" spans="1:2">
      <c r="A60" s="129">
        <f>'10年计划-周'!D64</f>
        <v>43156</v>
      </c>
      <c r="B60" s="20">
        <f>'10年计划-周'!I64</f>
        <v>31.5</v>
      </c>
    </row>
    <row r="61" spans="1:2">
      <c r="A61" s="129">
        <f>'10年计划-周'!D65</f>
        <v>43163</v>
      </c>
      <c r="B61" s="20">
        <f>'10年计划-周'!I65</f>
        <v>31.7</v>
      </c>
    </row>
    <row r="62" spans="1:2">
      <c r="A62" s="129">
        <f>'10年计划-周'!D66</f>
        <v>43170</v>
      </c>
      <c r="B62" s="20">
        <f>'10年计划-周'!I66</f>
        <v>31.4</v>
      </c>
    </row>
    <row r="63" spans="1:2">
      <c r="A63" s="129">
        <f>'10年计划-周'!D67</f>
        <v>43177</v>
      </c>
      <c r="B63" s="20">
        <f>'10年计划-周'!I67</f>
        <v>31</v>
      </c>
    </row>
    <row r="64" spans="1:2">
      <c r="A64" s="129">
        <f>'10年计划-周'!D68</f>
        <v>43184</v>
      </c>
      <c r="B64" s="20">
        <f>'10年计划-周'!I68</f>
        <v>31</v>
      </c>
    </row>
    <row r="65" spans="1:2">
      <c r="A65" s="129">
        <f>'10年计划-周'!D69</f>
        <v>43191</v>
      </c>
      <c r="B65" s="20">
        <f>'10年计划-周'!I69</f>
        <v>30.6</v>
      </c>
    </row>
    <row r="66" spans="1:2">
      <c r="A66" s="129">
        <f>'10年计划-周'!D70</f>
        <v>43198</v>
      </c>
      <c r="B66" s="20">
        <f>'10年计划-周'!I70</f>
        <v>30</v>
      </c>
    </row>
    <row r="67" spans="1:2">
      <c r="A67" s="129">
        <f>'10年计划-周'!D71</f>
        <v>43205</v>
      </c>
      <c r="B67" s="20">
        <f>'10年计划-周'!I71</f>
        <v>31.2</v>
      </c>
    </row>
    <row r="68" spans="1:2">
      <c r="A68" s="129">
        <f>'10年计划-周'!D72</f>
        <v>43212</v>
      </c>
      <c r="B68" s="20">
        <f>'10年计划-周'!I72</f>
        <v>27.6</v>
      </c>
    </row>
    <row r="69" spans="1:2">
      <c r="A69" s="129">
        <f>'10年计划-周'!D73</f>
        <v>43219</v>
      </c>
      <c r="B69" s="20">
        <f>'10年计划-周'!I73</f>
        <v>31.8</v>
      </c>
    </row>
    <row r="70" spans="1:2">
      <c r="A70" s="129">
        <f>'10年计划-周'!D74</f>
        <v>43226</v>
      </c>
      <c r="B70" s="20">
        <f>'10年计划-周'!I74</f>
        <v>36</v>
      </c>
    </row>
    <row r="71" spans="1:2">
      <c r="A71" s="129">
        <f>'10年计划-周'!D75</f>
        <v>43233</v>
      </c>
      <c r="B71" s="20">
        <f>'10年计划-周'!I75</f>
        <v>35.6</v>
      </c>
    </row>
    <row r="72" spans="1:2">
      <c r="A72" s="129">
        <f>'10年计划-周'!D76</f>
        <v>43240</v>
      </c>
      <c r="B72" s="20">
        <f>'10年计划-周'!I76</f>
        <v>36</v>
      </c>
    </row>
    <row r="73" spans="1:2">
      <c r="A73" s="129">
        <f>'10年计划-周'!D77</f>
        <v>43247</v>
      </c>
      <c r="B73" s="20">
        <f>'10年计划-周'!I77</f>
        <v>39.9</v>
      </c>
    </row>
    <row r="74" spans="1:2">
      <c r="A74" s="129">
        <f>'10年计划-周'!D78</f>
        <v>43254</v>
      </c>
      <c r="B74" s="20">
        <f>'10年计划-周'!I78</f>
        <v>40.9</v>
      </c>
    </row>
    <row r="75" spans="1:2">
      <c r="A75" s="129">
        <f>'10年计划-周'!D79</f>
        <v>43261</v>
      </c>
      <c r="B75" s="20">
        <f>'10年计划-周'!I79</f>
        <v>40.1</v>
      </c>
    </row>
    <row r="76" spans="1:2">
      <c r="A76" s="129">
        <f>'10年计划-周'!D80</f>
        <v>43268</v>
      </c>
      <c r="B76" s="20">
        <f>'10年计划-周'!I80</f>
        <v>39.9</v>
      </c>
    </row>
    <row r="77" spans="1:2">
      <c r="A77" s="129">
        <f>'10年计划-周'!D81</f>
        <v>43275</v>
      </c>
      <c r="B77" s="20">
        <f>'10年计划-周'!I81</f>
        <v>41.2</v>
      </c>
    </row>
    <row r="78" spans="1:2">
      <c r="A78" s="129">
        <f>'10年计划-周'!D82</f>
        <v>43282</v>
      </c>
      <c r="B78" s="20">
        <f>'10年计划-周'!I82</f>
        <v>42.9</v>
      </c>
    </row>
    <row r="79" spans="1:2">
      <c r="A79" s="129">
        <f>'10年计划-周'!D83</f>
        <v>43289</v>
      </c>
      <c r="B79" s="20">
        <f>'10年计划-周'!I83</f>
        <v>43.4</v>
      </c>
    </row>
    <row r="80" spans="1:2">
      <c r="A80" s="129">
        <f>'10年计划-周'!D84</f>
        <v>43296</v>
      </c>
      <c r="B80" s="20">
        <f>'10年计划-周'!I84</f>
        <v>43.4</v>
      </c>
    </row>
    <row r="81" spans="1:2">
      <c r="A81" s="129">
        <f>'10年计划-周'!D85</f>
        <v>43303</v>
      </c>
      <c r="B81" s="20">
        <f>'10年计划-周'!I85</f>
        <v>43.4</v>
      </c>
    </row>
    <row r="82" spans="1:2">
      <c r="A82" s="129">
        <f>'10年计划-周'!D86</f>
        <v>43310</v>
      </c>
      <c r="B82" s="20">
        <f>'10年计划-周'!I86</f>
        <v>43.7</v>
      </c>
    </row>
    <row r="83" spans="1:2">
      <c r="A83" s="129">
        <f>'10年计划-周'!D87</f>
        <v>43317</v>
      </c>
      <c r="B83" s="20">
        <f>'10年计划-周'!I87</f>
        <v>43.6</v>
      </c>
    </row>
    <row r="84" spans="1:2">
      <c r="A84" s="129">
        <f>'10年计划-周'!D88</f>
        <v>43324</v>
      </c>
      <c r="B84" s="20">
        <f>'10年计划-周'!I88</f>
        <v>45.1</v>
      </c>
    </row>
    <row r="85" spans="1:2">
      <c r="A85" s="129">
        <f>'10年计划-周'!D89</f>
        <v>43331</v>
      </c>
      <c r="B85" s="20">
        <f>'10年计划-周'!I89</f>
        <v>44.9</v>
      </c>
    </row>
    <row r="86" spans="1:2">
      <c r="A86" s="129">
        <f>'10年计划-周'!D90</f>
        <v>43338</v>
      </c>
      <c r="B86" s="20">
        <f>'10年计划-周'!I90</f>
        <v>40.1</v>
      </c>
    </row>
    <row r="87" spans="1:2">
      <c r="A87" s="129">
        <f>'10年计划-周'!D91</f>
        <v>43345</v>
      </c>
      <c r="B87" s="20">
        <f>'10年计划-周'!I91</f>
        <v>40.799999999999997</v>
      </c>
    </row>
    <row r="88" spans="1:2">
      <c r="A88" s="129">
        <f>'10年计划-周'!D92</f>
        <v>43352</v>
      </c>
      <c r="B88" s="20">
        <f>'10年计划-周'!I92</f>
        <v>41.1</v>
      </c>
    </row>
    <row r="89" spans="1:2">
      <c r="A89" s="129">
        <f>'10年计划-周'!D93</f>
        <v>43359</v>
      </c>
      <c r="B89" s="20">
        <f>'10年计划-周'!I93</f>
        <v>40</v>
      </c>
    </row>
    <row r="90" spans="1:2">
      <c r="A90" s="129">
        <f>'10年计划-周'!D94</f>
        <v>43366</v>
      </c>
      <c r="B90" s="20">
        <f>'10年计划-周'!I94</f>
        <v>39</v>
      </c>
    </row>
    <row r="91" spans="1:2">
      <c r="A91" s="129">
        <f>'10年计划-周'!D95</f>
        <v>43373</v>
      </c>
      <c r="B91" s="20">
        <f>'10年计划-周'!I95</f>
        <v>34.1</v>
      </c>
    </row>
    <row r="92" spans="1:2">
      <c r="A92" s="129">
        <f>'10年计划-周'!D96</f>
        <v>43380</v>
      </c>
      <c r="B92" s="20">
        <f>'10年计划-周'!I96</f>
        <v>35.5</v>
      </c>
    </row>
    <row r="93" spans="1:2">
      <c r="A93" s="129">
        <f>'10年计划-周'!D97</f>
        <v>43387</v>
      </c>
      <c r="B93" s="20">
        <f>'10年计划-周'!I97</f>
        <v>36.6</v>
      </c>
    </row>
    <row r="94" spans="1:2">
      <c r="A94" s="129">
        <f>'10年计划-周'!D98</f>
        <v>43394</v>
      </c>
      <c r="B94" s="20">
        <f>'10年计划-周'!I98</f>
        <v>33.700000000000003</v>
      </c>
    </row>
    <row r="95" spans="1:2">
      <c r="A95" s="129">
        <f>'10年计划-周'!D99</f>
        <v>43401</v>
      </c>
      <c r="B95" s="20">
        <f>'10年计划-周'!I99</f>
        <v>38.5</v>
      </c>
    </row>
    <row r="96" spans="1:2">
      <c r="A96" s="129">
        <f>'10年计划-周'!D100</f>
        <v>43408</v>
      </c>
      <c r="B96" s="20">
        <f>'10年计划-周'!I100</f>
        <v>36</v>
      </c>
    </row>
    <row r="97" spans="1:2">
      <c r="A97" s="129">
        <f>'10年计划-周'!D101</f>
        <v>43415</v>
      </c>
      <c r="B97" s="20">
        <f>'10年计划-周'!I101</f>
        <v>35.9</v>
      </c>
    </row>
    <row r="98" spans="1:2">
      <c r="A98" s="129">
        <f>'10年计划-周'!D102</f>
        <v>43422</v>
      </c>
      <c r="B98" s="20">
        <f>'10年计划-周'!I102</f>
        <v>35.200000000000003</v>
      </c>
    </row>
    <row r="99" spans="1:2">
      <c r="A99" s="129">
        <f>'10年计划-周'!D103</f>
        <v>43429</v>
      </c>
      <c r="B99" s="20">
        <f>'10年计划-周'!I103</f>
        <v>34.799999999999997</v>
      </c>
    </row>
    <row r="100" spans="1:2">
      <c r="A100" s="129">
        <f>'10年计划-周'!D104</f>
        <v>43436</v>
      </c>
      <c r="B100" s="20">
        <f>'10年计划-周'!I104</f>
        <v>36.299999999999997</v>
      </c>
    </row>
    <row r="101" spans="1:2">
      <c r="A101" s="129">
        <f>'10年计划-周'!D105</f>
        <v>43443</v>
      </c>
      <c r="B101" s="20">
        <f>'10年计划-周'!I105</f>
        <v>32.700000000000003</v>
      </c>
    </row>
    <row r="102" spans="1:2">
      <c r="A102" s="129">
        <f>'10年计划-周'!D106</f>
        <v>43450</v>
      </c>
      <c r="B102" s="20">
        <f>'10年计划-周'!I106</f>
        <v>30</v>
      </c>
    </row>
    <row r="103" spans="1:2">
      <c r="A103" s="129">
        <f>'10年计划-周'!D107</f>
        <v>43457</v>
      </c>
      <c r="B103" s="20">
        <f>'10年计划-周'!I107</f>
        <v>27</v>
      </c>
    </row>
    <row r="104" spans="1:2">
      <c r="A104" s="129">
        <f>'10年计划-周'!D108</f>
        <v>43464</v>
      </c>
      <c r="B104" s="20">
        <f>'10年计划-周'!I108</f>
        <v>27.6</v>
      </c>
    </row>
    <row r="105" spans="1:2">
      <c r="A105" s="129">
        <f>'10年计划-周'!D109</f>
        <v>43471</v>
      </c>
      <c r="B105" s="20">
        <f>'10年计划-周'!I109</f>
        <v>27</v>
      </c>
    </row>
    <row r="106" spans="1:2">
      <c r="A106" s="129">
        <f>'10年计划-周'!D110</f>
        <v>43478</v>
      </c>
      <c r="B106" s="20">
        <f>'10年计划-周'!I110</f>
        <v>27</v>
      </c>
    </row>
    <row r="107" spans="1:2">
      <c r="A107" s="129">
        <f>'10年计划-周'!D111</f>
        <v>43485</v>
      </c>
      <c r="B107" s="20">
        <f>'10年计划-周'!I111</f>
        <v>27.7</v>
      </c>
    </row>
    <row r="108" spans="1:2">
      <c r="A108" s="129">
        <f>'10年计划-周'!D112</f>
        <v>43492</v>
      </c>
      <c r="B108" s="20">
        <f>'10年计划-周'!I112</f>
        <v>27</v>
      </c>
    </row>
    <row r="109" spans="1:2">
      <c r="A109" s="129">
        <f>'10年计划-周'!D113</f>
        <v>43499</v>
      </c>
      <c r="B109" s="20">
        <f>'10年计划-周'!I113</f>
        <v>26.5</v>
      </c>
    </row>
    <row r="110" spans="1:2">
      <c r="A110" s="129">
        <f>'10年计划-周'!D114</f>
        <v>43506</v>
      </c>
      <c r="B110" s="20">
        <f>'10年计划-周'!I114</f>
        <v>25.7</v>
      </c>
    </row>
    <row r="111" spans="1:2">
      <c r="A111" s="129">
        <f>'10年计划-周'!D115</f>
        <v>43513</v>
      </c>
      <c r="B111" s="20">
        <f>'10年计划-周'!I115</f>
        <v>23.7</v>
      </c>
    </row>
    <row r="112" spans="1:2">
      <c r="A112" s="129">
        <f>'10年计划-周'!D116</f>
        <v>43520</v>
      </c>
      <c r="B112" s="20">
        <f>'10年计划-周'!I116</f>
        <v>20</v>
      </c>
    </row>
    <row r="113" spans="1:2">
      <c r="A113" s="129">
        <f>'10年计划-周'!D117</f>
        <v>43527</v>
      </c>
      <c r="B113" s="20">
        <f>'10年计划-周'!I117</f>
        <v>22.6</v>
      </c>
    </row>
    <row r="114" spans="1:2">
      <c r="A114" s="129">
        <f>'10年计划-周'!D118</f>
        <v>43534</v>
      </c>
      <c r="B114" s="20">
        <f>'10年计划-周'!I118</f>
        <v>23.6</v>
      </c>
    </row>
    <row r="115" spans="1:2">
      <c r="A115" s="129">
        <f>'10年计划-周'!D119</f>
        <v>43541</v>
      </c>
      <c r="B115" s="20">
        <f>'10年计划-周'!I119</f>
        <v>23.3</v>
      </c>
    </row>
    <row r="116" spans="1:2">
      <c r="A116" s="129">
        <f>'10年计划-周'!D120</f>
        <v>43548</v>
      </c>
      <c r="B116" s="20">
        <f>'10年计划-周'!I120</f>
        <v>25.5</v>
      </c>
    </row>
    <row r="117" spans="1:2">
      <c r="A117" s="129">
        <f>'10年计划-周'!D121</f>
        <v>43555</v>
      </c>
      <c r="B117" s="20">
        <f>'10年计划-周'!I121</f>
        <v>23.5</v>
      </c>
    </row>
    <row r="118" spans="1:2">
      <c r="A118" s="129">
        <f>'10年计划-周'!D122</f>
        <v>43562</v>
      </c>
      <c r="B118" s="20">
        <f>'10年计划-周'!I122</f>
        <v>20.9</v>
      </c>
    </row>
    <row r="119" spans="1:2">
      <c r="A119" s="129">
        <f>'10年计划-周'!D123</f>
        <v>43569</v>
      </c>
      <c r="B119" s="20">
        <f>'10年计划-周'!I123</f>
        <v>20.5</v>
      </c>
    </row>
    <row r="120" spans="1:2">
      <c r="A120" s="129">
        <f>'10年计划-周'!D124</f>
        <v>43576</v>
      </c>
      <c r="B120" s="20">
        <f>'10年计划-周'!I124</f>
        <v>20.6</v>
      </c>
    </row>
    <row r="121" spans="1:2">
      <c r="A121" s="129">
        <f>'10年计划-周'!D125</f>
        <v>43583</v>
      </c>
      <c r="B121" s="20">
        <f>'10年计划-周'!I125</f>
        <v>20.6</v>
      </c>
    </row>
    <row r="122" spans="1:2">
      <c r="A122" s="129">
        <f>'10年计划-周'!D126</f>
        <v>43590</v>
      </c>
      <c r="B122" s="20">
        <f>'10年计划-周'!I126</f>
        <v>20</v>
      </c>
    </row>
    <row r="123" spans="1:2">
      <c r="A123" s="129">
        <f>'10年计划-周'!D127</f>
        <v>43597</v>
      </c>
      <c r="B123" s="20">
        <f>'10年计划-周'!I127</f>
        <v>20</v>
      </c>
    </row>
    <row r="124" spans="1:2">
      <c r="A124" s="129">
        <f>'10年计划-周'!D128</f>
        <v>43604</v>
      </c>
      <c r="B124" s="20">
        <f>'10年计划-周'!I128</f>
        <v>20</v>
      </c>
    </row>
    <row r="125" spans="1:2">
      <c r="A125" s="129">
        <f>'10年计划-周'!D129</f>
        <v>43611</v>
      </c>
      <c r="B125" s="20">
        <f>'10年计划-周'!I129</f>
        <v>20</v>
      </c>
    </row>
    <row r="126" spans="1:2">
      <c r="A126" s="129">
        <f>'10年计划-周'!D130</f>
        <v>43618</v>
      </c>
      <c r="B126" s="20">
        <f>'10年计划-周'!I130</f>
        <v>20</v>
      </c>
    </row>
    <row r="127" spans="1:2">
      <c r="A127" s="129">
        <f>'10年计划-周'!D131</f>
        <v>43625</v>
      </c>
      <c r="B127" s="20">
        <f>'10年计划-周'!I131</f>
        <v>20</v>
      </c>
    </row>
    <row r="128" spans="1:2">
      <c r="A128" s="129">
        <f>'10年计划-周'!D132</f>
        <v>43632</v>
      </c>
      <c r="B128" s="20">
        <f>'10年计划-周'!I132</f>
        <v>20</v>
      </c>
    </row>
    <row r="129" spans="1:2">
      <c r="A129" s="129">
        <f>'10年计划-周'!D133</f>
        <v>43639</v>
      </c>
      <c r="B129" s="20">
        <f>'10年计划-周'!I133</f>
        <v>20</v>
      </c>
    </row>
    <row r="130" spans="1:2">
      <c r="A130" s="129">
        <f>'10年计划-周'!D134</f>
        <v>43646</v>
      </c>
      <c r="B130" s="20">
        <f>'10年计划-周'!I134</f>
        <v>20</v>
      </c>
    </row>
    <row r="131" spans="1:2">
      <c r="A131" s="129">
        <f>'10年计划-周'!D135</f>
        <v>43653</v>
      </c>
      <c r="B131" s="20">
        <f>'10年计划-周'!I135</f>
        <v>20</v>
      </c>
    </row>
    <row r="132" spans="1:2">
      <c r="A132" s="129">
        <f>'10年计划-周'!D136</f>
        <v>43660</v>
      </c>
      <c r="B132" s="20">
        <f>'10年计划-周'!I136</f>
        <v>20</v>
      </c>
    </row>
    <row r="133" spans="1:2">
      <c r="A133" s="129">
        <f>'10年计划-周'!D137</f>
        <v>43667</v>
      </c>
      <c r="B133" s="20">
        <f>'10年计划-周'!I137</f>
        <v>20</v>
      </c>
    </row>
    <row r="134" spans="1:2">
      <c r="A134" s="129">
        <f>'10年计划-周'!D138</f>
        <v>43674</v>
      </c>
      <c r="B134" s="20">
        <f>'10年计划-周'!I138</f>
        <v>20</v>
      </c>
    </row>
    <row r="135" spans="1:2">
      <c r="A135" s="129">
        <f>'10年计划-周'!D139</f>
        <v>43681</v>
      </c>
      <c r="B135" s="20">
        <f>'10年计划-周'!I139</f>
        <v>20</v>
      </c>
    </row>
    <row r="136" spans="1:2">
      <c r="A136" s="129">
        <f>'10年计划-周'!D140</f>
        <v>43688</v>
      </c>
      <c r="B136" s="20">
        <f>'10年计划-周'!I140</f>
        <v>20</v>
      </c>
    </row>
    <row r="137" spans="1:2">
      <c r="A137" s="129">
        <f>'10年计划-周'!D141</f>
        <v>43695</v>
      </c>
      <c r="B137" s="20">
        <f>'10年计划-周'!I141</f>
        <v>20</v>
      </c>
    </row>
    <row r="138" spans="1:2">
      <c r="A138" s="129">
        <f>'10年计划-周'!D142</f>
        <v>43702</v>
      </c>
      <c r="B138" s="20">
        <f>'10年计划-周'!I142</f>
        <v>20</v>
      </c>
    </row>
    <row r="139" spans="1:2">
      <c r="A139" s="129">
        <f>'10年计划-周'!D143</f>
        <v>43709</v>
      </c>
      <c r="B139" s="20">
        <f>'10年计划-周'!I143</f>
        <v>20</v>
      </c>
    </row>
    <row r="140" spans="1:2">
      <c r="A140" s="129">
        <f>'10年计划-周'!D144</f>
        <v>43716</v>
      </c>
      <c r="B140" s="20">
        <f>'10年计划-周'!I144</f>
        <v>20</v>
      </c>
    </row>
    <row r="141" spans="1:2">
      <c r="A141" s="129">
        <f>'10年计划-周'!D145</f>
        <v>43723</v>
      </c>
      <c r="B141" s="20">
        <f>'10年计划-周'!I145</f>
        <v>20</v>
      </c>
    </row>
    <row r="142" spans="1:2">
      <c r="A142" s="129">
        <f>'10年计划-周'!D146</f>
        <v>43730</v>
      </c>
      <c r="B142" s="20">
        <f>'10年计划-周'!I146</f>
        <v>20</v>
      </c>
    </row>
    <row r="143" spans="1:2">
      <c r="A143" s="129">
        <f>'10年计划-周'!D147</f>
        <v>43737</v>
      </c>
      <c r="B143" s="20">
        <f>'10年计划-周'!I147</f>
        <v>20</v>
      </c>
    </row>
    <row r="144" spans="1:2">
      <c r="A144" s="129">
        <f>'10年计划-周'!D148</f>
        <v>43744</v>
      </c>
      <c r="B144" s="20">
        <f>'10年计划-周'!I148</f>
        <v>20</v>
      </c>
    </row>
    <row r="145" spans="1:2">
      <c r="A145" s="129">
        <f>'10年计划-周'!D149</f>
        <v>43751</v>
      </c>
      <c r="B145" s="20">
        <f>'10年计划-周'!I149</f>
        <v>20</v>
      </c>
    </row>
    <row r="146" spans="1:2">
      <c r="A146" s="129">
        <f>'10年计划-周'!D150</f>
        <v>43758</v>
      </c>
      <c r="B146" s="20">
        <f>'10年计划-周'!I150</f>
        <v>20</v>
      </c>
    </row>
    <row r="147" spans="1:2">
      <c r="A147" s="129">
        <f>'10年计划-周'!D151</f>
        <v>43765</v>
      </c>
      <c r="B147" s="20">
        <f>'10年计划-周'!I151</f>
        <v>20</v>
      </c>
    </row>
    <row r="148" spans="1:2">
      <c r="A148" s="129">
        <f>'10年计划-周'!D152</f>
        <v>43772</v>
      </c>
      <c r="B148" s="20">
        <f>'10年计划-周'!I152</f>
        <v>20</v>
      </c>
    </row>
    <row r="149" spans="1:2">
      <c r="A149" s="129">
        <f>'10年计划-周'!D153</f>
        <v>43779</v>
      </c>
      <c r="B149" s="20">
        <f>'10年计划-周'!I153</f>
        <v>20</v>
      </c>
    </row>
    <row r="150" spans="1:2">
      <c r="A150" s="129">
        <f>'10年计划-周'!D154</f>
        <v>43786</v>
      </c>
      <c r="B150" s="20">
        <f>'10年计划-周'!I154</f>
        <v>20</v>
      </c>
    </row>
    <row r="151" spans="1:2">
      <c r="A151" s="129">
        <f>'10年计划-周'!D155</f>
        <v>43793</v>
      </c>
      <c r="B151" s="20">
        <f>'10年计划-周'!I155</f>
        <v>20</v>
      </c>
    </row>
    <row r="152" spans="1:2">
      <c r="A152" s="129">
        <f>'10年计划-周'!D156</f>
        <v>43800</v>
      </c>
      <c r="B152" s="20">
        <f>'10年计划-周'!I156</f>
        <v>20</v>
      </c>
    </row>
    <row r="153" spans="1:2">
      <c r="A153" s="129">
        <f>'10年计划-周'!D157</f>
        <v>43807</v>
      </c>
      <c r="B153" s="20">
        <f>'10年计划-周'!I157</f>
        <v>20</v>
      </c>
    </row>
    <row r="154" spans="1:2">
      <c r="A154" s="129">
        <f>'10年计划-周'!D158</f>
        <v>43814</v>
      </c>
      <c r="B154" s="20">
        <f>'10年计划-周'!I158</f>
        <v>20</v>
      </c>
    </row>
    <row r="155" spans="1:2">
      <c r="A155" s="129">
        <f>'10年计划-周'!D159</f>
        <v>43821</v>
      </c>
      <c r="B155" s="20">
        <f>'10年计划-周'!I159</f>
        <v>20</v>
      </c>
    </row>
    <row r="156" spans="1:2">
      <c r="A156" s="129">
        <f>'10年计划-周'!D160</f>
        <v>43828</v>
      </c>
      <c r="B156" s="20">
        <f>'10年计划-周'!I160</f>
        <v>20</v>
      </c>
    </row>
    <row r="157" spans="1:2">
      <c r="A157" s="129">
        <f>'10年计划-周'!D161</f>
        <v>43835</v>
      </c>
      <c r="B157" s="20">
        <f>'10年计划-周'!I161</f>
        <v>0</v>
      </c>
    </row>
    <row r="158" spans="1:2">
      <c r="A158" s="129">
        <f>'10年计划-周'!D162</f>
        <v>43842</v>
      </c>
      <c r="B158" s="20">
        <f>'10年计划-周'!I162</f>
        <v>0</v>
      </c>
    </row>
    <row r="159" spans="1:2">
      <c r="A159" s="129">
        <f>'10年计划-周'!D163</f>
        <v>43849</v>
      </c>
      <c r="B159" s="20">
        <f>'10年计划-周'!I163</f>
        <v>0</v>
      </c>
    </row>
    <row r="160" spans="1:2">
      <c r="A160" s="129">
        <f>'10年计划-周'!D164</f>
        <v>43856</v>
      </c>
      <c r="B160" s="20">
        <f>'10年计划-周'!I164</f>
        <v>0</v>
      </c>
    </row>
    <row r="161" spans="1:2">
      <c r="A161" s="129">
        <f>'10年计划-周'!D165</f>
        <v>43863</v>
      </c>
      <c r="B161" s="20">
        <f>'10年计划-周'!I165</f>
        <v>0</v>
      </c>
    </row>
    <row r="162" spans="1:2">
      <c r="A162" s="129">
        <f>'10年计划-周'!D166</f>
        <v>43870</v>
      </c>
      <c r="B162" s="20">
        <f>'10年计划-周'!I166</f>
        <v>0</v>
      </c>
    </row>
    <row r="163" spans="1:2">
      <c r="A163" s="129">
        <f>'10年计划-周'!D167</f>
        <v>43877</v>
      </c>
      <c r="B163" s="20">
        <f>'10年计划-周'!I167</f>
        <v>0</v>
      </c>
    </row>
    <row r="164" spans="1:2">
      <c r="A164" s="129">
        <f>'10年计划-周'!D168</f>
        <v>43884</v>
      </c>
      <c r="B164" s="20">
        <f>'10年计划-周'!I168</f>
        <v>0</v>
      </c>
    </row>
    <row r="165" spans="1:2">
      <c r="A165" s="129">
        <f>'10年计划-周'!D169</f>
        <v>43891</v>
      </c>
      <c r="B165" s="20">
        <f>'10年计划-周'!I169</f>
        <v>0</v>
      </c>
    </row>
    <row r="166" spans="1:2">
      <c r="A166" s="129">
        <f>'10年计划-周'!D170</f>
        <v>43898</v>
      </c>
      <c r="B166" s="20">
        <f>'10年计划-周'!I170</f>
        <v>0</v>
      </c>
    </row>
    <row r="167" spans="1:2">
      <c r="A167" s="129">
        <f>'10年计划-周'!D171</f>
        <v>43905</v>
      </c>
      <c r="B167" s="20">
        <f>'10年计划-周'!I171</f>
        <v>0</v>
      </c>
    </row>
    <row r="168" spans="1:2">
      <c r="A168" s="129">
        <f>'10年计划-周'!D172</f>
        <v>43912</v>
      </c>
      <c r="B168" s="20">
        <f>'10年计划-周'!I172</f>
        <v>0</v>
      </c>
    </row>
    <row r="169" spans="1:2">
      <c r="A169" s="129">
        <f>'10年计划-周'!D173</f>
        <v>43919</v>
      </c>
      <c r="B169" s="20">
        <f>'10年计划-周'!I173</f>
        <v>0</v>
      </c>
    </row>
    <row r="170" spans="1:2">
      <c r="A170" s="129">
        <f>'10年计划-周'!D174</f>
        <v>43926</v>
      </c>
      <c r="B170" s="20">
        <f>'10年计划-周'!I174</f>
        <v>0</v>
      </c>
    </row>
    <row r="171" spans="1:2">
      <c r="A171" s="129">
        <f>'10年计划-周'!D175</f>
        <v>43933</v>
      </c>
      <c r="B171" s="20">
        <f>'10年计划-周'!I175</f>
        <v>0</v>
      </c>
    </row>
    <row r="172" spans="1:2">
      <c r="A172" s="129">
        <f>'10年计划-周'!D176</f>
        <v>43940</v>
      </c>
      <c r="B172" s="20">
        <f>'10年计划-周'!I176</f>
        <v>0</v>
      </c>
    </row>
    <row r="173" spans="1:2">
      <c r="A173" s="129">
        <f>'10年计划-周'!D177</f>
        <v>43947</v>
      </c>
      <c r="B173" s="20">
        <f>'10年计划-周'!I177</f>
        <v>0</v>
      </c>
    </row>
    <row r="174" spans="1:2">
      <c r="A174" s="129">
        <f>'10年计划-周'!D178</f>
        <v>43954</v>
      </c>
      <c r="B174" s="20">
        <f>'10年计划-周'!I178</f>
        <v>0</v>
      </c>
    </row>
    <row r="175" spans="1:2">
      <c r="A175" s="129">
        <f>'10年计划-周'!D179</f>
        <v>43961</v>
      </c>
      <c r="B175" s="20">
        <f>'10年计划-周'!I179</f>
        <v>0</v>
      </c>
    </row>
    <row r="176" spans="1:2">
      <c r="A176" s="129">
        <f>'10年计划-周'!D180</f>
        <v>43968</v>
      </c>
      <c r="B176" s="20">
        <f>'10年计划-周'!I180</f>
        <v>0</v>
      </c>
    </row>
    <row r="177" spans="1:2">
      <c r="A177" s="129">
        <f>'10年计划-周'!D181</f>
        <v>43975</v>
      </c>
      <c r="B177" s="20">
        <f>'10年计划-周'!I181</f>
        <v>0</v>
      </c>
    </row>
    <row r="178" spans="1:2">
      <c r="A178" s="129">
        <f>'10年计划-周'!D182</f>
        <v>43982</v>
      </c>
      <c r="B178" s="20">
        <f>'10年计划-周'!I182</f>
        <v>0</v>
      </c>
    </row>
    <row r="179" spans="1:2">
      <c r="A179" s="129">
        <f>'10年计划-周'!D183</f>
        <v>43989</v>
      </c>
      <c r="B179" s="20">
        <f>'10年计划-周'!I183</f>
        <v>0</v>
      </c>
    </row>
    <row r="180" spans="1:2">
      <c r="A180" s="129">
        <f>'10年计划-周'!D184</f>
        <v>43996</v>
      </c>
      <c r="B180" s="20">
        <f>'10年计划-周'!I184</f>
        <v>0</v>
      </c>
    </row>
    <row r="181" spans="1:2">
      <c r="A181" s="129">
        <f>'10年计划-周'!D185</f>
        <v>44003</v>
      </c>
      <c r="B181" s="20">
        <f>'10年计划-周'!I185</f>
        <v>0</v>
      </c>
    </row>
    <row r="182" spans="1:2">
      <c r="A182" s="129">
        <f>'10年计划-周'!D186</f>
        <v>44010</v>
      </c>
      <c r="B182" s="20">
        <f>'10年计划-周'!I186</f>
        <v>0</v>
      </c>
    </row>
    <row r="183" spans="1:2">
      <c r="A183" s="129">
        <f>'10年计划-周'!D187</f>
        <v>44017</v>
      </c>
      <c r="B183" s="20">
        <f>'10年计划-周'!I187</f>
        <v>0</v>
      </c>
    </row>
    <row r="184" spans="1:2">
      <c r="A184" s="129">
        <f>'10年计划-周'!D188</f>
        <v>44024</v>
      </c>
      <c r="B184" s="20">
        <f>'10年计划-周'!I188</f>
        <v>0</v>
      </c>
    </row>
    <row r="185" spans="1:2">
      <c r="A185" s="129">
        <f>'10年计划-周'!D189</f>
        <v>44031</v>
      </c>
      <c r="B185" s="20">
        <f>'10年计划-周'!I189</f>
        <v>0</v>
      </c>
    </row>
    <row r="186" spans="1:2">
      <c r="A186" s="129">
        <f>'10年计划-周'!D190</f>
        <v>44038</v>
      </c>
      <c r="B186" s="20">
        <f>'10年计划-周'!I190</f>
        <v>0</v>
      </c>
    </row>
    <row r="187" spans="1:2">
      <c r="A187" s="129">
        <f>'10年计划-周'!D191</f>
        <v>44045</v>
      </c>
      <c r="B187" s="20">
        <f>'10年计划-周'!I191</f>
        <v>0</v>
      </c>
    </row>
    <row r="188" spans="1:2">
      <c r="A188" s="129">
        <f>'10年计划-周'!D192</f>
        <v>44052</v>
      </c>
      <c r="B188" s="20">
        <f>'10年计划-周'!I192</f>
        <v>0</v>
      </c>
    </row>
    <row r="189" spans="1:2">
      <c r="A189" s="129">
        <f>'10年计划-周'!D193</f>
        <v>44059</v>
      </c>
      <c r="B189" s="20">
        <f>'10年计划-周'!I193</f>
        <v>0</v>
      </c>
    </row>
    <row r="190" spans="1:2">
      <c r="A190" s="129">
        <f>'10年计划-周'!D194</f>
        <v>44066</v>
      </c>
      <c r="B190" s="20">
        <f>'10年计划-周'!I194</f>
        <v>0</v>
      </c>
    </row>
    <row r="191" spans="1:2">
      <c r="A191" s="129">
        <f>'10年计划-周'!D195</f>
        <v>44073</v>
      </c>
      <c r="B191" s="20">
        <f>'10年计划-周'!I195</f>
        <v>0</v>
      </c>
    </row>
    <row r="192" spans="1:2">
      <c r="A192" s="129">
        <f>'10年计划-周'!D196</f>
        <v>44080</v>
      </c>
      <c r="B192" s="20">
        <f>'10年计划-周'!I196</f>
        <v>0</v>
      </c>
    </row>
    <row r="193" spans="1:2">
      <c r="A193" s="129">
        <f>'10年计划-周'!D197</f>
        <v>44087</v>
      </c>
      <c r="B193" s="20">
        <f>'10年计划-周'!I197</f>
        <v>0</v>
      </c>
    </row>
    <row r="194" spans="1:2">
      <c r="A194" s="129">
        <f>'10年计划-周'!D198</f>
        <v>44094</v>
      </c>
      <c r="B194" s="20">
        <f>'10年计划-周'!I198</f>
        <v>0</v>
      </c>
    </row>
    <row r="195" spans="1:2">
      <c r="A195" s="129">
        <f>'10年计划-周'!D199</f>
        <v>44101</v>
      </c>
      <c r="B195" s="20">
        <f>'10年计划-周'!I199</f>
        <v>0</v>
      </c>
    </row>
    <row r="196" spans="1:2">
      <c r="A196" s="129">
        <f>'10年计划-周'!D200</f>
        <v>44108</v>
      </c>
      <c r="B196" s="20">
        <f>'10年计划-周'!I200</f>
        <v>0</v>
      </c>
    </row>
    <row r="197" spans="1:2">
      <c r="A197" s="129">
        <f>'10年计划-周'!D201</f>
        <v>44115</v>
      </c>
      <c r="B197" s="20">
        <f>'10年计划-周'!I201</f>
        <v>0</v>
      </c>
    </row>
    <row r="198" spans="1:2">
      <c r="A198" s="129">
        <f>'10年计划-周'!D202</f>
        <v>44122</v>
      </c>
      <c r="B198" s="20">
        <f>'10年计划-周'!I202</f>
        <v>0</v>
      </c>
    </row>
    <row r="199" spans="1:2">
      <c r="A199" s="129">
        <f>'10年计划-周'!D203</f>
        <v>44129</v>
      </c>
      <c r="B199" s="20">
        <f>'10年计划-周'!I203</f>
        <v>0</v>
      </c>
    </row>
    <row r="200" spans="1:2">
      <c r="A200" s="129">
        <f>'10年计划-周'!D204</f>
        <v>44136</v>
      </c>
      <c r="B200" s="20">
        <f>'10年计划-周'!I204</f>
        <v>0</v>
      </c>
    </row>
    <row r="201" spans="1:2">
      <c r="A201" s="129">
        <f>'10年计划-周'!D205</f>
        <v>44143</v>
      </c>
      <c r="B201" s="20">
        <f>'10年计划-周'!I205</f>
        <v>0</v>
      </c>
    </row>
    <row r="202" spans="1:2">
      <c r="A202" s="129">
        <f>'10年计划-周'!D206</f>
        <v>44150</v>
      </c>
      <c r="B202" s="20">
        <f>'10年计划-周'!I206</f>
        <v>0</v>
      </c>
    </row>
    <row r="203" spans="1:2">
      <c r="A203" s="129">
        <f>'10年计划-周'!D207</f>
        <v>44157</v>
      </c>
      <c r="B203" s="20">
        <f>'10年计划-周'!I207</f>
        <v>0</v>
      </c>
    </row>
    <row r="204" spans="1:2">
      <c r="A204" s="129">
        <f>'10年计划-周'!D208</f>
        <v>44164</v>
      </c>
      <c r="B204" s="20">
        <f>'10年计划-周'!I208</f>
        <v>0</v>
      </c>
    </row>
    <row r="205" spans="1:2">
      <c r="A205" s="129">
        <f>'10年计划-周'!D209</f>
        <v>44171</v>
      </c>
      <c r="B205" s="20">
        <f>'10年计划-周'!I209</f>
        <v>0</v>
      </c>
    </row>
    <row r="206" spans="1:2">
      <c r="A206" s="129">
        <f>'10年计划-周'!D210</f>
        <v>44178</v>
      </c>
      <c r="B206" s="20">
        <f>'10年计划-周'!I210</f>
        <v>0</v>
      </c>
    </row>
    <row r="207" spans="1:2">
      <c r="A207" s="129">
        <f>'10年计划-周'!D211</f>
        <v>44185</v>
      </c>
      <c r="B207" s="20">
        <f>'10年计划-周'!I211</f>
        <v>0</v>
      </c>
    </row>
    <row r="208" spans="1:2">
      <c r="A208" s="129">
        <f>'10年计划-周'!D212</f>
        <v>44192</v>
      </c>
      <c r="B208" s="20">
        <f>'10年计划-周'!I212</f>
        <v>0</v>
      </c>
    </row>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249977111117893"/>
  </sheetPr>
  <dimension ref="A1:HX37"/>
  <sheetViews>
    <sheetView topLeftCell="B1" zoomScaleNormal="100" workbookViewId="0">
      <pane xSplit="12288" ySplit="3192" topLeftCell="N7" activePane="bottomRight"/>
      <selection activeCell="E26" sqref="E26"/>
      <selection pane="topRight" activeCell="E26" sqref="E26"/>
      <selection pane="bottomLeft" activeCell="E26" sqref="E26"/>
      <selection pane="bottomRight" activeCell="E26" sqref="E26"/>
    </sheetView>
  </sheetViews>
  <sheetFormatPr defaultColWidth="2.77734375" defaultRowHeight="16.8"/>
  <cols>
    <col min="1" max="1" width="4.109375" style="22" customWidth="1"/>
    <col min="2" max="2" width="3.77734375" style="26" bestFit="1" customWidth="1"/>
    <col min="3" max="3" width="15.88671875" style="154" bestFit="1" customWidth="1"/>
    <col min="4" max="4" width="8.109375" style="157" bestFit="1" customWidth="1"/>
    <col min="5" max="5" width="6.33203125" style="153" bestFit="1" customWidth="1"/>
    <col min="6" max="6" width="9.109375" style="23" customWidth="1"/>
    <col min="7" max="7" width="9.21875" style="23" customWidth="1"/>
    <col min="8" max="8" width="9" style="157" customWidth="1"/>
    <col min="9" max="9" width="15.88671875" style="150" bestFit="1" customWidth="1"/>
    <col min="10" max="10" width="9.109375" style="24" customWidth="1"/>
    <col min="11" max="11" width="4.88671875" style="25" customWidth="1"/>
    <col min="12" max="12" width="3" style="160" customWidth="1"/>
    <col min="13" max="13" width="12.33203125" style="22" customWidth="1"/>
    <col min="14" max="14" width="2.77734375" style="22"/>
    <col min="15" max="15" width="5" style="22" customWidth="1"/>
    <col min="16" max="16384" width="2.77734375" style="22"/>
  </cols>
  <sheetData>
    <row r="1" spans="1:232">
      <c r="J1" s="22"/>
      <c r="K1" s="22"/>
      <c r="L1" s="139"/>
      <c r="M1" s="149" t="s">
        <v>190</v>
      </c>
      <c r="O1" s="149" t="s">
        <v>190</v>
      </c>
      <c r="Q1" s="315">
        <v>43374</v>
      </c>
      <c r="R1" s="316"/>
      <c r="S1" s="316"/>
      <c r="T1" s="316"/>
      <c r="U1" s="316"/>
      <c r="V1" s="317"/>
      <c r="W1" s="315">
        <v>43375</v>
      </c>
      <c r="X1" s="316"/>
      <c r="Y1" s="316"/>
      <c r="Z1" s="316"/>
      <c r="AA1" s="316"/>
      <c r="AB1" s="317"/>
      <c r="AC1" s="315">
        <v>43376</v>
      </c>
      <c r="AD1" s="316"/>
      <c r="AE1" s="316"/>
      <c r="AF1" s="316"/>
      <c r="AG1" s="316"/>
      <c r="AH1" s="317"/>
      <c r="AI1" s="315">
        <v>43377</v>
      </c>
      <c r="AJ1" s="316"/>
      <c r="AK1" s="316"/>
      <c r="AL1" s="316"/>
      <c r="AM1" s="316"/>
      <c r="AN1" s="317"/>
      <c r="AO1" s="315">
        <v>43378</v>
      </c>
      <c r="AP1" s="316"/>
      <c r="AQ1" s="316"/>
      <c r="AR1" s="316"/>
      <c r="AS1" s="316"/>
      <c r="AT1" s="317"/>
      <c r="AU1" s="315">
        <v>43381</v>
      </c>
      <c r="AV1" s="316"/>
      <c r="AW1" s="316"/>
      <c r="AX1" s="316"/>
      <c r="AY1" s="316"/>
      <c r="AZ1" s="317"/>
      <c r="BA1" s="315">
        <v>43382</v>
      </c>
      <c r="BB1" s="316"/>
      <c r="BC1" s="316"/>
      <c r="BD1" s="316"/>
      <c r="BE1" s="316"/>
      <c r="BF1" s="317"/>
      <c r="BG1" s="315">
        <v>43383</v>
      </c>
      <c r="BH1" s="316"/>
      <c r="BI1" s="316"/>
      <c r="BJ1" s="316"/>
      <c r="BK1" s="316"/>
      <c r="BL1" s="317"/>
      <c r="BM1" s="315">
        <v>43384</v>
      </c>
      <c r="BN1" s="316"/>
      <c r="BO1" s="316"/>
      <c r="BP1" s="316"/>
      <c r="BQ1" s="316"/>
      <c r="BR1" s="317"/>
      <c r="BS1" s="315">
        <v>43385</v>
      </c>
      <c r="BT1" s="316"/>
      <c r="BU1" s="316"/>
      <c r="BV1" s="316"/>
      <c r="BW1" s="316"/>
      <c r="BX1" s="317"/>
      <c r="BY1" s="315">
        <v>43388</v>
      </c>
      <c r="BZ1" s="316"/>
      <c r="CA1" s="316"/>
      <c r="CB1" s="316"/>
      <c r="CC1" s="316"/>
      <c r="CD1" s="317"/>
      <c r="CE1" s="315">
        <v>43389</v>
      </c>
      <c r="CF1" s="316"/>
      <c r="CG1" s="316"/>
      <c r="CH1" s="316"/>
      <c r="CI1" s="316"/>
      <c r="CJ1" s="317"/>
      <c r="CK1" s="315">
        <v>43390</v>
      </c>
      <c r="CL1" s="316"/>
      <c r="CM1" s="316"/>
      <c r="CN1" s="316"/>
      <c r="CO1" s="316"/>
      <c r="CP1" s="317"/>
      <c r="CQ1" s="315">
        <v>43391</v>
      </c>
      <c r="CR1" s="316"/>
      <c r="CS1" s="316"/>
      <c r="CT1" s="316"/>
      <c r="CU1" s="316"/>
      <c r="CV1" s="317"/>
      <c r="CW1" s="315">
        <v>43392</v>
      </c>
      <c r="CX1" s="316"/>
      <c r="CY1" s="316"/>
      <c r="CZ1" s="316"/>
      <c r="DA1" s="316"/>
      <c r="DB1" s="317"/>
      <c r="DC1" s="315">
        <v>43393</v>
      </c>
      <c r="DD1" s="316"/>
      <c r="DE1" s="316"/>
      <c r="DF1" s="316"/>
      <c r="DG1" s="316"/>
      <c r="DH1" s="317"/>
      <c r="DI1" s="315">
        <v>43394</v>
      </c>
      <c r="DJ1" s="316"/>
      <c r="DK1" s="316"/>
      <c r="DL1" s="316"/>
      <c r="DM1" s="316"/>
      <c r="DN1" s="317"/>
      <c r="DO1" s="315">
        <v>43395</v>
      </c>
      <c r="DP1" s="316"/>
      <c r="DQ1" s="316"/>
      <c r="DR1" s="316"/>
      <c r="DS1" s="316"/>
      <c r="DT1" s="317"/>
      <c r="DU1" s="315">
        <v>43396</v>
      </c>
      <c r="DV1" s="316"/>
      <c r="DW1" s="316"/>
      <c r="DX1" s="316"/>
      <c r="DY1" s="316"/>
      <c r="DZ1" s="317"/>
      <c r="EA1" s="315">
        <v>43397</v>
      </c>
      <c r="EB1" s="316"/>
      <c r="EC1" s="316"/>
      <c r="ED1" s="316"/>
      <c r="EE1" s="316"/>
      <c r="EF1" s="317"/>
      <c r="EG1" s="315">
        <v>43398</v>
      </c>
      <c r="EH1" s="316"/>
      <c r="EI1" s="316"/>
      <c r="EJ1" s="316"/>
      <c r="EK1" s="316"/>
      <c r="EL1" s="317"/>
      <c r="EM1" s="315">
        <v>43399</v>
      </c>
      <c r="EN1" s="316"/>
      <c r="EO1" s="316"/>
      <c r="EP1" s="316"/>
      <c r="EQ1" s="316"/>
      <c r="ER1" s="317"/>
      <c r="ES1" s="315">
        <v>43400</v>
      </c>
      <c r="ET1" s="316"/>
      <c r="EU1" s="316"/>
      <c r="EV1" s="316"/>
      <c r="EW1" s="316"/>
      <c r="EX1" s="317"/>
      <c r="EY1" s="315">
        <v>43401</v>
      </c>
      <c r="EZ1" s="316"/>
      <c r="FA1" s="316"/>
      <c r="FB1" s="316"/>
      <c r="FC1" s="316"/>
      <c r="FD1" s="317"/>
      <c r="FE1" s="315">
        <v>43402</v>
      </c>
      <c r="FF1" s="316"/>
      <c r="FG1" s="316"/>
      <c r="FH1" s="316"/>
      <c r="FI1" s="316"/>
      <c r="FJ1" s="317"/>
      <c r="FK1" s="315">
        <v>43403</v>
      </c>
      <c r="FL1" s="316"/>
      <c r="FM1" s="316"/>
      <c r="FN1" s="316"/>
      <c r="FO1" s="316"/>
      <c r="FP1" s="317"/>
      <c r="FQ1" s="315">
        <v>43404</v>
      </c>
      <c r="FR1" s="316"/>
      <c r="FS1" s="316"/>
      <c r="FT1" s="316"/>
      <c r="FU1" s="316"/>
      <c r="FV1" s="317"/>
      <c r="FW1" s="315">
        <v>43405</v>
      </c>
      <c r="FX1" s="316"/>
      <c r="FY1" s="316"/>
      <c r="FZ1" s="316"/>
      <c r="GA1" s="316"/>
      <c r="GB1" s="317"/>
      <c r="GC1" s="315">
        <v>43406</v>
      </c>
      <c r="GD1" s="316"/>
      <c r="GE1" s="316"/>
      <c r="GF1" s="316"/>
      <c r="GG1" s="316"/>
      <c r="GH1" s="317"/>
      <c r="GI1" s="315">
        <v>43407</v>
      </c>
      <c r="GJ1" s="316"/>
      <c r="GK1" s="316"/>
      <c r="GL1" s="316"/>
      <c r="GM1" s="316"/>
      <c r="GN1" s="317"/>
      <c r="GO1" s="315">
        <v>43408</v>
      </c>
      <c r="GP1" s="316"/>
      <c r="GQ1" s="316"/>
      <c r="GR1" s="316"/>
      <c r="GS1" s="316"/>
      <c r="GT1" s="317"/>
      <c r="GU1" s="315">
        <v>43409</v>
      </c>
      <c r="GV1" s="316"/>
      <c r="GW1" s="316"/>
      <c r="GX1" s="316"/>
      <c r="GY1" s="316"/>
      <c r="GZ1" s="317"/>
      <c r="HA1" s="315">
        <v>43410</v>
      </c>
      <c r="HB1" s="316"/>
      <c r="HC1" s="316"/>
      <c r="HD1" s="316"/>
      <c r="HE1" s="316"/>
      <c r="HF1" s="317"/>
      <c r="HG1" s="315">
        <v>43411</v>
      </c>
      <c r="HH1" s="316"/>
      <c r="HI1" s="316"/>
      <c r="HJ1" s="316"/>
      <c r="HK1" s="316"/>
      <c r="HL1" s="317"/>
      <c r="HM1" s="315">
        <v>43412</v>
      </c>
      <c r="HN1" s="316"/>
      <c r="HO1" s="316"/>
      <c r="HP1" s="316"/>
      <c r="HQ1" s="316"/>
      <c r="HR1" s="317"/>
      <c r="HS1" s="315">
        <v>43413</v>
      </c>
      <c r="HT1" s="316"/>
      <c r="HU1" s="316"/>
      <c r="HV1" s="316"/>
      <c r="HW1" s="316"/>
      <c r="HX1" s="317"/>
    </row>
    <row r="2" spans="1:232" s="140" customFormat="1">
      <c r="B2" s="142"/>
      <c r="C2" s="155"/>
      <c r="D2" s="313" t="s">
        <v>198</v>
      </c>
      <c r="E2" s="314"/>
      <c r="F2" s="314"/>
      <c r="G2" s="314"/>
      <c r="H2" s="314"/>
      <c r="I2" s="151"/>
      <c r="L2" s="159"/>
      <c r="M2" s="149" t="s">
        <v>197</v>
      </c>
      <c r="O2" s="149" t="s">
        <v>191</v>
      </c>
      <c r="Q2" s="145" t="s">
        <v>217</v>
      </c>
      <c r="R2" s="146" t="s">
        <v>216</v>
      </c>
      <c r="S2" s="146" t="s">
        <v>215</v>
      </c>
      <c r="T2" s="146" t="s">
        <v>213</v>
      </c>
      <c r="U2" s="146" t="s">
        <v>214</v>
      </c>
      <c r="V2" s="147" t="s">
        <v>218</v>
      </c>
      <c r="W2" s="145" t="s">
        <v>217</v>
      </c>
      <c r="X2" s="146" t="s">
        <v>216</v>
      </c>
      <c r="Y2" s="146" t="s">
        <v>215</v>
      </c>
      <c r="Z2" s="146" t="s">
        <v>213</v>
      </c>
      <c r="AA2" s="146" t="s">
        <v>214</v>
      </c>
      <c r="AB2" s="147" t="s">
        <v>218</v>
      </c>
      <c r="AC2" s="145" t="s">
        <v>217</v>
      </c>
      <c r="AD2" s="146" t="s">
        <v>216</v>
      </c>
      <c r="AE2" s="146" t="s">
        <v>215</v>
      </c>
      <c r="AF2" s="146" t="s">
        <v>213</v>
      </c>
      <c r="AG2" s="146" t="s">
        <v>214</v>
      </c>
      <c r="AH2" s="147" t="s">
        <v>218</v>
      </c>
      <c r="AI2" s="145" t="s">
        <v>217</v>
      </c>
      <c r="AJ2" s="146" t="s">
        <v>216</v>
      </c>
      <c r="AK2" s="146" t="s">
        <v>215</v>
      </c>
      <c r="AL2" s="146" t="s">
        <v>213</v>
      </c>
      <c r="AM2" s="146" t="s">
        <v>214</v>
      </c>
      <c r="AN2" s="147" t="s">
        <v>218</v>
      </c>
      <c r="AO2" s="145" t="s">
        <v>217</v>
      </c>
      <c r="AP2" s="146" t="s">
        <v>216</v>
      </c>
      <c r="AQ2" s="146" t="s">
        <v>215</v>
      </c>
      <c r="AR2" s="146" t="s">
        <v>213</v>
      </c>
      <c r="AS2" s="146" t="s">
        <v>214</v>
      </c>
      <c r="AT2" s="147" t="s">
        <v>218</v>
      </c>
      <c r="AU2" s="145" t="s">
        <v>217</v>
      </c>
      <c r="AV2" s="146" t="s">
        <v>216</v>
      </c>
      <c r="AW2" s="146" t="s">
        <v>215</v>
      </c>
      <c r="AX2" s="146" t="s">
        <v>213</v>
      </c>
      <c r="AY2" s="146" t="s">
        <v>214</v>
      </c>
      <c r="AZ2" s="147" t="s">
        <v>218</v>
      </c>
      <c r="BA2" s="145" t="s">
        <v>217</v>
      </c>
      <c r="BB2" s="146" t="s">
        <v>216</v>
      </c>
      <c r="BC2" s="146" t="s">
        <v>215</v>
      </c>
      <c r="BD2" s="146" t="s">
        <v>213</v>
      </c>
      <c r="BE2" s="146" t="s">
        <v>214</v>
      </c>
      <c r="BF2" s="147" t="s">
        <v>218</v>
      </c>
      <c r="BG2" s="145" t="s">
        <v>217</v>
      </c>
      <c r="BH2" s="146" t="s">
        <v>216</v>
      </c>
      <c r="BI2" s="146" t="s">
        <v>215</v>
      </c>
      <c r="BJ2" s="146" t="s">
        <v>213</v>
      </c>
      <c r="BK2" s="146" t="s">
        <v>214</v>
      </c>
      <c r="BL2" s="147" t="s">
        <v>218</v>
      </c>
      <c r="BM2" s="145" t="s">
        <v>217</v>
      </c>
      <c r="BN2" s="146" t="s">
        <v>216</v>
      </c>
      <c r="BO2" s="146" t="s">
        <v>215</v>
      </c>
      <c r="BP2" s="146" t="s">
        <v>213</v>
      </c>
      <c r="BQ2" s="146" t="s">
        <v>214</v>
      </c>
      <c r="BR2" s="147" t="s">
        <v>218</v>
      </c>
      <c r="BS2" s="145" t="s">
        <v>217</v>
      </c>
      <c r="BT2" s="146" t="s">
        <v>216</v>
      </c>
      <c r="BU2" s="146" t="s">
        <v>215</v>
      </c>
      <c r="BV2" s="146" t="s">
        <v>213</v>
      </c>
      <c r="BW2" s="146" t="s">
        <v>214</v>
      </c>
      <c r="BX2" s="147" t="s">
        <v>218</v>
      </c>
      <c r="BY2" s="145" t="s">
        <v>217</v>
      </c>
      <c r="BZ2" s="146" t="s">
        <v>216</v>
      </c>
      <c r="CA2" s="146" t="s">
        <v>215</v>
      </c>
      <c r="CB2" s="146" t="s">
        <v>213</v>
      </c>
      <c r="CC2" s="146" t="s">
        <v>214</v>
      </c>
      <c r="CD2" s="147" t="s">
        <v>218</v>
      </c>
      <c r="CE2" s="145" t="s">
        <v>217</v>
      </c>
      <c r="CF2" s="146" t="s">
        <v>216</v>
      </c>
      <c r="CG2" s="146" t="s">
        <v>215</v>
      </c>
      <c r="CH2" s="146" t="s">
        <v>213</v>
      </c>
      <c r="CI2" s="146" t="s">
        <v>214</v>
      </c>
      <c r="CJ2" s="147" t="s">
        <v>218</v>
      </c>
      <c r="CK2" s="145" t="s">
        <v>217</v>
      </c>
      <c r="CL2" s="146" t="s">
        <v>216</v>
      </c>
      <c r="CM2" s="146" t="s">
        <v>215</v>
      </c>
      <c r="CN2" s="146" t="s">
        <v>213</v>
      </c>
      <c r="CO2" s="146" t="s">
        <v>214</v>
      </c>
      <c r="CP2" s="147" t="s">
        <v>218</v>
      </c>
      <c r="CQ2" s="145" t="s">
        <v>217</v>
      </c>
      <c r="CR2" s="146" t="s">
        <v>216</v>
      </c>
      <c r="CS2" s="146" t="s">
        <v>215</v>
      </c>
      <c r="CT2" s="146" t="s">
        <v>213</v>
      </c>
      <c r="CU2" s="146" t="s">
        <v>214</v>
      </c>
      <c r="CV2" s="147" t="s">
        <v>218</v>
      </c>
      <c r="CW2" s="145" t="s">
        <v>217</v>
      </c>
      <c r="CX2" s="146" t="s">
        <v>216</v>
      </c>
      <c r="CY2" s="146" t="s">
        <v>215</v>
      </c>
      <c r="CZ2" s="146" t="s">
        <v>213</v>
      </c>
      <c r="DA2" s="146" t="s">
        <v>214</v>
      </c>
      <c r="DB2" s="147" t="s">
        <v>218</v>
      </c>
      <c r="DC2" s="145" t="s">
        <v>217</v>
      </c>
      <c r="DD2" s="146" t="s">
        <v>216</v>
      </c>
      <c r="DE2" s="146" t="s">
        <v>215</v>
      </c>
      <c r="DF2" s="146" t="s">
        <v>213</v>
      </c>
      <c r="DG2" s="146" t="s">
        <v>214</v>
      </c>
      <c r="DH2" s="147" t="s">
        <v>218</v>
      </c>
      <c r="DI2" s="145" t="s">
        <v>217</v>
      </c>
      <c r="DJ2" s="146" t="s">
        <v>216</v>
      </c>
      <c r="DK2" s="146" t="s">
        <v>215</v>
      </c>
      <c r="DL2" s="146" t="s">
        <v>213</v>
      </c>
      <c r="DM2" s="146" t="s">
        <v>214</v>
      </c>
      <c r="DN2" s="147" t="s">
        <v>218</v>
      </c>
      <c r="DO2" s="145" t="s">
        <v>217</v>
      </c>
      <c r="DP2" s="146" t="s">
        <v>216</v>
      </c>
      <c r="DQ2" s="146" t="s">
        <v>215</v>
      </c>
      <c r="DR2" s="146" t="s">
        <v>213</v>
      </c>
      <c r="DS2" s="146" t="s">
        <v>214</v>
      </c>
      <c r="DT2" s="147" t="s">
        <v>218</v>
      </c>
      <c r="DU2" s="145" t="s">
        <v>217</v>
      </c>
      <c r="DV2" s="146" t="s">
        <v>216</v>
      </c>
      <c r="DW2" s="146" t="s">
        <v>215</v>
      </c>
      <c r="DX2" s="146" t="s">
        <v>213</v>
      </c>
      <c r="DY2" s="146" t="s">
        <v>214</v>
      </c>
      <c r="DZ2" s="147" t="s">
        <v>218</v>
      </c>
      <c r="EA2" s="145" t="s">
        <v>217</v>
      </c>
      <c r="EB2" s="146" t="s">
        <v>216</v>
      </c>
      <c r="EC2" s="146" t="s">
        <v>215</v>
      </c>
      <c r="ED2" s="146" t="s">
        <v>213</v>
      </c>
      <c r="EE2" s="146" t="s">
        <v>214</v>
      </c>
      <c r="EF2" s="147" t="s">
        <v>218</v>
      </c>
      <c r="EG2" s="145" t="s">
        <v>217</v>
      </c>
      <c r="EH2" s="146" t="s">
        <v>216</v>
      </c>
      <c r="EI2" s="146" t="s">
        <v>215</v>
      </c>
      <c r="EJ2" s="146" t="s">
        <v>213</v>
      </c>
      <c r="EK2" s="146" t="s">
        <v>214</v>
      </c>
      <c r="EL2" s="147" t="s">
        <v>218</v>
      </c>
      <c r="EM2" s="145" t="s">
        <v>217</v>
      </c>
      <c r="EN2" s="146" t="s">
        <v>216</v>
      </c>
      <c r="EO2" s="146" t="s">
        <v>215</v>
      </c>
      <c r="EP2" s="146" t="s">
        <v>213</v>
      </c>
      <c r="EQ2" s="146" t="s">
        <v>214</v>
      </c>
      <c r="ER2" s="147" t="s">
        <v>218</v>
      </c>
      <c r="ES2" s="145" t="s">
        <v>217</v>
      </c>
      <c r="ET2" s="146" t="s">
        <v>216</v>
      </c>
      <c r="EU2" s="146" t="s">
        <v>215</v>
      </c>
      <c r="EV2" s="146" t="s">
        <v>213</v>
      </c>
      <c r="EW2" s="146" t="s">
        <v>214</v>
      </c>
      <c r="EX2" s="147" t="s">
        <v>218</v>
      </c>
      <c r="EY2" s="145" t="s">
        <v>217</v>
      </c>
      <c r="EZ2" s="146" t="s">
        <v>216</v>
      </c>
      <c r="FA2" s="146" t="s">
        <v>215</v>
      </c>
      <c r="FB2" s="146" t="s">
        <v>213</v>
      </c>
      <c r="FC2" s="146" t="s">
        <v>214</v>
      </c>
      <c r="FD2" s="147" t="s">
        <v>218</v>
      </c>
      <c r="FE2" s="145" t="s">
        <v>217</v>
      </c>
      <c r="FF2" s="146" t="s">
        <v>216</v>
      </c>
      <c r="FG2" s="146" t="s">
        <v>215</v>
      </c>
      <c r="FH2" s="146" t="s">
        <v>213</v>
      </c>
      <c r="FI2" s="146" t="s">
        <v>214</v>
      </c>
      <c r="FJ2" s="147" t="s">
        <v>218</v>
      </c>
      <c r="FK2" s="145" t="s">
        <v>217</v>
      </c>
      <c r="FL2" s="146" t="s">
        <v>216</v>
      </c>
      <c r="FM2" s="146" t="s">
        <v>215</v>
      </c>
      <c r="FN2" s="146" t="s">
        <v>213</v>
      </c>
      <c r="FO2" s="146" t="s">
        <v>214</v>
      </c>
      <c r="FP2" s="147" t="s">
        <v>218</v>
      </c>
      <c r="FQ2" s="145" t="s">
        <v>217</v>
      </c>
      <c r="FR2" s="146" t="s">
        <v>216</v>
      </c>
      <c r="FS2" s="146" t="s">
        <v>215</v>
      </c>
      <c r="FT2" s="146" t="s">
        <v>213</v>
      </c>
      <c r="FU2" s="146" t="s">
        <v>214</v>
      </c>
      <c r="FV2" s="147" t="s">
        <v>218</v>
      </c>
      <c r="FW2" s="145" t="s">
        <v>217</v>
      </c>
      <c r="FX2" s="146" t="s">
        <v>216</v>
      </c>
      <c r="FY2" s="146" t="s">
        <v>215</v>
      </c>
      <c r="FZ2" s="146" t="s">
        <v>213</v>
      </c>
      <c r="GA2" s="146" t="s">
        <v>214</v>
      </c>
      <c r="GB2" s="147" t="s">
        <v>218</v>
      </c>
      <c r="GC2" s="145" t="s">
        <v>217</v>
      </c>
      <c r="GD2" s="146" t="s">
        <v>216</v>
      </c>
      <c r="GE2" s="146" t="s">
        <v>215</v>
      </c>
      <c r="GF2" s="146" t="s">
        <v>213</v>
      </c>
      <c r="GG2" s="146" t="s">
        <v>214</v>
      </c>
      <c r="GH2" s="147" t="s">
        <v>218</v>
      </c>
      <c r="GI2" s="145" t="s">
        <v>217</v>
      </c>
      <c r="GJ2" s="146" t="s">
        <v>216</v>
      </c>
      <c r="GK2" s="146" t="s">
        <v>215</v>
      </c>
      <c r="GL2" s="146" t="s">
        <v>213</v>
      </c>
      <c r="GM2" s="146" t="s">
        <v>214</v>
      </c>
      <c r="GN2" s="147" t="s">
        <v>218</v>
      </c>
      <c r="GO2" s="145" t="s">
        <v>217</v>
      </c>
      <c r="GP2" s="146" t="s">
        <v>216</v>
      </c>
      <c r="GQ2" s="146" t="s">
        <v>215</v>
      </c>
      <c r="GR2" s="146" t="s">
        <v>213</v>
      </c>
      <c r="GS2" s="146" t="s">
        <v>214</v>
      </c>
      <c r="GT2" s="147" t="s">
        <v>218</v>
      </c>
      <c r="GU2" s="145" t="s">
        <v>217</v>
      </c>
      <c r="GV2" s="146" t="s">
        <v>216</v>
      </c>
      <c r="GW2" s="146" t="s">
        <v>215</v>
      </c>
      <c r="GX2" s="146" t="s">
        <v>213</v>
      </c>
      <c r="GY2" s="146" t="s">
        <v>214</v>
      </c>
      <c r="GZ2" s="147" t="s">
        <v>218</v>
      </c>
      <c r="HA2" s="145" t="s">
        <v>217</v>
      </c>
      <c r="HB2" s="146" t="s">
        <v>216</v>
      </c>
      <c r="HC2" s="146" t="s">
        <v>215</v>
      </c>
      <c r="HD2" s="146" t="s">
        <v>213</v>
      </c>
      <c r="HE2" s="146" t="s">
        <v>214</v>
      </c>
      <c r="HF2" s="147" t="s">
        <v>218</v>
      </c>
      <c r="HG2" s="145" t="s">
        <v>217</v>
      </c>
      <c r="HH2" s="146" t="s">
        <v>216</v>
      </c>
      <c r="HI2" s="146" t="s">
        <v>215</v>
      </c>
      <c r="HJ2" s="146" t="s">
        <v>213</v>
      </c>
      <c r="HK2" s="146" t="s">
        <v>214</v>
      </c>
      <c r="HL2" s="147" t="s">
        <v>218</v>
      </c>
      <c r="HM2" s="145" t="s">
        <v>217</v>
      </c>
      <c r="HN2" s="146" t="s">
        <v>216</v>
      </c>
      <c r="HO2" s="146" t="s">
        <v>215</v>
      </c>
      <c r="HP2" s="146" t="s">
        <v>213</v>
      </c>
      <c r="HQ2" s="146" t="s">
        <v>214</v>
      </c>
      <c r="HR2" s="147" t="s">
        <v>218</v>
      </c>
      <c r="HS2" s="145" t="s">
        <v>217</v>
      </c>
      <c r="HT2" s="146" t="s">
        <v>216</v>
      </c>
      <c r="HU2" s="146" t="s">
        <v>215</v>
      </c>
      <c r="HV2" s="146" t="s">
        <v>213</v>
      </c>
      <c r="HW2" s="146" t="s">
        <v>214</v>
      </c>
      <c r="HX2" s="147" t="s">
        <v>218</v>
      </c>
    </row>
    <row r="3" spans="1:232" s="140" customFormat="1">
      <c r="B3" s="142"/>
      <c r="C3" s="155"/>
      <c r="D3" s="314"/>
      <c r="E3" s="314"/>
      <c r="F3" s="314"/>
      <c r="G3" s="314"/>
      <c r="H3" s="314"/>
      <c r="I3" s="151"/>
      <c r="L3" s="159"/>
      <c r="M3" s="149" t="s">
        <v>191</v>
      </c>
      <c r="O3" s="149" t="s">
        <v>191</v>
      </c>
      <c r="Q3" s="145" t="s">
        <v>196</v>
      </c>
      <c r="R3" s="146" t="s">
        <v>194</v>
      </c>
      <c r="S3" s="146" t="s">
        <v>188</v>
      </c>
      <c r="T3" s="146" t="s">
        <v>193</v>
      </c>
      <c r="U3" s="146" t="s">
        <v>195</v>
      </c>
      <c r="V3" s="147" t="s">
        <v>189</v>
      </c>
      <c r="W3" s="145" t="s">
        <v>196</v>
      </c>
      <c r="X3" s="146" t="s">
        <v>194</v>
      </c>
      <c r="Y3" s="146" t="s">
        <v>188</v>
      </c>
      <c r="Z3" s="146" t="s">
        <v>193</v>
      </c>
      <c r="AA3" s="146" t="s">
        <v>195</v>
      </c>
      <c r="AB3" s="147" t="s">
        <v>189</v>
      </c>
      <c r="AC3" s="145" t="s">
        <v>196</v>
      </c>
      <c r="AD3" s="146" t="s">
        <v>194</v>
      </c>
      <c r="AE3" s="146" t="s">
        <v>188</v>
      </c>
      <c r="AF3" s="146" t="s">
        <v>193</v>
      </c>
      <c r="AG3" s="146" t="s">
        <v>195</v>
      </c>
      <c r="AH3" s="147" t="s">
        <v>189</v>
      </c>
      <c r="AI3" s="145" t="s">
        <v>196</v>
      </c>
      <c r="AJ3" s="146" t="s">
        <v>194</v>
      </c>
      <c r="AK3" s="146" t="s">
        <v>188</v>
      </c>
      <c r="AL3" s="146" t="s">
        <v>193</v>
      </c>
      <c r="AM3" s="146" t="s">
        <v>195</v>
      </c>
      <c r="AN3" s="147" t="s">
        <v>189</v>
      </c>
      <c r="AO3" s="145" t="s">
        <v>196</v>
      </c>
      <c r="AP3" s="146" t="s">
        <v>194</v>
      </c>
      <c r="AQ3" s="146" t="s">
        <v>188</v>
      </c>
      <c r="AR3" s="146" t="s">
        <v>193</v>
      </c>
      <c r="AS3" s="146" t="s">
        <v>195</v>
      </c>
      <c r="AT3" s="147" t="s">
        <v>189</v>
      </c>
      <c r="AU3" s="145" t="s">
        <v>196</v>
      </c>
      <c r="AV3" s="146" t="s">
        <v>194</v>
      </c>
      <c r="AW3" s="146" t="s">
        <v>188</v>
      </c>
      <c r="AX3" s="146" t="s">
        <v>193</v>
      </c>
      <c r="AY3" s="146" t="s">
        <v>195</v>
      </c>
      <c r="AZ3" s="147" t="s">
        <v>189</v>
      </c>
      <c r="BA3" s="145" t="s">
        <v>196</v>
      </c>
      <c r="BB3" s="146" t="s">
        <v>194</v>
      </c>
      <c r="BC3" s="146" t="s">
        <v>188</v>
      </c>
      <c r="BD3" s="146" t="s">
        <v>193</v>
      </c>
      <c r="BE3" s="146" t="s">
        <v>195</v>
      </c>
      <c r="BF3" s="147" t="s">
        <v>189</v>
      </c>
      <c r="BG3" s="145" t="s">
        <v>196</v>
      </c>
      <c r="BH3" s="146" t="s">
        <v>194</v>
      </c>
      <c r="BI3" s="146" t="s">
        <v>188</v>
      </c>
      <c r="BJ3" s="146" t="s">
        <v>193</v>
      </c>
      <c r="BK3" s="146" t="s">
        <v>195</v>
      </c>
      <c r="BL3" s="147" t="s">
        <v>189</v>
      </c>
      <c r="BM3" s="145" t="s">
        <v>196</v>
      </c>
      <c r="BN3" s="146" t="s">
        <v>194</v>
      </c>
      <c r="BO3" s="146" t="s">
        <v>188</v>
      </c>
      <c r="BP3" s="146" t="s">
        <v>193</v>
      </c>
      <c r="BQ3" s="146" t="s">
        <v>195</v>
      </c>
      <c r="BR3" s="147" t="s">
        <v>189</v>
      </c>
      <c r="BS3" s="145" t="s">
        <v>196</v>
      </c>
      <c r="BT3" s="146" t="s">
        <v>194</v>
      </c>
      <c r="BU3" s="146" t="s">
        <v>188</v>
      </c>
      <c r="BV3" s="146" t="s">
        <v>193</v>
      </c>
      <c r="BW3" s="146" t="s">
        <v>195</v>
      </c>
      <c r="BX3" s="147" t="s">
        <v>189</v>
      </c>
      <c r="BY3" s="145" t="s">
        <v>196</v>
      </c>
      <c r="BZ3" s="146" t="s">
        <v>194</v>
      </c>
      <c r="CA3" s="146" t="s">
        <v>188</v>
      </c>
      <c r="CB3" s="146" t="s">
        <v>193</v>
      </c>
      <c r="CC3" s="146" t="s">
        <v>195</v>
      </c>
      <c r="CD3" s="147" t="s">
        <v>189</v>
      </c>
      <c r="CE3" s="145" t="s">
        <v>196</v>
      </c>
      <c r="CF3" s="146" t="s">
        <v>194</v>
      </c>
      <c r="CG3" s="146" t="s">
        <v>188</v>
      </c>
      <c r="CH3" s="146" t="s">
        <v>193</v>
      </c>
      <c r="CI3" s="146" t="s">
        <v>195</v>
      </c>
      <c r="CJ3" s="147" t="s">
        <v>189</v>
      </c>
      <c r="CK3" s="145" t="s">
        <v>196</v>
      </c>
      <c r="CL3" s="146" t="s">
        <v>194</v>
      </c>
      <c r="CM3" s="146" t="s">
        <v>188</v>
      </c>
      <c r="CN3" s="146" t="s">
        <v>193</v>
      </c>
      <c r="CO3" s="146" t="s">
        <v>195</v>
      </c>
      <c r="CP3" s="147" t="s">
        <v>189</v>
      </c>
      <c r="CQ3" s="145" t="s">
        <v>196</v>
      </c>
      <c r="CR3" s="146" t="s">
        <v>194</v>
      </c>
      <c r="CS3" s="146" t="s">
        <v>188</v>
      </c>
      <c r="CT3" s="146" t="s">
        <v>193</v>
      </c>
      <c r="CU3" s="146" t="s">
        <v>195</v>
      </c>
      <c r="CV3" s="147" t="s">
        <v>189</v>
      </c>
      <c r="CW3" s="145" t="s">
        <v>196</v>
      </c>
      <c r="CX3" s="146" t="s">
        <v>194</v>
      </c>
      <c r="CY3" s="146" t="s">
        <v>188</v>
      </c>
      <c r="CZ3" s="146" t="s">
        <v>193</v>
      </c>
      <c r="DA3" s="146" t="s">
        <v>195</v>
      </c>
      <c r="DB3" s="147" t="s">
        <v>189</v>
      </c>
      <c r="DC3" s="145" t="s">
        <v>196</v>
      </c>
      <c r="DD3" s="146" t="s">
        <v>194</v>
      </c>
      <c r="DE3" s="146" t="s">
        <v>188</v>
      </c>
      <c r="DF3" s="146" t="s">
        <v>193</v>
      </c>
      <c r="DG3" s="146" t="s">
        <v>195</v>
      </c>
      <c r="DH3" s="147" t="s">
        <v>189</v>
      </c>
      <c r="DI3" s="145" t="s">
        <v>196</v>
      </c>
      <c r="DJ3" s="146" t="s">
        <v>194</v>
      </c>
      <c r="DK3" s="146" t="s">
        <v>188</v>
      </c>
      <c r="DL3" s="146" t="s">
        <v>193</v>
      </c>
      <c r="DM3" s="146" t="s">
        <v>195</v>
      </c>
      <c r="DN3" s="147" t="s">
        <v>189</v>
      </c>
      <c r="DO3" s="145" t="s">
        <v>196</v>
      </c>
      <c r="DP3" s="146" t="s">
        <v>194</v>
      </c>
      <c r="DQ3" s="146" t="s">
        <v>188</v>
      </c>
      <c r="DR3" s="146" t="s">
        <v>193</v>
      </c>
      <c r="DS3" s="146" t="s">
        <v>195</v>
      </c>
      <c r="DT3" s="147" t="s">
        <v>189</v>
      </c>
      <c r="DU3" s="145" t="s">
        <v>196</v>
      </c>
      <c r="DV3" s="146" t="s">
        <v>194</v>
      </c>
      <c r="DW3" s="146" t="s">
        <v>188</v>
      </c>
      <c r="DX3" s="146" t="s">
        <v>193</v>
      </c>
      <c r="DY3" s="146" t="s">
        <v>195</v>
      </c>
      <c r="DZ3" s="147" t="s">
        <v>189</v>
      </c>
      <c r="EA3" s="145" t="s">
        <v>196</v>
      </c>
      <c r="EB3" s="146" t="s">
        <v>194</v>
      </c>
      <c r="EC3" s="146" t="s">
        <v>188</v>
      </c>
      <c r="ED3" s="146" t="s">
        <v>193</v>
      </c>
      <c r="EE3" s="146" t="s">
        <v>195</v>
      </c>
      <c r="EF3" s="147" t="s">
        <v>189</v>
      </c>
      <c r="EG3" s="145" t="s">
        <v>196</v>
      </c>
      <c r="EH3" s="146" t="s">
        <v>194</v>
      </c>
      <c r="EI3" s="146" t="s">
        <v>188</v>
      </c>
      <c r="EJ3" s="146" t="s">
        <v>193</v>
      </c>
      <c r="EK3" s="146" t="s">
        <v>195</v>
      </c>
      <c r="EL3" s="147" t="s">
        <v>189</v>
      </c>
      <c r="EM3" s="145" t="s">
        <v>196</v>
      </c>
      <c r="EN3" s="146" t="s">
        <v>194</v>
      </c>
      <c r="EO3" s="146" t="s">
        <v>188</v>
      </c>
      <c r="EP3" s="146" t="s">
        <v>193</v>
      </c>
      <c r="EQ3" s="146" t="s">
        <v>195</v>
      </c>
      <c r="ER3" s="147" t="s">
        <v>189</v>
      </c>
      <c r="ES3" s="145" t="s">
        <v>196</v>
      </c>
      <c r="ET3" s="146" t="s">
        <v>194</v>
      </c>
      <c r="EU3" s="146" t="s">
        <v>188</v>
      </c>
      <c r="EV3" s="146" t="s">
        <v>193</v>
      </c>
      <c r="EW3" s="146" t="s">
        <v>195</v>
      </c>
      <c r="EX3" s="147" t="s">
        <v>189</v>
      </c>
      <c r="EY3" s="145" t="s">
        <v>196</v>
      </c>
      <c r="EZ3" s="146" t="s">
        <v>194</v>
      </c>
      <c r="FA3" s="146" t="s">
        <v>188</v>
      </c>
      <c r="FB3" s="146" t="s">
        <v>193</v>
      </c>
      <c r="FC3" s="146" t="s">
        <v>195</v>
      </c>
      <c r="FD3" s="147" t="s">
        <v>189</v>
      </c>
      <c r="FE3" s="145" t="s">
        <v>196</v>
      </c>
      <c r="FF3" s="146" t="s">
        <v>194</v>
      </c>
      <c r="FG3" s="146" t="s">
        <v>188</v>
      </c>
      <c r="FH3" s="146" t="s">
        <v>193</v>
      </c>
      <c r="FI3" s="146" t="s">
        <v>195</v>
      </c>
      <c r="FJ3" s="147" t="s">
        <v>189</v>
      </c>
      <c r="FK3" s="145" t="s">
        <v>196</v>
      </c>
      <c r="FL3" s="146" t="s">
        <v>194</v>
      </c>
      <c r="FM3" s="146" t="s">
        <v>188</v>
      </c>
      <c r="FN3" s="146" t="s">
        <v>193</v>
      </c>
      <c r="FO3" s="146" t="s">
        <v>195</v>
      </c>
      <c r="FP3" s="147" t="s">
        <v>189</v>
      </c>
      <c r="FQ3" s="145" t="s">
        <v>196</v>
      </c>
      <c r="FR3" s="146" t="s">
        <v>194</v>
      </c>
      <c r="FS3" s="146" t="s">
        <v>188</v>
      </c>
      <c r="FT3" s="146" t="s">
        <v>193</v>
      </c>
      <c r="FU3" s="146" t="s">
        <v>195</v>
      </c>
      <c r="FV3" s="147" t="s">
        <v>189</v>
      </c>
      <c r="FW3" s="145" t="s">
        <v>196</v>
      </c>
      <c r="FX3" s="146" t="s">
        <v>194</v>
      </c>
      <c r="FY3" s="146" t="s">
        <v>188</v>
      </c>
      <c r="FZ3" s="146" t="s">
        <v>193</v>
      </c>
      <c r="GA3" s="146" t="s">
        <v>195</v>
      </c>
      <c r="GB3" s="147" t="s">
        <v>189</v>
      </c>
      <c r="GC3" s="145" t="s">
        <v>196</v>
      </c>
      <c r="GD3" s="146" t="s">
        <v>194</v>
      </c>
      <c r="GE3" s="146" t="s">
        <v>188</v>
      </c>
      <c r="GF3" s="146" t="s">
        <v>193</v>
      </c>
      <c r="GG3" s="146" t="s">
        <v>195</v>
      </c>
      <c r="GH3" s="147" t="s">
        <v>189</v>
      </c>
      <c r="GI3" s="145" t="s">
        <v>196</v>
      </c>
      <c r="GJ3" s="146" t="s">
        <v>194</v>
      </c>
      <c r="GK3" s="146" t="s">
        <v>188</v>
      </c>
      <c r="GL3" s="146" t="s">
        <v>193</v>
      </c>
      <c r="GM3" s="146" t="s">
        <v>195</v>
      </c>
      <c r="GN3" s="147" t="s">
        <v>189</v>
      </c>
      <c r="GO3" s="145" t="s">
        <v>196</v>
      </c>
      <c r="GP3" s="146" t="s">
        <v>194</v>
      </c>
      <c r="GQ3" s="146" t="s">
        <v>188</v>
      </c>
      <c r="GR3" s="146" t="s">
        <v>193</v>
      </c>
      <c r="GS3" s="146" t="s">
        <v>195</v>
      </c>
      <c r="GT3" s="147" t="s">
        <v>189</v>
      </c>
      <c r="GU3" s="145" t="s">
        <v>196</v>
      </c>
      <c r="GV3" s="146" t="s">
        <v>194</v>
      </c>
      <c r="GW3" s="146" t="s">
        <v>188</v>
      </c>
      <c r="GX3" s="146" t="s">
        <v>193</v>
      </c>
      <c r="GY3" s="146" t="s">
        <v>195</v>
      </c>
      <c r="GZ3" s="147" t="s">
        <v>189</v>
      </c>
      <c r="HA3" s="145" t="s">
        <v>196</v>
      </c>
      <c r="HB3" s="146" t="s">
        <v>194</v>
      </c>
      <c r="HC3" s="146" t="s">
        <v>188</v>
      </c>
      <c r="HD3" s="146" t="s">
        <v>193</v>
      </c>
      <c r="HE3" s="146" t="s">
        <v>195</v>
      </c>
      <c r="HF3" s="147" t="s">
        <v>189</v>
      </c>
      <c r="HG3" s="145" t="s">
        <v>196</v>
      </c>
      <c r="HH3" s="146" t="s">
        <v>194</v>
      </c>
      <c r="HI3" s="146" t="s">
        <v>188</v>
      </c>
      <c r="HJ3" s="146" t="s">
        <v>193</v>
      </c>
      <c r="HK3" s="146" t="s">
        <v>195</v>
      </c>
      <c r="HL3" s="147" t="s">
        <v>189</v>
      </c>
      <c r="HM3" s="145" t="s">
        <v>196</v>
      </c>
      <c r="HN3" s="146" t="s">
        <v>194</v>
      </c>
      <c r="HO3" s="146" t="s">
        <v>188</v>
      </c>
      <c r="HP3" s="146" t="s">
        <v>193</v>
      </c>
      <c r="HQ3" s="146" t="s">
        <v>195</v>
      </c>
      <c r="HR3" s="147" t="s">
        <v>189</v>
      </c>
      <c r="HS3" s="145" t="s">
        <v>196</v>
      </c>
      <c r="HT3" s="146" t="s">
        <v>194</v>
      </c>
      <c r="HU3" s="146" t="s">
        <v>188</v>
      </c>
      <c r="HV3" s="146" t="s">
        <v>193</v>
      </c>
      <c r="HW3" s="146" t="s">
        <v>195</v>
      </c>
      <c r="HX3" s="147" t="s">
        <v>189</v>
      </c>
    </row>
    <row r="4" spans="1:232">
      <c r="D4" s="314"/>
      <c r="E4" s="314"/>
      <c r="F4" s="314"/>
      <c r="G4" s="314"/>
      <c r="H4" s="314"/>
      <c r="J4" s="22"/>
      <c r="K4" s="22"/>
      <c r="L4" s="139"/>
      <c r="M4" s="149" t="s">
        <v>257</v>
      </c>
      <c r="O4" s="149" t="s">
        <v>184</v>
      </c>
      <c r="Q4" s="312"/>
      <c r="R4" s="312"/>
      <c r="S4" s="312"/>
      <c r="T4" s="312"/>
      <c r="U4" s="312"/>
      <c r="V4" s="312"/>
      <c r="W4" s="312"/>
      <c r="X4" s="312"/>
      <c r="Y4" s="312"/>
      <c r="Z4" s="312"/>
      <c r="AA4" s="312"/>
      <c r="AB4" s="312"/>
      <c r="AC4" s="312"/>
      <c r="AD4" s="312"/>
      <c r="AE4" s="312"/>
      <c r="AF4" s="312"/>
      <c r="AG4" s="312"/>
      <c r="AH4" s="312"/>
      <c r="AI4" s="312"/>
      <c r="AJ4" s="312"/>
      <c r="AK4" s="312"/>
      <c r="AL4" s="312"/>
      <c r="AM4" s="312"/>
      <c r="AN4" s="312"/>
      <c r="AO4" s="312"/>
      <c r="AP4" s="312"/>
      <c r="AQ4" s="312"/>
      <c r="AR4" s="312"/>
      <c r="AS4" s="312"/>
      <c r="AT4" s="312"/>
      <c r="AU4" s="312"/>
      <c r="AV4" s="312"/>
      <c r="AW4" s="312"/>
      <c r="AX4" s="312"/>
      <c r="AY4" s="312"/>
      <c r="AZ4" s="312"/>
      <c r="BA4" s="312"/>
      <c r="BB4" s="312"/>
      <c r="BC4" s="312"/>
      <c r="BD4" s="312"/>
      <c r="BE4" s="312"/>
      <c r="BF4" s="312"/>
      <c r="BG4" s="312"/>
      <c r="BH4" s="312"/>
      <c r="BI4" s="312"/>
      <c r="BJ4" s="312"/>
      <c r="BK4" s="312"/>
      <c r="BL4" s="312"/>
      <c r="BM4" s="312"/>
      <c r="BN4" s="312"/>
      <c r="BO4" s="312"/>
      <c r="BP4" s="312"/>
      <c r="BQ4" s="312"/>
      <c r="BR4" s="312"/>
      <c r="BS4" s="312"/>
      <c r="BT4" s="312"/>
      <c r="BU4" s="312"/>
      <c r="BV4" s="312"/>
      <c r="BW4" s="312"/>
      <c r="BX4" s="312"/>
      <c r="BY4" s="312"/>
      <c r="BZ4" s="312"/>
      <c r="CA4" s="312"/>
      <c r="CB4" s="312"/>
      <c r="CC4" s="312"/>
      <c r="CD4" s="312"/>
      <c r="CE4" s="312"/>
      <c r="CF4" s="312"/>
      <c r="CG4" s="312"/>
      <c r="CH4" s="312"/>
      <c r="CI4" s="312"/>
      <c r="CJ4" s="312"/>
      <c r="CK4" s="312"/>
      <c r="CL4" s="312"/>
      <c r="CM4" s="312"/>
      <c r="CN4" s="312"/>
      <c r="CO4" s="312"/>
      <c r="CP4" s="312"/>
      <c r="CQ4" s="312"/>
      <c r="CR4" s="312"/>
      <c r="CS4" s="312"/>
      <c r="CT4" s="312"/>
      <c r="CU4" s="312"/>
      <c r="CV4" s="312"/>
      <c r="CW4" s="312"/>
      <c r="CX4" s="312"/>
      <c r="CY4" s="312"/>
      <c r="CZ4" s="312"/>
      <c r="DA4" s="312"/>
      <c r="DB4" s="312"/>
      <c r="DC4" s="312"/>
      <c r="DD4" s="312"/>
      <c r="DE4" s="312"/>
      <c r="DF4" s="312"/>
      <c r="DG4" s="312"/>
      <c r="DH4" s="312"/>
      <c r="DI4" s="312"/>
      <c r="DJ4" s="312"/>
      <c r="DK4" s="312"/>
      <c r="DL4" s="312"/>
      <c r="DM4" s="312"/>
      <c r="DN4" s="312"/>
      <c r="DO4" s="312"/>
      <c r="DP4" s="312"/>
      <c r="DQ4" s="312"/>
      <c r="DR4" s="312"/>
      <c r="DS4" s="312"/>
      <c r="DT4" s="312"/>
      <c r="DU4" s="312"/>
      <c r="DV4" s="312"/>
      <c r="DW4" s="312"/>
      <c r="DX4" s="312"/>
      <c r="DY4" s="312"/>
      <c r="DZ4" s="312"/>
      <c r="EA4" s="312"/>
      <c r="EB4" s="312"/>
      <c r="EC4" s="312"/>
      <c r="ED4" s="312"/>
      <c r="EE4" s="312"/>
      <c r="EF4" s="312"/>
      <c r="EG4" s="312"/>
      <c r="EH4" s="312"/>
      <c r="EI4" s="312"/>
      <c r="EJ4" s="312"/>
      <c r="EK4" s="312"/>
      <c r="EL4" s="312"/>
      <c r="EM4" s="312"/>
      <c r="EN4" s="312"/>
      <c r="EO4" s="312"/>
      <c r="EP4" s="312"/>
      <c r="EQ4" s="312"/>
      <c r="ER4" s="312"/>
      <c r="ES4" s="312"/>
      <c r="ET4" s="312"/>
      <c r="EU4" s="312"/>
      <c r="EV4" s="312"/>
      <c r="EW4" s="312"/>
      <c r="EX4" s="312"/>
      <c r="EY4" s="312"/>
      <c r="EZ4" s="312"/>
      <c r="FA4" s="312"/>
      <c r="FB4" s="312"/>
      <c r="FC4" s="312"/>
      <c r="FD4" s="312"/>
      <c r="FE4" s="312"/>
      <c r="FF4" s="312"/>
      <c r="FG4" s="312"/>
      <c r="FH4" s="312"/>
      <c r="FI4" s="312"/>
      <c r="FJ4" s="312"/>
      <c r="FK4" s="312"/>
      <c r="FL4" s="312"/>
      <c r="FM4" s="312"/>
      <c r="FN4" s="312"/>
      <c r="FO4" s="312"/>
      <c r="FP4" s="312"/>
      <c r="FQ4" s="312"/>
      <c r="FR4" s="312"/>
      <c r="FS4" s="312"/>
      <c r="FT4" s="312"/>
      <c r="FU4" s="312"/>
      <c r="FV4" s="312"/>
      <c r="FW4" s="312"/>
      <c r="FX4" s="312"/>
      <c r="FY4" s="312"/>
      <c r="FZ4" s="312"/>
      <c r="GA4" s="312"/>
      <c r="GB4" s="312"/>
      <c r="GC4" s="312"/>
      <c r="GD4" s="312"/>
      <c r="GE4" s="312"/>
      <c r="GF4" s="312"/>
      <c r="GG4" s="312"/>
      <c r="GH4" s="312"/>
      <c r="GI4" s="312"/>
      <c r="GJ4" s="312"/>
      <c r="GK4" s="312"/>
      <c r="GL4" s="312"/>
      <c r="GM4" s="312"/>
      <c r="GN4" s="312"/>
      <c r="GO4" s="312"/>
      <c r="GP4" s="312"/>
      <c r="GQ4" s="312"/>
      <c r="GR4" s="312"/>
      <c r="GS4" s="312"/>
      <c r="GT4" s="312"/>
      <c r="GU4" s="312"/>
      <c r="GV4" s="312"/>
      <c r="GW4" s="312"/>
      <c r="GX4" s="312"/>
      <c r="GY4" s="312"/>
      <c r="GZ4" s="312"/>
      <c r="HA4" s="312"/>
      <c r="HB4" s="312"/>
      <c r="HC4" s="312"/>
      <c r="HD4" s="312"/>
      <c r="HE4" s="312"/>
      <c r="HF4" s="312"/>
      <c r="HG4" s="312"/>
      <c r="HH4" s="312"/>
      <c r="HI4" s="312"/>
      <c r="HJ4" s="312"/>
      <c r="HK4" s="312"/>
      <c r="HL4" s="312"/>
      <c r="HM4" s="312"/>
      <c r="HN4" s="312"/>
      <c r="HO4" s="312"/>
      <c r="HP4" s="312"/>
      <c r="HQ4" s="312"/>
      <c r="HR4" s="312"/>
      <c r="HS4" s="312"/>
      <c r="HT4" s="312"/>
      <c r="HU4" s="312"/>
      <c r="HV4" s="312"/>
      <c r="HW4" s="312"/>
      <c r="HX4" s="312"/>
    </row>
    <row r="5" spans="1:232">
      <c r="D5" s="314"/>
      <c r="E5" s="314"/>
      <c r="F5" s="314"/>
      <c r="G5" s="314"/>
      <c r="H5" s="314"/>
      <c r="J5" s="22"/>
      <c r="K5" s="22"/>
      <c r="L5" s="139"/>
      <c r="M5" s="149" t="s">
        <v>184</v>
      </c>
      <c r="O5" s="149" t="s">
        <v>184</v>
      </c>
      <c r="Q5" s="312" t="s">
        <v>219</v>
      </c>
      <c r="R5" s="312"/>
      <c r="S5" s="312"/>
      <c r="T5" s="312"/>
      <c r="U5" s="312"/>
      <c r="V5" s="312"/>
      <c r="W5" s="312" t="s">
        <v>220</v>
      </c>
      <c r="X5" s="312"/>
      <c r="Y5" s="312"/>
      <c r="Z5" s="312"/>
      <c r="AA5" s="312"/>
      <c r="AB5" s="312"/>
      <c r="AC5" s="312" t="s">
        <v>220</v>
      </c>
      <c r="AD5" s="312"/>
      <c r="AE5" s="312"/>
      <c r="AF5" s="312"/>
      <c r="AG5" s="312"/>
      <c r="AH5" s="312"/>
      <c r="AI5" s="312" t="s">
        <v>220</v>
      </c>
      <c r="AJ5" s="312"/>
      <c r="AK5" s="312"/>
      <c r="AL5" s="312"/>
      <c r="AM5" s="312"/>
      <c r="AN5" s="312"/>
      <c r="AO5" s="312" t="s">
        <v>219</v>
      </c>
      <c r="AP5" s="312"/>
      <c r="AQ5" s="312"/>
      <c r="AR5" s="312"/>
      <c r="AS5" s="312"/>
      <c r="AT5" s="312"/>
      <c r="AU5" s="312" t="s">
        <v>220</v>
      </c>
      <c r="AV5" s="312"/>
      <c r="AW5" s="312"/>
      <c r="AX5" s="312"/>
      <c r="AY5" s="312"/>
      <c r="AZ5" s="312"/>
      <c r="BA5" s="312" t="s">
        <v>220</v>
      </c>
      <c r="BB5" s="312"/>
      <c r="BC5" s="312"/>
      <c r="BD5" s="312"/>
      <c r="BE5" s="312"/>
      <c r="BF5" s="312"/>
      <c r="BG5" s="312" t="s">
        <v>220</v>
      </c>
      <c r="BH5" s="312"/>
      <c r="BI5" s="312"/>
      <c r="BJ5" s="312"/>
      <c r="BK5" s="312"/>
      <c r="BL5" s="312"/>
      <c r="BM5" s="312" t="s">
        <v>220</v>
      </c>
      <c r="BN5" s="312"/>
      <c r="BO5" s="312"/>
      <c r="BP5" s="312"/>
      <c r="BQ5" s="312"/>
      <c r="BR5" s="312"/>
      <c r="BS5" s="312" t="s">
        <v>220</v>
      </c>
      <c r="BT5" s="312"/>
      <c r="BU5" s="312"/>
      <c r="BV5" s="312"/>
      <c r="BW5" s="312"/>
      <c r="BX5" s="312"/>
      <c r="BY5" s="312" t="s">
        <v>192</v>
      </c>
      <c r="BZ5" s="312"/>
      <c r="CA5" s="312"/>
      <c r="CB5" s="312"/>
      <c r="CC5" s="312"/>
      <c r="CD5" s="312"/>
      <c r="CE5" s="312"/>
      <c r="CF5" s="312"/>
      <c r="CG5" s="312"/>
      <c r="CH5" s="312"/>
      <c r="CI5" s="312"/>
      <c r="CJ5" s="312"/>
      <c r="CK5" s="312"/>
      <c r="CL5" s="312"/>
      <c r="CM5" s="312"/>
      <c r="CN5" s="312"/>
      <c r="CO5" s="312"/>
      <c r="CP5" s="312"/>
      <c r="CQ5" s="312"/>
      <c r="CR5" s="312"/>
      <c r="CS5" s="312"/>
      <c r="CT5" s="312"/>
      <c r="CU5" s="312"/>
      <c r="CV5" s="312"/>
      <c r="CW5" s="312"/>
      <c r="CX5" s="312"/>
      <c r="CY5" s="312"/>
      <c r="CZ5" s="312"/>
      <c r="DA5" s="312"/>
      <c r="DB5" s="312"/>
      <c r="DC5" s="312"/>
      <c r="DD5" s="312"/>
      <c r="DE5" s="312"/>
      <c r="DF5" s="312"/>
      <c r="DG5" s="312"/>
      <c r="DH5" s="312"/>
      <c r="DI5" s="312"/>
      <c r="DJ5" s="312"/>
      <c r="DK5" s="312"/>
      <c r="DL5" s="312"/>
      <c r="DM5" s="312"/>
      <c r="DN5" s="312"/>
      <c r="DO5" s="312"/>
      <c r="DP5" s="312"/>
      <c r="DQ5" s="312"/>
      <c r="DR5" s="312"/>
      <c r="DS5" s="312"/>
      <c r="DT5" s="312"/>
      <c r="DU5" s="312"/>
      <c r="DV5" s="312"/>
      <c r="DW5" s="312"/>
      <c r="DX5" s="312"/>
      <c r="DY5" s="312"/>
      <c r="DZ5" s="312"/>
      <c r="EA5" s="312"/>
      <c r="EB5" s="312"/>
      <c r="EC5" s="312"/>
      <c r="ED5" s="312"/>
      <c r="EE5" s="312"/>
      <c r="EF5" s="312"/>
      <c r="EG5" s="312"/>
      <c r="EH5" s="312"/>
      <c r="EI5" s="312"/>
      <c r="EJ5" s="312"/>
      <c r="EK5" s="312"/>
      <c r="EL5" s="312"/>
      <c r="EM5" s="312"/>
      <c r="EN5" s="312"/>
      <c r="EO5" s="312"/>
      <c r="EP5" s="312"/>
      <c r="EQ5" s="312"/>
      <c r="ER5" s="312"/>
      <c r="ES5" s="312"/>
      <c r="ET5" s="312"/>
      <c r="EU5" s="312"/>
      <c r="EV5" s="312"/>
      <c r="EW5" s="312"/>
      <c r="EX5" s="312"/>
      <c r="EY5" s="312"/>
      <c r="EZ5" s="312"/>
      <c r="FA5" s="312"/>
      <c r="FB5" s="312"/>
      <c r="FC5" s="312"/>
      <c r="FD5" s="312"/>
      <c r="FE5" s="312"/>
      <c r="FF5" s="312"/>
      <c r="FG5" s="312"/>
      <c r="FH5" s="312"/>
      <c r="FI5" s="312"/>
      <c r="FJ5" s="312"/>
      <c r="FK5" s="312"/>
      <c r="FL5" s="312"/>
      <c r="FM5" s="312"/>
      <c r="FN5" s="312"/>
      <c r="FO5" s="312"/>
      <c r="FP5" s="312"/>
      <c r="FQ5" s="312"/>
      <c r="FR5" s="312"/>
      <c r="FS5" s="312"/>
      <c r="FT5" s="312"/>
      <c r="FU5" s="312"/>
      <c r="FV5" s="312"/>
      <c r="FW5" s="312"/>
      <c r="FX5" s="312"/>
      <c r="FY5" s="312"/>
      <c r="FZ5" s="312"/>
      <c r="GA5" s="312"/>
      <c r="GB5" s="312"/>
      <c r="GC5" s="312"/>
      <c r="GD5" s="312"/>
      <c r="GE5" s="312"/>
      <c r="GF5" s="312"/>
      <c r="GG5" s="312"/>
      <c r="GH5" s="312"/>
      <c r="GI5" s="312"/>
      <c r="GJ5" s="312"/>
      <c r="GK5" s="312"/>
      <c r="GL5" s="312"/>
      <c r="GM5" s="312"/>
      <c r="GN5" s="312"/>
      <c r="GO5" s="312"/>
      <c r="GP5" s="312"/>
      <c r="GQ5" s="312"/>
      <c r="GR5" s="312"/>
      <c r="GS5" s="312"/>
      <c r="GT5" s="312"/>
      <c r="GU5" s="312"/>
      <c r="GV5" s="312"/>
      <c r="GW5" s="312"/>
      <c r="GX5" s="312"/>
      <c r="GY5" s="312"/>
      <c r="GZ5" s="312"/>
      <c r="HA5" s="312"/>
      <c r="HB5" s="312"/>
      <c r="HC5" s="312"/>
      <c r="HD5" s="312"/>
      <c r="HE5" s="312"/>
      <c r="HF5" s="312"/>
      <c r="HG5" s="312"/>
      <c r="HH5" s="312"/>
      <c r="HI5" s="312"/>
      <c r="HJ5" s="312"/>
      <c r="HK5" s="312"/>
      <c r="HL5" s="312"/>
      <c r="HM5" s="312"/>
      <c r="HN5" s="312"/>
      <c r="HO5" s="312"/>
      <c r="HP5" s="312"/>
      <c r="HQ5" s="312"/>
      <c r="HR5" s="312"/>
      <c r="HS5" s="312"/>
      <c r="HT5" s="312"/>
      <c r="HU5" s="312"/>
      <c r="HV5" s="312"/>
      <c r="HW5" s="312"/>
      <c r="HX5" s="312"/>
    </row>
    <row r="6" spans="1:232">
      <c r="J6" s="22"/>
      <c r="K6" s="22"/>
      <c r="L6" s="139"/>
      <c r="M6" s="149" t="s">
        <v>185</v>
      </c>
      <c r="O6" s="149" t="s">
        <v>185</v>
      </c>
      <c r="Q6" s="143" t="s">
        <v>220</v>
      </c>
      <c r="R6" s="143" t="s">
        <v>220</v>
      </c>
      <c r="S6" s="143" t="s">
        <v>220</v>
      </c>
      <c r="T6" s="143" t="s">
        <v>220</v>
      </c>
      <c r="U6" s="143" t="s">
        <v>219</v>
      </c>
      <c r="V6" s="143" t="s">
        <v>219</v>
      </c>
      <c r="W6" s="143" t="s">
        <v>220</v>
      </c>
      <c r="X6" s="143" t="s">
        <v>220</v>
      </c>
      <c r="Y6" s="143" t="s">
        <v>220</v>
      </c>
      <c r="Z6" s="143" t="s">
        <v>192</v>
      </c>
      <c r="AA6" s="143" t="s">
        <v>192</v>
      </c>
      <c r="AB6" s="143" t="s">
        <v>220</v>
      </c>
      <c r="AC6" s="143" t="s">
        <v>220</v>
      </c>
      <c r="AD6" s="143" t="s">
        <v>220</v>
      </c>
      <c r="AE6" s="143" t="s">
        <v>220</v>
      </c>
      <c r="AF6" s="143" t="s">
        <v>220</v>
      </c>
      <c r="AG6" s="143" t="s">
        <v>220</v>
      </c>
      <c r="AH6" s="143" t="s">
        <v>220</v>
      </c>
      <c r="AI6" s="143" t="s">
        <v>220</v>
      </c>
      <c r="AJ6" s="143" t="s">
        <v>220</v>
      </c>
      <c r="AK6" s="143" t="s">
        <v>220</v>
      </c>
      <c r="AL6" s="143" t="s">
        <v>220</v>
      </c>
      <c r="AM6" s="143" t="s">
        <v>220</v>
      </c>
      <c r="AN6" s="143" t="s">
        <v>219</v>
      </c>
      <c r="AO6" s="143" t="s">
        <v>219</v>
      </c>
      <c r="AP6" s="143" t="s">
        <v>219</v>
      </c>
      <c r="AQ6" s="143" t="s">
        <v>219</v>
      </c>
      <c r="AR6" s="143" t="s">
        <v>219</v>
      </c>
      <c r="AS6" s="143" t="s">
        <v>219</v>
      </c>
      <c r="AT6" s="143" t="s">
        <v>219</v>
      </c>
      <c r="AU6" s="143" t="s">
        <v>219</v>
      </c>
      <c r="AV6" s="143" t="s">
        <v>192</v>
      </c>
      <c r="AW6" s="143" t="s">
        <v>192</v>
      </c>
      <c r="AX6" s="143" t="s">
        <v>192</v>
      </c>
      <c r="AY6" s="143" t="s">
        <v>192</v>
      </c>
      <c r="AZ6" s="143" t="s">
        <v>192</v>
      </c>
      <c r="BA6" s="143" t="s">
        <v>220</v>
      </c>
      <c r="BB6" s="143" t="s">
        <v>220</v>
      </c>
      <c r="BC6" s="143" t="s">
        <v>220</v>
      </c>
      <c r="BD6" s="143" t="s">
        <v>220</v>
      </c>
      <c r="BE6" s="143" t="s">
        <v>220</v>
      </c>
      <c r="BF6" s="143" t="s">
        <v>220</v>
      </c>
      <c r="BG6" s="143" t="s">
        <v>220</v>
      </c>
      <c r="BH6" s="143" t="s">
        <v>220</v>
      </c>
      <c r="BI6" s="143" t="s">
        <v>220</v>
      </c>
      <c r="BJ6" s="143" t="s">
        <v>220</v>
      </c>
      <c r="BK6" s="143" t="s">
        <v>220</v>
      </c>
      <c r="BL6" s="143" t="s">
        <v>220</v>
      </c>
      <c r="BM6" s="143" t="s">
        <v>220</v>
      </c>
      <c r="BN6" s="143" t="s">
        <v>220</v>
      </c>
      <c r="BO6" s="143" t="s">
        <v>220</v>
      </c>
      <c r="BP6" s="143" t="s">
        <v>220</v>
      </c>
      <c r="BQ6" s="143" t="s">
        <v>220</v>
      </c>
      <c r="BR6" s="143" t="s">
        <v>220</v>
      </c>
      <c r="BS6" s="143" t="s">
        <v>220</v>
      </c>
      <c r="BT6" s="143" t="s">
        <v>220</v>
      </c>
      <c r="BU6" s="143" t="s">
        <v>220</v>
      </c>
      <c r="BV6" s="143" t="s">
        <v>192</v>
      </c>
      <c r="BW6" s="143" t="s">
        <v>192</v>
      </c>
      <c r="BX6" s="143" t="s">
        <v>192</v>
      </c>
      <c r="BY6" s="143" t="s">
        <v>192</v>
      </c>
      <c r="BZ6" s="143" t="s">
        <v>192</v>
      </c>
      <c r="CA6" s="143" t="s">
        <v>192</v>
      </c>
      <c r="CB6" s="143" t="s">
        <v>192</v>
      </c>
      <c r="CC6" s="143" t="s">
        <v>192</v>
      </c>
      <c r="CD6" s="143" t="s">
        <v>192</v>
      </c>
      <c r="CE6" s="143"/>
      <c r="CF6" s="143"/>
      <c r="CG6" s="143"/>
      <c r="CH6" s="143"/>
      <c r="CI6" s="143"/>
      <c r="CJ6" s="143"/>
      <c r="CK6" s="143"/>
      <c r="CL6" s="143"/>
      <c r="CM6" s="143"/>
      <c r="CN6" s="143"/>
      <c r="CO6" s="143"/>
      <c r="CP6" s="143"/>
      <c r="CQ6" s="143"/>
      <c r="CR6" s="143"/>
      <c r="CS6" s="143"/>
      <c r="CT6" s="143"/>
      <c r="CU6" s="143"/>
      <c r="CV6" s="143"/>
      <c r="CW6" s="143"/>
      <c r="CX6" s="143"/>
      <c r="CY6" s="143"/>
      <c r="CZ6" s="143"/>
      <c r="DA6" s="143"/>
      <c r="DB6" s="143"/>
      <c r="DC6" s="143"/>
      <c r="DD6" s="143"/>
      <c r="DE6" s="143"/>
      <c r="DF6" s="143"/>
      <c r="DG6" s="143"/>
      <c r="DH6" s="143"/>
      <c r="DI6" s="143"/>
      <c r="DJ6" s="143"/>
      <c r="DK6" s="143"/>
      <c r="DL6" s="143"/>
      <c r="DM6" s="143"/>
      <c r="DN6" s="143"/>
      <c r="DO6" s="143"/>
      <c r="DP6" s="143"/>
      <c r="DQ6" s="143"/>
      <c r="DR6" s="143"/>
      <c r="DS6" s="143"/>
      <c r="DT6" s="143"/>
      <c r="DU6" s="143"/>
      <c r="DV6" s="143"/>
      <c r="DW6" s="143"/>
      <c r="DX6" s="143"/>
      <c r="DY6" s="143"/>
      <c r="DZ6" s="143"/>
      <c r="EA6" s="143"/>
      <c r="EB6" s="143"/>
      <c r="EC6" s="143"/>
      <c r="ED6" s="143"/>
      <c r="EE6" s="143"/>
      <c r="EF6" s="143"/>
      <c r="EG6" s="143"/>
      <c r="EH6" s="143"/>
      <c r="EI6" s="143"/>
      <c r="EJ6" s="143"/>
      <c r="EK6" s="143"/>
      <c r="EL6" s="143"/>
      <c r="EM6" s="143"/>
      <c r="EN6" s="143"/>
      <c r="EO6" s="143"/>
      <c r="EP6" s="143"/>
      <c r="EQ6" s="143"/>
      <c r="ER6" s="143"/>
      <c r="ES6" s="143"/>
      <c r="ET6" s="143"/>
      <c r="EU6" s="143"/>
      <c r="EV6" s="143"/>
      <c r="EW6" s="143"/>
      <c r="EX6" s="143"/>
      <c r="EY6" s="143"/>
      <c r="EZ6" s="143"/>
      <c r="FA6" s="143"/>
      <c r="FB6" s="143"/>
      <c r="FC6" s="143"/>
      <c r="FD6" s="143"/>
      <c r="FE6" s="143"/>
      <c r="FF6" s="143"/>
      <c r="FG6" s="143"/>
      <c r="FH6" s="143"/>
      <c r="FI6" s="143"/>
      <c r="FJ6" s="143"/>
      <c r="FK6" s="143"/>
      <c r="FL6" s="143"/>
      <c r="FM6" s="143"/>
      <c r="FN6" s="143"/>
      <c r="FO6" s="143"/>
      <c r="FP6" s="143"/>
      <c r="FQ6" s="143"/>
      <c r="FR6" s="143"/>
      <c r="FS6" s="143"/>
      <c r="FT6" s="143"/>
      <c r="FU6" s="143"/>
      <c r="FV6" s="143"/>
      <c r="FW6" s="143"/>
      <c r="FX6" s="143"/>
      <c r="FY6" s="143"/>
      <c r="FZ6" s="143"/>
      <c r="GA6" s="143"/>
      <c r="GB6" s="143"/>
      <c r="GC6" s="143"/>
      <c r="GD6" s="143"/>
      <c r="GE6" s="143"/>
      <c r="GF6" s="143"/>
      <c r="GG6" s="143"/>
      <c r="GH6" s="143"/>
      <c r="GI6" s="143"/>
      <c r="GJ6" s="143"/>
      <c r="GK6" s="143"/>
      <c r="GL6" s="143"/>
      <c r="GM6" s="143"/>
      <c r="GN6" s="143"/>
      <c r="GO6" s="143"/>
      <c r="GP6" s="143"/>
      <c r="GQ6" s="143"/>
      <c r="GR6" s="143"/>
      <c r="GS6" s="143"/>
      <c r="GT6" s="143"/>
      <c r="GU6" s="143"/>
      <c r="GV6" s="143"/>
      <c r="GW6" s="143"/>
      <c r="GX6" s="143"/>
      <c r="GY6" s="143"/>
      <c r="GZ6" s="143"/>
      <c r="HA6" s="143"/>
      <c r="HB6" s="143"/>
      <c r="HC6" s="143"/>
      <c r="HD6" s="143"/>
      <c r="HE6" s="143"/>
      <c r="HF6" s="143"/>
      <c r="HG6" s="143"/>
      <c r="HH6" s="143"/>
      <c r="HI6" s="143"/>
      <c r="HJ6" s="143"/>
      <c r="HK6" s="143"/>
      <c r="HL6" s="143"/>
      <c r="HM6" s="143"/>
      <c r="HN6" s="143"/>
      <c r="HO6" s="143"/>
      <c r="HP6" s="143"/>
      <c r="HQ6" s="143"/>
      <c r="HR6" s="143"/>
      <c r="HS6" s="143"/>
      <c r="HT6" s="143"/>
      <c r="HU6" s="143"/>
      <c r="HV6" s="143"/>
      <c r="HW6" s="143"/>
      <c r="HX6" s="143"/>
    </row>
    <row r="7" spans="1:232" ht="17.399999999999999" thickBot="1">
      <c r="J7" s="22"/>
      <c r="K7" s="22"/>
      <c r="L7" s="139"/>
      <c r="M7" s="149" t="s">
        <v>187</v>
      </c>
      <c r="O7" s="149" t="s">
        <v>187</v>
      </c>
      <c r="Q7" s="318"/>
      <c r="R7" s="319"/>
      <c r="S7" s="319"/>
      <c r="T7" s="319"/>
      <c r="U7" s="319"/>
      <c r="V7" s="320"/>
      <c r="W7" s="318"/>
      <c r="X7" s="319"/>
      <c r="Y7" s="319"/>
      <c r="Z7" s="319"/>
      <c r="AA7" s="319"/>
      <c r="AB7" s="320"/>
      <c r="AC7" s="318"/>
      <c r="AD7" s="319"/>
      <c r="AE7" s="319"/>
      <c r="AF7" s="319"/>
      <c r="AG7" s="319"/>
      <c r="AH7" s="320"/>
      <c r="AI7" s="318"/>
      <c r="AJ7" s="319"/>
      <c r="AK7" s="319"/>
      <c r="AL7" s="319"/>
      <c r="AM7" s="319"/>
      <c r="AN7" s="320"/>
      <c r="AO7" s="318"/>
      <c r="AP7" s="319"/>
      <c r="AQ7" s="319"/>
      <c r="AR7" s="319"/>
      <c r="AS7" s="319"/>
      <c r="AT7" s="320"/>
      <c r="AU7" s="318"/>
      <c r="AV7" s="319"/>
      <c r="AW7" s="319"/>
      <c r="AX7" s="319"/>
      <c r="AY7" s="319"/>
      <c r="AZ7" s="320"/>
      <c r="BA7" s="318"/>
      <c r="BB7" s="319"/>
      <c r="BC7" s="319"/>
      <c r="BD7" s="319"/>
      <c r="BE7" s="319"/>
      <c r="BF7" s="320"/>
      <c r="BG7" s="318"/>
      <c r="BH7" s="319"/>
      <c r="BI7" s="319"/>
      <c r="BJ7" s="319"/>
      <c r="BK7" s="319"/>
      <c r="BL7" s="320"/>
      <c r="BM7" s="318"/>
      <c r="BN7" s="319"/>
      <c r="BO7" s="319"/>
      <c r="BP7" s="319"/>
      <c r="BQ7" s="319"/>
      <c r="BR7" s="320"/>
      <c r="BS7" s="318"/>
      <c r="BT7" s="319"/>
      <c r="BU7" s="319"/>
      <c r="BV7" s="319"/>
      <c r="BW7" s="319"/>
      <c r="BX7" s="320"/>
      <c r="BY7" s="318"/>
      <c r="BZ7" s="319"/>
      <c r="CA7" s="319"/>
      <c r="CB7" s="319"/>
      <c r="CC7" s="319"/>
      <c r="CD7" s="320"/>
      <c r="CE7" s="318"/>
      <c r="CF7" s="319"/>
      <c r="CG7" s="319"/>
      <c r="CH7" s="319"/>
      <c r="CI7" s="319"/>
      <c r="CJ7" s="320"/>
      <c r="CK7" s="318"/>
      <c r="CL7" s="319"/>
      <c r="CM7" s="319"/>
      <c r="CN7" s="319"/>
      <c r="CO7" s="319"/>
      <c r="CP7" s="320"/>
      <c r="CQ7" s="318"/>
      <c r="CR7" s="319"/>
      <c r="CS7" s="319"/>
      <c r="CT7" s="319"/>
      <c r="CU7" s="319"/>
      <c r="CV7" s="320"/>
      <c r="CW7" s="318"/>
      <c r="CX7" s="319"/>
      <c r="CY7" s="319"/>
      <c r="CZ7" s="319"/>
      <c r="DA7" s="319"/>
      <c r="DB7" s="320"/>
      <c r="DC7" s="318"/>
      <c r="DD7" s="319"/>
      <c r="DE7" s="319"/>
      <c r="DF7" s="319"/>
      <c r="DG7" s="319"/>
      <c r="DH7" s="320"/>
      <c r="DI7" s="318"/>
      <c r="DJ7" s="319"/>
      <c r="DK7" s="319"/>
      <c r="DL7" s="319"/>
      <c r="DM7" s="319"/>
      <c r="DN7" s="320"/>
      <c r="DO7" s="318"/>
      <c r="DP7" s="319"/>
      <c r="DQ7" s="319"/>
      <c r="DR7" s="319"/>
      <c r="DS7" s="319"/>
      <c r="DT7" s="320"/>
      <c r="DU7" s="318"/>
      <c r="DV7" s="319"/>
      <c r="DW7" s="319"/>
      <c r="DX7" s="319"/>
      <c r="DY7" s="319"/>
      <c r="DZ7" s="320"/>
      <c r="EA7" s="318"/>
      <c r="EB7" s="319"/>
      <c r="EC7" s="319"/>
      <c r="ED7" s="319"/>
      <c r="EE7" s="319"/>
      <c r="EF7" s="320"/>
      <c r="EG7" s="318"/>
      <c r="EH7" s="319"/>
      <c r="EI7" s="319"/>
      <c r="EJ7" s="319"/>
      <c r="EK7" s="319"/>
      <c r="EL7" s="320"/>
      <c r="EM7" s="318"/>
      <c r="EN7" s="319"/>
      <c r="EO7" s="319"/>
      <c r="EP7" s="319"/>
      <c r="EQ7" s="319"/>
      <c r="ER7" s="320"/>
      <c r="ES7" s="318"/>
      <c r="ET7" s="319"/>
      <c r="EU7" s="319"/>
      <c r="EV7" s="319"/>
      <c r="EW7" s="319"/>
      <c r="EX7" s="320"/>
      <c r="EY7" s="318"/>
      <c r="EZ7" s="319"/>
      <c r="FA7" s="319"/>
      <c r="FB7" s="319"/>
      <c r="FC7" s="319"/>
      <c r="FD7" s="320"/>
      <c r="FE7" s="318"/>
      <c r="FF7" s="319"/>
      <c r="FG7" s="319"/>
      <c r="FH7" s="319"/>
      <c r="FI7" s="319"/>
      <c r="FJ7" s="320"/>
      <c r="FK7" s="318"/>
      <c r="FL7" s="319"/>
      <c r="FM7" s="319"/>
      <c r="FN7" s="319"/>
      <c r="FO7" s="319"/>
      <c r="FP7" s="320"/>
      <c r="FQ7" s="318"/>
      <c r="FR7" s="319"/>
      <c r="FS7" s="319"/>
      <c r="FT7" s="319"/>
      <c r="FU7" s="319"/>
      <c r="FV7" s="320"/>
      <c r="FW7" s="143"/>
      <c r="FX7" s="143"/>
      <c r="FY7" s="143"/>
      <c r="FZ7" s="143"/>
      <c r="GA7" s="143"/>
      <c r="GB7" s="143"/>
      <c r="GC7" s="143"/>
      <c r="GD7" s="143"/>
      <c r="GE7" s="143"/>
      <c r="GF7" s="143"/>
      <c r="GG7" s="143"/>
      <c r="GH7" s="143"/>
      <c r="GI7" s="143"/>
      <c r="GJ7" s="143"/>
      <c r="GK7" s="143"/>
      <c r="GL7" s="143"/>
      <c r="GM7" s="143"/>
      <c r="GN7" s="143"/>
      <c r="GO7" s="143"/>
      <c r="GP7" s="143"/>
      <c r="GQ7" s="143"/>
      <c r="GR7" s="143"/>
      <c r="GS7" s="143"/>
      <c r="GT7" s="143"/>
      <c r="GU7" s="143"/>
      <c r="GV7" s="143"/>
      <c r="GW7" s="143"/>
      <c r="GX7" s="143"/>
      <c r="GY7" s="143"/>
      <c r="GZ7" s="143"/>
      <c r="HA7" s="143"/>
      <c r="HB7" s="143"/>
      <c r="HC7" s="143"/>
      <c r="HD7" s="143"/>
      <c r="HE7" s="143"/>
      <c r="HF7" s="143"/>
      <c r="HG7" s="143"/>
      <c r="HH7" s="143"/>
      <c r="HI7" s="143"/>
      <c r="HJ7" s="143"/>
      <c r="HK7" s="143"/>
      <c r="HL7" s="143"/>
      <c r="HM7" s="143"/>
      <c r="HN7" s="143"/>
      <c r="HO7" s="143"/>
      <c r="HP7" s="143"/>
      <c r="HQ7" s="143"/>
      <c r="HR7" s="143"/>
      <c r="HS7" s="143"/>
      <c r="HT7" s="143"/>
      <c r="HU7" s="143"/>
      <c r="HV7" s="143"/>
      <c r="HW7" s="143"/>
      <c r="HX7" s="143"/>
    </row>
    <row r="8" spans="1:232" ht="43.8" customHeight="1" thickBot="1">
      <c r="A8" s="169" t="s">
        <v>207</v>
      </c>
      <c r="B8" s="170" t="s">
        <v>201</v>
      </c>
      <c r="C8" s="171" t="s">
        <v>208</v>
      </c>
      <c r="D8" s="172" t="s">
        <v>202</v>
      </c>
      <c r="E8" s="172" t="s">
        <v>203</v>
      </c>
      <c r="F8" s="173" t="s">
        <v>27</v>
      </c>
      <c r="G8" s="173" t="s">
        <v>200</v>
      </c>
      <c r="H8" s="172" t="s">
        <v>204</v>
      </c>
      <c r="I8" s="171" t="s">
        <v>209</v>
      </c>
      <c r="J8" s="174" t="s">
        <v>206</v>
      </c>
      <c r="K8" s="175" t="s">
        <v>205</v>
      </c>
      <c r="M8" s="163" t="s">
        <v>186</v>
      </c>
      <c r="N8" s="148"/>
    </row>
    <row r="9" spans="1:232">
      <c r="A9" s="127">
        <v>1</v>
      </c>
      <c r="B9" s="164"/>
      <c r="C9" s="165"/>
      <c r="D9" s="166"/>
      <c r="E9" s="186"/>
      <c r="F9" s="167"/>
      <c r="G9" s="167"/>
      <c r="H9" s="166"/>
      <c r="I9" s="168"/>
      <c r="J9" s="91">
        <f t="shared" ref="J9:J19" si="0">IF(B9="卖",D9-H9,H9-D9)*L9</f>
        <v>0</v>
      </c>
      <c r="K9" s="30" t="str">
        <f>IF(J9&gt;=0,"盈","亏")</f>
        <v>盈</v>
      </c>
      <c r="L9" s="161" t="s">
        <v>28</v>
      </c>
      <c r="M9" s="141"/>
      <c r="AE9" s="24"/>
      <c r="AF9" s="24"/>
      <c r="AG9" s="24"/>
      <c r="AH9" s="24"/>
      <c r="AI9" s="24"/>
      <c r="AJ9" s="24"/>
      <c r="AK9" s="24"/>
      <c r="AL9" s="24"/>
      <c r="AM9" s="24"/>
      <c r="AN9" s="24"/>
      <c r="AO9" s="24"/>
    </row>
    <row r="10" spans="1:232">
      <c r="A10" s="127">
        <f>A9+1</f>
        <v>2</v>
      </c>
      <c r="B10" s="27"/>
      <c r="C10" s="156"/>
      <c r="D10" s="158"/>
      <c r="E10" s="187"/>
      <c r="F10" s="28"/>
      <c r="G10" s="28"/>
      <c r="H10" s="158"/>
      <c r="I10" s="152"/>
      <c r="J10" s="91">
        <f t="shared" si="0"/>
        <v>0</v>
      </c>
      <c r="K10" s="29" t="str">
        <f t="shared" ref="K10:K19" si="1">IF(J10&gt;=0,"盈","亏")</f>
        <v>盈</v>
      </c>
      <c r="L10" s="162" t="s">
        <v>28</v>
      </c>
      <c r="M10" s="141"/>
      <c r="Z10" s="24"/>
      <c r="AE10" s="24"/>
      <c r="AF10" s="24"/>
      <c r="AG10" s="24"/>
      <c r="AH10" s="24"/>
      <c r="AI10" s="24"/>
      <c r="AJ10" s="24"/>
      <c r="AK10" s="24"/>
      <c r="AL10" s="24"/>
      <c r="AM10" s="24"/>
      <c r="AN10" s="24"/>
      <c r="AO10" s="24"/>
    </row>
    <row r="11" spans="1:232">
      <c r="A11" s="127">
        <f>A10+1</f>
        <v>3</v>
      </c>
      <c r="B11" s="27"/>
      <c r="C11" s="156"/>
      <c r="D11" s="158"/>
      <c r="E11" s="187"/>
      <c r="F11" s="28"/>
      <c r="G11" s="28"/>
      <c r="H11" s="158"/>
      <c r="I11" s="152"/>
      <c r="J11" s="91">
        <f t="shared" si="0"/>
        <v>0</v>
      </c>
      <c r="K11" s="29" t="str">
        <f t="shared" si="1"/>
        <v>盈</v>
      </c>
      <c r="L11" s="162" t="s">
        <v>28</v>
      </c>
      <c r="M11" s="141"/>
      <c r="AE11" s="24"/>
      <c r="AF11" s="24"/>
      <c r="AG11" s="24"/>
      <c r="AH11" s="24"/>
      <c r="AI11" s="24"/>
      <c r="AJ11" s="24"/>
      <c r="AK11" s="24"/>
      <c r="AL11" s="24"/>
      <c r="AM11" s="24"/>
      <c r="AN11" s="24"/>
      <c r="AO11" s="24"/>
    </row>
    <row r="12" spans="1:232">
      <c r="A12" s="127">
        <f t="shared" ref="A12:A19" si="2">A11+1</f>
        <v>4</v>
      </c>
      <c r="B12" s="27"/>
      <c r="C12" s="156"/>
      <c r="D12" s="158"/>
      <c r="E12" s="187"/>
      <c r="F12" s="28"/>
      <c r="G12" s="28"/>
      <c r="H12" s="158"/>
      <c r="I12" s="152"/>
      <c r="J12" s="91">
        <f t="shared" si="0"/>
        <v>0</v>
      </c>
      <c r="K12" s="29" t="str">
        <f t="shared" si="1"/>
        <v>盈</v>
      </c>
      <c r="L12" s="160" t="s">
        <v>28</v>
      </c>
      <c r="M12" s="141"/>
      <c r="AE12" s="24"/>
      <c r="AF12" s="24"/>
      <c r="AG12" s="24"/>
      <c r="AH12" s="24"/>
      <c r="AI12" s="24"/>
      <c r="AJ12" s="24"/>
      <c r="AK12" s="24"/>
      <c r="AL12" s="24"/>
      <c r="AM12" s="24"/>
      <c r="AN12" s="24"/>
      <c r="AO12" s="24"/>
    </row>
    <row r="13" spans="1:232">
      <c r="A13" s="127">
        <f>A12+1</f>
        <v>5</v>
      </c>
      <c r="B13" s="27"/>
      <c r="C13" s="156"/>
      <c r="D13" s="158"/>
      <c r="E13" s="187"/>
      <c r="F13" s="28"/>
      <c r="G13" s="28"/>
      <c r="H13" s="158"/>
      <c r="I13" s="152"/>
      <c r="J13" s="91">
        <f t="shared" si="0"/>
        <v>0</v>
      </c>
      <c r="K13" s="29" t="str">
        <f t="shared" si="1"/>
        <v>盈</v>
      </c>
      <c r="L13" s="160" t="s">
        <v>28</v>
      </c>
      <c r="M13" s="141"/>
      <c r="AE13" s="24"/>
      <c r="AF13" s="24"/>
      <c r="AG13" s="24"/>
      <c r="AH13" s="24"/>
      <c r="AI13" s="24"/>
      <c r="AJ13" s="24"/>
      <c r="AK13" s="24"/>
      <c r="AL13" s="24"/>
      <c r="AM13" s="24"/>
      <c r="AN13" s="24"/>
      <c r="AO13" s="24"/>
    </row>
    <row r="14" spans="1:232">
      <c r="A14" s="127">
        <f t="shared" si="2"/>
        <v>6</v>
      </c>
      <c r="B14" s="27"/>
      <c r="C14" s="156"/>
      <c r="D14" s="158"/>
      <c r="E14" s="187"/>
      <c r="F14" s="28"/>
      <c r="G14" s="28"/>
      <c r="H14" s="158"/>
      <c r="I14" s="152"/>
      <c r="J14" s="91">
        <f t="shared" si="0"/>
        <v>0</v>
      </c>
      <c r="K14" s="29" t="str">
        <f t="shared" si="1"/>
        <v>盈</v>
      </c>
      <c r="L14" s="160" t="s">
        <v>28</v>
      </c>
      <c r="M14" s="141"/>
      <c r="AE14" s="24"/>
      <c r="AF14" s="24"/>
      <c r="AG14" s="24"/>
      <c r="AH14" s="24"/>
      <c r="AI14" s="24"/>
      <c r="AJ14" s="24"/>
      <c r="AK14" s="24"/>
      <c r="AL14" s="24"/>
      <c r="AM14" s="24"/>
      <c r="AN14" s="24"/>
      <c r="AO14" s="24"/>
    </row>
    <row r="15" spans="1:232">
      <c r="A15" s="127">
        <f t="shared" si="2"/>
        <v>7</v>
      </c>
      <c r="B15" s="27"/>
      <c r="C15" s="156"/>
      <c r="D15" s="158"/>
      <c r="E15" s="187"/>
      <c r="F15" s="28"/>
      <c r="G15" s="28"/>
      <c r="H15" s="158"/>
      <c r="I15" s="152"/>
      <c r="J15" s="91">
        <f t="shared" si="0"/>
        <v>0</v>
      </c>
      <c r="K15" s="29" t="str">
        <f t="shared" si="1"/>
        <v>盈</v>
      </c>
      <c r="L15" s="160" t="s">
        <v>28</v>
      </c>
      <c r="M15" s="141"/>
      <c r="AE15" s="24"/>
      <c r="AF15" s="24"/>
      <c r="AG15" s="24"/>
      <c r="AH15" s="24"/>
      <c r="AI15" s="24"/>
      <c r="AJ15" s="24"/>
      <c r="AK15" s="24"/>
      <c r="AL15" s="24"/>
      <c r="AM15" s="24"/>
      <c r="AN15" s="24"/>
      <c r="AO15" s="24"/>
    </row>
    <row r="16" spans="1:232">
      <c r="A16" s="127">
        <f t="shared" si="2"/>
        <v>8</v>
      </c>
      <c r="B16" s="27"/>
      <c r="C16" s="156"/>
      <c r="D16" s="158"/>
      <c r="E16" s="187"/>
      <c r="F16" s="28"/>
      <c r="G16" s="28"/>
      <c r="H16" s="158"/>
      <c r="I16" s="152"/>
      <c r="J16" s="91">
        <f t="shared" si="0"/>
        <v>0</v>
      </c>
      <c r="K16" s="29" t="str">
        <f t="shared" si="1"/>
        <v>盈</v>
      </c>
      <c r="L16" s="160" t="s">
        <v>28</v>
      </c>
      <c r="M16" s="141"/>
      <c r="AE16" s="24"/>
      <c r="AF16" s="24"/>
      <c r="AG16" s="24"/>
      <c r="AH16" s="24"/>
      <c r="AI16" s="24"/>
      <c r="AJ16" s="24"/>
      <c r="AK16" s="24"/>
      <c r="AL16" s="24"/>
      <c r="AM16" s="24"/>
      <c r="AN16" s="24"/>
      <c r="AO16" s="24"/>
    </row>
    <row r="17" spans="1:41">
      <c r="A17" s="127">
        <f t="shared" si="2"/>
        <v>9</v>
      </c>
      <c r="B17" s="27"/>
      <c r="C17" s="156"/>
      <c r="D17" s="158"/>
      <c r="E17" s="187"/>
      <c r="F17" s="28"/>
      <c r="G17" s="28"/>
      <c r="H17" s="158"/>
      <c r="I17" s="152"/>
      <c r="J17" s="91">
        <f t="shared" si="0"/>
        <v>0</v>
      </c>
      <c r="K17" s="29" t="str">
        <f t="shared" si="1"/>
        <v>盈</v>
      </c>
      <c r="L17" s="160" t="s">
        <v>28</v>
      </c>
      <c r="M17" s="141"/>
      <c r="AE17" s="24"/>
      <c r="AF17" s="24"/>
      <c r="AG17" s="24"/>
      <c r="AH17" s="24"/>
      <c r="AI17" s="24"/>
      <c r="AJ17" s="24"/>
      <c r="AK17" s="24"/>
      <c r="AL17" s="24"/>
      <c r="AM17" s="24"/>
      <c r="AN17" s="24"/>
      <c r="AO17" s="24"/>
    </row>
    <row r="18" spans="1:41">
      <c r="A18" s="127">
        <f t="shared" si="2"/>
        <v>10</v>
      </c>
      <c r="B18" s="27"/>
      <c r="C18" s="156"/>
      <c r="D18" s="158"/>
      <c r="E18" s="187"/>
      <c r="F18" s="28"/>
      <c r="G18" s="28"/>
      <c r="H18" s="158"/>
      <c r="I18" s="152"/>
      <c r="J18" s="91">
        <f t="shared" si="0"/>
        <v>0</v>
      </c>
      <c r="K18" s="29" t="str">
        <f t="shared" si="1"/>
        <v>盈</v>
      </c>
      <c r="L18" s="160" t="s">
        <v>28</v>
      </c>
      <c r="M18" s="141"/>
    </row>
    <row r="19" spans="1:41">
      <c r="A19" s="127">
        <f t="shared" si="2"/>
        <v>11</v>
      </c>
      <c r="B19" s="27"/>
      <c r="C19" s="156"/>
      <c r="D19" s="158"/>
      <c r="E19" s="187"/>
      <c r="F19" s="28"/>
      <c r="G19" s="28"/>
      <c r="H19" s="158"/>
      <c r="I19" s="152"/>
      <c r="J19" s="91">
        <f t="shared" si="0"/>
        <v>0</v>
      </c>
      <c r="K19" s="29" t="str">
        <f t="shared" si="1"/>
        <v>盈</v>
      </c>
      <c r="L19" s="160" t="s">
        <v>28</v>
      </c>
      <c r="M19" s="141"/>
    </row>
    <row r="20" spans="1:41">
      <c r="M20" s="141"/>
    </row>
    <row r="21" spans="1:41">
      <c r="M21" s="141"/>
    </row>
    <row r="22" spans="1:41">
      <c r="M22" s="141"/>
    </row>
    <row r="23" spans="1:41">
      <c r="M23" s="141"/>
    </row>
    <row r="24" spans="1:41">
      <c r="M24" s="141"/>
    </row>
    <row r="25" spans="1:41">
      <c r="M25" s="141"/>
    </row>
    <row r="37" spans="19:19">
      <c r="S37" s="22" t="s">
        <v>192</v>
      </c>
    </row>
  </sheetData>
  <mergeCells count="136">
    <mergeCell ref="FE7:FJ7"/>
    <mergeCell ref="FK7:FP7"/>
    <mergeCell ref="FQ7:FV7"/>
    <mergeCell ref="EA7:EF7"/>
    <mergeCell ref="EG7:EL7"/>
    <mergeCell ref="EM7:ER7"/>
    <mergeCell ref="ES7:EX7"/>
    <mergeCell ref="EY7:FD7"/>
    <mergeCell ref="CW7:DB7"/>
    <mergeCell ref="DC7:DH7"/>
    <mergeCell ref="DI7:DN7"/>
    <mergeCell ref="DO7:DT7"/>
    <mergeCell ref="DU7:DZ7"/>
    <mergeCell ref="HM4:HR4"/>
    <mergeCell ref="HS4:HX4"/>
    <mergeCell ref="Q7:V7"/>
    <mergeCell ref="W7:AB7"/>
    <mergeCell ref="AC7:AH7"/>
    <mergeCell ref="AI7:AN7"/>
    <mergeCell ref="AO7:AT7"/>
    <mergeCell ref="AU7:AZ7"/>
    <mergeCell ref="BA7:BF7"/>
    <mergeCell ref="BG7:BL7"/>
    <mergeCell ref="BM7:BR7"/>
    <mergeCell ref="BS7:BX7"/>
    <mergeCell ref="BY7:CD7"/>
    <mergeCell ref="CE7:CJ7"/>
    <mergeCell ref="CK7:CP7"/>
    <mergeCell ref="CQ7:CV7"/>
    <mergeCell ref="GI4:GN4"/>
    <mergeCell ref="GO4:GT4"/>
    <mergeCell ref="GU4:GZ4"/>
    <mergeCell ref="HA4:HF4"/>
    <mergeCell ref="HG4:HL4"/>
    <mergeCell ref="FE4:FJ4"/>
    <mergeCell ref="FK4:FP4"/>
    <mergeCell ref="FQ4:FV4"/>
    <mergeCell ref="FW4:GB4"/>
    <mergeCell ref="GC4:GH4"/>
    <mergeCell ref="EA4:EF4"/>
    <mergeCell ref="EG4:EL4"/>
    <mergeCell ref="EM4:ER4"/>
    <mergeCell ref="ES4:EX4"/>
    <mergeCell ref="EY4:FD4"/>
    <mergeCell ref="CW4:DB4"/>
    <mergeCell ref="DC4:DH4"/>
    <mergeCell ref="DI4:DN4"/>
    <mergeCell ref="DO4:DT4"/>
    <mergeCell ref="DU4:DZ4"/>
    <mergeCell ref="HS5:HX5"/>
    <mergeCell ref="GO5:GT5"/>
    <mergeCell ref="EA5:EF5"/>
    <mergeCell ref="EG5:EL5"/>
    <mergeCell ref="EM5:ER5"/>
    <mergeCell ref="ES5:EX5"/>
    <mergeCell ref="EY5:FD5"/>
    <mergeCell ref="FE5:FJ5"/>
    <mergeCell ref="FK5:FP5"/>
    <mergeCell ref="FQ5:FV5"/>
    <mergeCell ref="FW5:GB5"/>
    <mergeCell ref="GC5:GH5"/>
    <mergeCell ref="GI5:GN5"/>
    <mergeCell ref="GU5:GZ5"/>
    <mergeCell ref="HA5:HF5"/>
    <mergeCell ref="HG5:HL5"/>
    <mergeCell ref="HM5:HR5"/>
    <mergeCell ref="DU1:DZ1"/>
    <mergeCell ref="BS1:BX1"/>
    <mergeCell ref="DU5:DZ5"/>
    <mergeCell ref="AU5:AZ5"/>
    <mergeCell ref="BA5:BF5"/>
    <mergeCell ref="BG5:BL5"/>
    <mergeCell ref="BS5:BX5"/>
    <mergeCell ref="BY5:CD5"/>
    <mergeCell ref="CE5:CJ5"/>
    <mergeCell ref="CK5:CP5"/>
    <mergeCell ref="CQ5:CV5"/>
    <mergeCell ref="CW5:DB5"/>
    <mergeCell ref="DC5:DH5"/>
    <mergeCell ref="DI5:DN5"/>
    <mergeCell ref="DO5:DT5"/>
    <mergeCell ref="AU1:AZ1"/>
    <mergeCell ref="BA1:BF1"/>
    <mergeCell ref="BS4:BX4"/>
    <mergeCell ref="BY4:CD4"/>
    <mergeCell ref="CE4:CJ4"/>
    <mergeCell ref="CK4:CP4"/>
    <mergeCell ref="CQ4:CV4"/>
    <mergeCell ref="HA1:HF1"/>
    <mergeCell ref="HG1:HL1"/>
    <mergeCell ref="HM1:HR1"/>
    <mergeCell ref="HS1:HX1"/>
    <mergeCell ref="GO1:GT1"/>
    <mergeCell ref="GU1:GZ1"/>
    <mergeCell ref="D2:H5"/>
    <mergeCell ref="Q5:V5"/>
    <mergeCell ref="W5:AB5"/>
    <mergeCell ref="AC5:AH5"/>
    <mergeCell ref="AI5:AN5"/>
    <mergeCell ref="Q4:V4"/>
    <mergeCell ref="W4:AB4"/>
    <mergeCell ref="AC4:AH4"/>
    <mergeCell ref="AI4:AN4"/>
    <mergeCell ref="FQ1:FV1"/>
    <mergeCell ref="FW1:GB1"/>
    <mergeCell ref="GC1:GH1"/>
    <mergeCell ref="GI1:GN1"/>
    <mergeCell ref="EG1:EL1"/>
    <mergeCell ref="EM1:ER1"/>
    <mergeCell ref="ES1:EX1"/>
    <mergeCell ref="EY1:FD1"/>
    <mergeCell ref="FE1:FJ1"/>
    <mergeCell ref="FK1:FP1"/>
    <mergeCell ref="BG1:BL1"/>
    <mergeCell ref="BM1:BR1"/>
    <mergeCell ref="AO5:AT5"/>
    <mergeCell ref="BM5:BR5"/>
    <mergeCell ref="Q1:V1"/>
    <mergeCell ref="W1:AB1"/>
    <mergeCell ref="AC1:AH1"/>
    <mergeCell ref="AI1:AN1"/>
    <mergeCell ref="AO1:AT1"/>
    <mergeCell ref="AO4:AT4"/>
    <mergeCell ref="AU4:AZ4"/>
    <mergeCell ref="BA4:BF4"/>
    <mergeCell ref="BG4:BL4"/>
    <mergeCell ref="BM4:BR4"/>
    <mergeCell ref="EA1:EF1"/>
    <mergeCell ref="BY1:CD1"/>
    <mergeCell ref="CE1:CJ1"/>
    <mergeCell ref="CK1:CP1"/>
    <mergeCell ref="CQ1:CV1"/>
    <mergeCell ref="CW1:DB1"/>
    <mergeCell ref="DC1:DH1"/>
    <mergeCell ref="DI1:DN1"/>
    <mergeCell ref="DO1:DT1"/>
  </mergeCells>
  <conditionalFormatting sqref="A5:XFD6 A7:Q7 FW7:XFD7 W7 AC7 AI7 AO7 AU7 BA7 BG7 BM7 BS7 BY7 CE7 CK7 CQ7 CW7 DC7 DI7 DO7 DU7 EA7 EG7 EM7 ES7 EY7 FE7 FK7 FQ7">
    <cfRule type="cellIs" dxfId="8" priority="2" operator="equal">
      <formula>"盘"</formula>
    </cfRule>
  </conditionalFormatting>
  <conditionalFormatting sqref="A4:XFD4">
    <cfRule type="cellIs" dxfId="7" priority="1" operator="equal">
      <formula>"盘"</formula>
    </cfRule>
  </conditionalFormatting>
  <dataValidations count="4">
    <dataValidation type="list" allowBlank="1" showInputMessage="1" showErrorMessage="1" sqref="S37 Q4:Q7 HM4:HM7 AC4:AC7 BM4:BM5 AO4:AO7 CE4:CE7 AU4:AU7 AV6:CD6 CF6:CJ6 CL6:CP6 CK4:CK7 CQ4:CQ7 DC4:DC7 CR6:CV6 DD6:DH6 CX6:DB6 CW4:CW7 DI4:DI7 DJ6:DN6 DP6:DT6 DO4:DO7 DU4:DU7 EG4:EG7 DV6:DZ6 EH6:EL6 EB6:EF6 EA4:EA7 EM4:EM7 EN6:ER6 ET6:EX6 ES4:ES7 EY4:EY7 FK4:FK7 EZ6:FD6 FL6:FP6 FF6:FJ6 FE4:FE7 FQ4:FQ7 FR6:FV6 X6:AB6 FX6:GB7 FW4:FW7 GC4:GC7 GO4:GO7 GD6:GH7 GP6:GT7 GJ6:GN7 GI4:GI7 GU4:GU7 GV6:GZ7 HB6:HF7 HA4:HA7 HG4:HG7 HS4:HS7 HH6:HL7 HT6:HX7 HN6:HR7 BY4:BY5 BS4:BS5 AI4:AI5 AP6:AT6 AD6:AN6 R6:V6 BA4:BA5 BG4:BG5 W4:W7 AI7 BA7 BG7 BM7 BS7 BY7">
      <formula1>"上,盘,下"</formula1>
    </dataValidation>
    <dataValidation type="list" allowBlank="1" showInputMessage="1" showErrorMessage="1" sqref="B20:B1048576">
      <formula1>#REF!</formula1>
    </dataValidation>
    <dataValidation type="list" allowBlank="1" showInputMessage="1" showErrorMessage="1" sqref="E9:E19">
      <formula1>"H1,H4,D1,W1"</formula1>
    </dataValidation>
    <dataValidation type="list" allowBlank="1" showInputMessage="1" showErrorMessage="1" sqref="B9:B19">
      <formula1>"买,卖"</formula1>
    </dataValidation>
  </dataValidation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249977111117893"/>
  </sheetPr>
  <dimension ref="A1:HX37"/>
  <sheetViews>
    <sheetView topLeftCell="B1" zoomScaleNormal="100" workbookViewId="0">
      <pane xSplit="12288" ySplit="3528" topLeftCell="BJ13" activePane="bottomLeft"/>
      <selection activeCell="J8" sqref="J8"/>
      <selection pane="topRight" activeCell="E26" sqref="E26"/>
      <selection pane="bottomLeft" activeCell="K13" sqref="K13"/>
      <selection pane="bottomRight" activeCell="BQ13" sqref="BQ13"/>
    </sheetView>
  </sheetViews>
  <sheetFormatPr defaultColWidth="2.77734375" defaultRowHeight="16.8"/>
  <cols>
    <col min="1" max="1" width="4.109375" style="22" customWidth="1"/>
    <col min="2" max="2" width="3.77734375" style="26" bestFit="1" customWidth="1"/>
    <col min="3" max="3" width="17" style="154" bestFit="1" customWidth="1"/>
    <col min="4" max="4" width="8.109375" style="157" bestFit="1" customWidth="1"/>
    <col min="5" max="5" width="6.33203125" style="153" bestFit="1" customWidth="1"/>
    <col min="6" max="6" width="9.109375" style="23" customWidth="1"/>
    <col min="7" max="7" width="9.21875" style="23" customWidth="1"/>
    <col min="8" max="8" width="9" style="157" customWidth="1"/>
    <col min="9" max="9" width="17" style="150" bestFit="1" customWidth="1"/>
    <col min="10" max="10" width="9.109375" style="24" customWidth="1"/>
    <col min="11" max="11" width="4.88671875" style="25" customWidth="1"/>
    <col min="12" max="12" width="3" style="160" customWidth="1"/>
    <col min="13" max="13" width="12.33203125" style="22" customWidth="1"/>
    <col min="14" max="14" width="2.77734375" style="22"/>
    <col min="15" max="15" width="5" style="22" customWidth="1"/>
    <col min="16" max="45" width="2.77734375" style="22"/>
    <col min="46" max="46" width="2.77734375" style="22" customWidth="1"/>
    <col min="47" max="16384" width="2.77734375" style="22"/>
  </cols>
  <sheetData>
    <row r="1" spans="1:232">
      <c r="J1" s="22"/>
      <c r="K1" s="22"/>
      <c r="L1" s="139"/>
      <c r="M1" s="149" t="s">
        <v>190</v>
      </c>
      <c r="O1" s="149" t="s">
        <v>190</v>
      </c>
      <c r="Q1" s="315">
        <v>43374</v>
      </c>
      <c r="R1" s="316"/>
      <c r="S1" s="316"/>
      <c r="T1" s="316"/>
      <c r="U1" s="316"/>
      <c r="V1" s="317"/>
      <c r="W1" s="315">
        <v>43375</v>
      </c>
      <c r="X1" s="316"/>
      <c r="Y1" s="316"/>
      <c r="Z1" s="316"/>
      <c r="AA1" s="316"/>
      <c r="AB1" s="317"/>
      <c r="AC1" s="315">
        <v>43376</v>
      </c>
      <c r="AD1" s="316"/>
      <c r="AE1" s="316"/>
      <c r="AF1" s="316"/>
      <c r="AG1" s="316"/>
      <c r="AH1" s="317"/>
      <c r="AI1" s="315">
        <v>43377</v>
      </c>
      <c r="AJ1" s="316"/>
      <c r="AK1" s="316"/>
      <c r="AL1" s="316"/>
      <c r="AM1" s="316"/>
      <c r="AN1" s="317"/>
      <c r="AO1" s="315">
        <v>43378</v>
      </c>
      <c r="AP1" s="316"/>
      <c r="AQ1" s="316"/>
      <c r="AR1" s="316"/>
      <c r="AS1" s="316"/>
      <c r="AT1" s="317"/>
      <c r="AU1" s="315">
        <v>43381</v>
      </c>
      <c r="AV1" s="316"/>
      <c r="AW1" s="316"/>
      <c r="AX1" s="316"/>
      <c r="AY1" s="316"/>
      <c r="AZ1" s="317"/>
      <c r="BA1" s="315">
        <v>43382</v>
      </c>
      <c r="BB1" s="316"/>
      <c r="BC1" s="316"/>
      <c r="BD1" s="316"/>
      <c r="BE1" s="316"/>
      <c r="BF1" s="317"/>
      <c r="BG1" s="315">
        <v>43383</v>
      </c>
      <c r="BH1" s="316"/>
      <c r="BI1" s="316"/>
      <c r="BJ1" s="316"/>
      <c r="BK1" s="316"/>
      <c r="BL1" s="317"/>
      <c r="BM1" s="315">
        <v>43384</v>
      </c>
      <c r="BN1" s="316"/>
      <c r="BO1" s="316"/>
      <c r="BP1" s="316"/>
      <c r="BQ1" s="316"/>
      <c r="BR1" s="317"/>
      <c r="BS1" s="315">
        <v>43385</v>
      </c>
      <c r="BT1" s="316"/>
      <c r="BU1" s="316"/>
      <c r="BV1" s="316"/>
      <c r="BW1" s="316"/>
      <c r="BX1" s="317"/>
      <c r="BY1" s="315">
        <v>43388</v>
      </c>
      <c r="BZ1" s="316"/>
      <c r="CA1" s="316"/>
      <c r="CB1" s="316"/>
      <c r="CC1" s="316"/>
      <c r="CD1" s="317"/>
      <c r="CE1" s="315">
        <v>43389</v>
      </c>
      <c r="CF1" s="316"/>
      <c r="CG1" s="316"/>
      <c r="CH1" s="316"/>
      <c r="CI1" s="316"/>
      <c r="CJ1" s="317"/>
      <c r="CK1" s="315">
        <v>43390</v>
      </c>
      <c r="CL1" s="316"/>
      <c r="CM1" s="316"/>
      <c r="CN1" s="316"/>
      <c r="CO1" s="316"/>
      <c r="CP1" s="317"/>
      <c r="CQ1" s="315">
        <v>43391</v>
      </c>
      <c r="CR1" s="316"/>
      <c r="CS1" s="316"/>
      <c r="CT1" s="316"/>
      <c r="CU1" s="316"/>
      <c r="CV1" s="317"/>
      <c r="CW1" s="315">
        <v>43392</v>
      </c>
      <c r="CX1" s="316"/>
      <c r="CY1" s="316"/>
      <c r="CZ1" s="316"/>
      <c r="DA1" s="316"/>
      <c r="DB1" s="317"/>
      <c r="DC1" s="315">
        <v>43393</v>
      </c>
      <c r="DD1" s="316"/>
      <c r="DE1" s="316"/>
      <c r="DF1" s="316"/>
      <c r="DG1" s="316"/>
      <c r="DH1" s="317"/>
      <c r="DI1" s="315">
        <v>43394</v>
      </c>
      <c r="DJ1" s="316"/>
      <c r="DK1" s="316"/>
      <c r="DL1" s="316"/>
      <c r="DM1" s="316"/>
      <c r="DN1" s="317"/>
      <c r="DO1" s="315">
        <v>43395</v>
      </c>
      <c r="DP1" s="316"/>
      <c r="DQ1" s="316"/>
      <c r="DR1" s="316"/>
      <c r="DS1" s="316"/>
      <c r="DT1" s="317"/>
      <c r="DU1" s="315">
        <v>43396</v>
      </c>
      <c r="DV1" s="316"/>
      <c r="DW1" s="316"/>
      <c r="DX1" s="316"/>
      <c r="DY1" s="316"/>
      <c r="DZ1" s="317"/>
      <c r="EA1" s="315">
        <v>43397</v>
      </c>
      <c r="EB1" s="316"/>
      <c r="EC1" s="316"/>
      <c r="ED1" s="316"/>
      <c r="EE1" s="316"/>
      <c r="EF1" s="317"/>
      <c r="EG1" s="315">
        <v>43398</v>
      </c>
      <c r="EH1" s="316"/>
      <c r="EI1" s="316"/>
      <c r="EJ1" s="316"/>
      <c r="EK1" s="316"/>
      <c r="EL1" s="317"/>
      <c r="EM1" s="315">
        <v>43399</v>
      </c>
      <c r="EN1" s="316"/>
      <c r="EO1" s="316"/>
      <c r="EP1" s="316"/>
      <c r="EQ1" s="316"/>
      <c r="ER1" s="317"/>
      <c r="ES1" s="315">
        <v>43400</v>
      </c>
      <c r="ET1" s="316"/>
      <c r="EU1" s="316"/>
      <c r="EV1" s="316"/>
      <c r="EW1" s="316"/>
      <c r="EX1" s="317"/>
      <c r="EY1" s="315">
        <v>43401</v>
      </c>
      <c r="EZ1" s="316"/>
      <c r="FA1" s="316"/>
      <c r="FB1" s="316"/>
      <c r="FC1" s="316"/>
      <c r="FD1" s="317"/>
      <c r="FE1" s="315">
        <v>43402</v>
      </c>
      <c r="FF1" s="316"/>
      <c r="FG1" s="316"/>
      <c r="FH1" s="316"/>
      <c r="FI1" s="316"/>
      <c r="FJ1" s="317"/>
      <c r="FK1" s="315">
        <v>43403</v>
      </c>
      <c r="FL1" s="316"/>
      <c r="FM1" s="316"/>
      <c r="FN1" s="316"/>
      <c r="FO1" s="316"/>
      <c r="FP1" s="317"/>
      <c r="FQ1" s="315">
        <v>43404</v>
      </c>
      <c r="FR1" s="316"/>
      <c r="FS1" s="316"/>
      <c r="FT1" s="316"/>
      <c r="FU1" s="316"/>
      <c r="FV1" s="317"/>
      <c r="FW1" s="315">
        <v>43405</v>
      </c>
      <c r="FX1" s="316"/>
      <c r="FY1" s="316"/>
      <c r="FZ1" s="316"/>
      <c r="GA1" s="316"/>
      <c r="GB1" s="317"/>
      <c r="GC1" s="315">
        <v>43406</v>
      </c>
      <c r="GD1" s="316"/>
      <c r="GE1" s="316"/>
      <c r="GF1" s="316"/>
      <c r="GG1" s="316"/>
      <c r="GH1" s="317"/>
      <c r="GI1" s="315">
        <v>43407</v>
      </c>
      <c r="GJ1" s="316"/>
      <c r="GK1" s="316"/>
      <c r="GL1" s="316"/>
      <c r="GM1" s="316"/>
      <c r="GN1" s="317"/>
      <c r="GO1" s="315">
        <v>43408</v>
      </c>
      <c r="GP1" s="316"/>
      <c r="GQ1" s="316"/>
      <c r="GR1" s="316"/>
      <c r="GS1" s="316"/>
      <c r="GT1" s="317"/>
      <c r="GU1" s="315">
        <v>43409</v>
      </c>
      <c r="GV1" s="316"/>
      <c r="GW1" s="316"/>
      <c r="GX1" s="316"/>
      <c r="GY1" s="316"/>
      <c r="GZ1" s="317"/>
      <c r="HA1" s="315">
        <v>43410</v>
      </c>
      <c r="HB1" s="316"/>
      <c r="HC1" s="316"/>
      <c r="HD1" s="316"/>
      <c r="HE1" s="316"/>
      <c r="HF1" s="317"/>
      <c r="HG1" s="315">
        <v>43411</v>
      </c>
      <c r="HH1" s="316"/>
      <c r="HI1" s="316"/>
      <c r="HJ1" s="316"/>
      <c r="HK1" s="316"/>
      <c r="HL1" s="317"/>
      <c r="HM1" s="315">
        <v>43412</v>
      </c>
      <c r="HN1" s="316"/>
      <c r="HO1" s="316"/>
      <c r="HP1" s="316"/>
      <c r="HQ1" s="316"/>
      <c r="HR1" s="317"/>
      <c r="HS1" s="315">
        <v>43413</v>
      </c>
      <c r="HT1" s="316"/>
      <c r="HU1" s="316"/>
      <c r="HV1" s="316"/>
      <c r="HW1" s="316"/>
      <c r="HX1" s="317"/>
    </row>
    <row r="2" spans="1:232" s="140" customFormat="1">
      <c r="B2" s="142"/>
      <c r="C2" s="155"/>
      <c r="D2" s="313" t="s">
        <v>24</v>
      </c>
      <c r="E2" s="314"/>
      <c r="F2" s="314"/>
      <c r="G2" s="314"/>
      <c r="H2" s="314"/>
      <c r="I2" s="151"/>
      <c r="L2" s="159"/>
      <c r="M2" s="149" t="s">
        <v>197</v>
      </c>
      <c r="O2" s="149" t="s">
        <v>191</v>
      </c>
      <c r="Q2" s="145" t="s">
        <v>217</v>
      </c>
      <c r="R2" s="146" t="s">
        <v>216</v>
      </c>
      <c r="S2" s="146" t="s">
        <v>215</v>
      </c>
      <c r="T2" s="146" t="s">
        <v>213</v>
      </c>
      <c r="U2" s="146" t="s">
        <v>214</v>
      </c>
      <c r="V2" s="147" t="s">
        <v>218</v>
      </c>
      <c r="W2" s="145" t="s">
        <v>217</v>
      </c>
      <c r="X2" s="146" t="s">
        <v>216</v>
      </c>
      <c r="Y2" s="146" t="s">
        <v>215</v>
      </c>
      <c r="Z2" s="146" t="s">
        <v>213</v>
      </c>
      <c r="AA2" s="146" t="s">
        <v>214</v>
      </c>
      <c r="AB2" s="147" t="s">
        <v>218</v>
      </c>
      <c r="AC2" s="145" t="s">
        <v>217</v>
      </c>
      <c r="AD2" s="146" t="s">
        <v>216</v>
      </c>
      <c r="AE2" s="146" t="s">
        <v>215</v>
      </c>
      <c r="AF2" s="146" t="s">
        <v>213</v>
      </c>
      <c r="AG2" s="146" t="s">
        <v>214</v>
      </c>
      <c r="AH2" s="147" t="s">
        <v>218</v>
      </c>
      <c r="AI2" s="145" t="s">
        <v>217</v>
      </c>
      <c r="AJ2" s="146" t="s">
        <v>216</v>
      </c>
      <c r="AK2" s="146" t="s">
        <v>215</v>
      </c>
      <c r="AL2" s="146" t="s">
        <v>213</v>
      </c>
      <c r="AM2" s="146" t="s">
        <v>214</v>
      </c>
      <c r="AN2" s="147" t="s">
        <v>218</v>
      </c>
      <c r="AO2" s="145" t="s">
        <v>217</v>
      </c>
      <c r="AP2" s="146" t="s">
        <v>216</v>
      </c>
      <c r="AQ2" s="146" t="s">
        <v>215</v>
      </c>
      <c r="AR2" s="146" t="s">
        <v>213</v>
      </c>
      <c r="AS2" s="146" t="s">
        <v>214</v>
      </c>
      <c r="AT2" s="147" t="s">
        <v>218</v>
      </c>
      <c r="AU2" s="145" t="s">
        <v>217</v>
      </c>
      <c r="AV2" s="146" t="s">
        <v>216</v>
      </c>
      <c r="AW2" s="146" t="s">
        <v>215</v>
      </c>
      <c r="AX2" s="146" t="s">
        <v>213</v>
      </c>
      <c r="AY2" s="146" t="s">
        <v>214</v>
      </c>
      <c r="AZ2" s="147" t="s">
        <v>218</v>
      </c>
      <c r="BA2" s="145" t="s">
        <v>217</v>
      </c>
      <c r="BB2" s="146" t="s">
        <v>216</v>
      </c>
      <c r="BC2" s="146" t="s">
        <v>215</v>
      </c>
      <c r="BD2" s="146" t="s">
        <v>213</v>
      </c>
      <c r="BE2" s="146" t="s">
        <v>214</v>
      </c>
      <c r="BF2" s="147" t="s">
        <v>218</v>
      </c>
      <c r="BG2" s="145" t="s">
        <v>217</v>
      </c>
      <c r="BH2" s="146" t="s">
        <v>216</v>
      </c>
      <c r="BI2" s="146" t="s">
        <v>215</v>
      </c>
      <c r="BJ2" s="146" t="s">
        <v>213</v>
      </c>
      <c r="BK2" s="146" t="s">
        <v>214</v>
      </c>
      <c r="BL2" s="147" t="s">
        <v>218</v>
      </c>
      <c r="BM2" s="145" t="s">
        <v>217</v>
      </c>
      <c r="BN2" s="146" t="s">
        <v>216</v>
      </c>
      <c r="BO2" s="146" t="s">
        <v>215</v>
      </c>
      <c r="BP2" s="146" t="s">
        <v>213</v>
      </c>
      <c r="BQ2" s="146" t="s">
        <v>214</v>
      </c>
      <c r="BR2" s="147" t="s">
        <v>218</v>
      </c>
      <c r="BS2" s="145" t="s">
        <v>217</v>
      </c>
      <c r="BT2" s="146" t="s">
        <v>216</v>
      </c>
      <c r="BU2" s="146" t="s">
        <v>215</v>
      </c>
      <c r="BV2" s="146" t="s">
        <v>213</v>
      </c>
      <c r="BW2" s="146" t="s">
        <v>214</v>
      </c>
      <c r="BX2" s="147" t="s">
        <v>218</v>
      </c>
      <c r="BY2" s="145" t="s">
        <v>217</v>
      </c>
      <c r="BZ2" s="146" t="s">
        <v>216</v>
      </c>
      <c r="CA2" s="146" t="s">
        <v>215</v>
      </c>
      <c r="CB2" s="146" t="s">
        <v>213</v>
      </c>
      <c r="CC2" s="146" t="s">
        <v>214</v>
      </c>
      <c r="CD2" s="147" t="s">
        <v>218</v>
      </c>
      <c r="CE2" s="145" t="s">
        <v>217</v>
      </c>
      <c r="CF2" s="146" t="s">
        <v>216</v>
      </c>
      <c r="CG2" s="146" t="s">
        <v>215</v>
      </c>
      <c r="CH2" s="146" t="s">
        <v>213</v>
      </c>
      <c r="CI2" s="146" t="s">
        <v>214</v>
      </c>
      <c r="CJ2" s="147" t="s">
        <v>218</v>
      </c>
      <c r="CK2" s="145" t="s">
        <v>217</v>
      </c>
      <c r="CL2" s="146" t="s">
        <v>216</v>
      </c>
      <c r="CM2" s="146" t="s">
        <v>215</v>
      </c>
      <c r="CN2" s="146" t="s">
        <v>213</v>
      </c>
      <c r="CO2" s="146" t="s">
        <v>214</v>
      </c>
      <c r="CP2" s="147" t="s">
        <v>218</v>
      </c>
      <c r="CQ2" s="145" t="s">
        <v>217</v>
      </c>
      <c r="CR2" s="146" t="s">
        <v>216</v>
      </c>
      <c r="CS2" s="146" t="s">
        <v>215</v>
      </c>
      <c r="CT2" s="146" t="s">
        <v>213</v>
      </c>
      <c r="CU2" s="146" t="s">
        <v>214</v>
      </c>
      <c r="CV2" s="147" t="s">
        <v>218</v>
      </c>
      <c r="CW2" s="145" t="s">
        <v>217</v>
      </c>
      <c r="CX2" s="146" t="s">
        <v>216</v>
      </c>
      <c r="CY2" s="146" t="s">
        <v>215</v>
      </c>
      <c r="CZ2" s="146" t="s">
        <v>213</v>
      </c>
      <c r="DA2" s="146" t="s">
        <v>214</v>
      </c>
      <c r="DB2" s="147" t="s">
        <v>218</v>
      </c>
      <c r="DC2" s="145" t="s">
        <v>217</v>
      </c>
      <c r="DD2" s="146" t="s">
        <v>216</v>
      </c>
      <c r="DE2" s="146" t="s">
        <v>215</v>
      </c>
      <c r="DF2" s="146" t="s">
        <v>213</v>
      </c>
      <c r="DG2" s="146" t="s">
        <v>214</v>
      </c>
      <c r="DH2" s="147" t="s">
        <v>218</v>
      </c>
      <c r="DI2" s="145" t="s">
        <v>217</v>
      </c>
      <c r="DJ2" s="146" t="s">
        <v>216</v>
      </c>
      <c r="DK2" s="146" t="s">
        <v>215</v>
      </c>
      <c r="DL2" s="146" t="s">
        <v>213</v>
      </c>
      <c r="DM2" s="146" t="s">
        <v>214</v>
      </c>
      <c r="DN2" s="147" t="s">
        <v>218</v>
      </c>
      <c r="DO2" s="145" t="s">
        <v>217</v>
      </c>
      <c r="DP2" s="146" t="s">
        <v>216</v>
      </c>
      <c r="DQ2" s="146" t="s">
        <v>215</v>
      </c>
      <c r="DR2" s="146" t="s">
        <v>213</v>
      </c>
      <c r="DS2" s="146" t="s">
        <v>214</v>
      </c>
      <c r="DT2" s="147" t="s">
        <v>218</v>
      </c>
      <c r="DU2" s="145" t="s">
        <v>217</v>
      </c>
      <c r="DV2" s="146" t="s">
        <v>216</v>
      </c>
      <c r="DW2" s="146" t="s">
        <v>215</v>
      </c>
      <c r="DX2" s="146" t="s">
        <v>213</v>
      </c>
      <c r="DY2" s="146" t="s">
        <v>214</v>
      </c>
      <c r="DZ2" s="147" t="s">
        <v>218</v>
      </c>
      <c r="EA2" s="145" t="s">
        <v>217</v>
      </c>
      <c r="EB2" s="146" t="s">
        <v>216</v>
      </c>
      <c r="EC2" s="146" t="s">
        <v>215</v>
      </c>
      <c r="ED2" s="146" t="s">
        <v>213</v>
      </c>
      <c r="EE2" s="146" t="s">
        <v>214</v>
      </c>
      <c r="EF2" s="147" t="s">
        <v>218</v>
      </c>
      <c r="EG2" s="145" t="s">
        <v>217</v>
      </c>
      <c r="EH2" s="146" t="s">
        <v>216</v>
      </c>
      <c r="EI2" s="146" t="s">
        <v>215</v>
      </c>
      <c r="EJ2" s="146" t="s">
        <v>213</v>
      </c>
      <c r="EK2" s="146" t="s">
        <v>214</v>
      </c>
      <c r="EL2" s="147" t="s">
        <v>218</v>
      </c>
      <c r="EM2" s="145" t="s">
        <v>217</v>
      </c>
      <c r="EN2" s="146" t="s">
        <v>216</v>
      </c>
      <c r="EO2" s="146" t="s">
        <v>215</v>
      </c>
      <c r="EP2" s="146" t="s">
        <v>213</v>
      </c>
      <c r="EQ2" s="146" t="s">
        <v>214</v>
      </c>
      <c r="ER2" s="147" t="s">
        <v>218</v>
      </c>
      <c r="ES2" s="145" t="s">
        <v>217</v>
      </c>
      <c r="ET2" s="146" t="s">
        <v>216</v>
      </c>
      <c r="EU2" s="146" t="s">
        <v>215</v>
      </c>
      <c r="EV2" s="146" t="s">
        <v>213</v>
      </c>
      <c r="EW2" s="146" t="s">
        <v>214</v>
      </c>
      <c r="EX2" s="147" t="s">
        <v>218</v>
      </c>
      <c r="EY2" s="145" t="s">
        <v>217</v>
      </c>
      <c r="EZ2" s="146" t="s">
        <v>216</v>
      </c>
      <c r="FA2" s="146" t="s">
        <v>215</v>
      </c>
      <c r="FB2" s="146" t="s">
        <v>213</v>
      </c>
      <c r="FC2" s="146" t="s">
        <v>214</v>
      </c>
      <c r="FD2" s="147" t="s">
        <v>218</v>
      </c>
      <c r="FE2" s="145" t="s">
        <v>217</v>
      </c>
      <c r="FF2" s="146" t="s">
        <v>216</v>
      </c>
      <c r="FG2" s="146" t="s">
        <v>215</v>
      </c>
      <c r="FH2" s="146" t="s">
        <v>213</v>
      </c>
      <c r="FI2" s="146" t="s">
        <v>214</v>
      </c>
      <c r="FJ2" s="147" t="s">
        <v>218</v>
      </c>
      <c r="FK2" s="145" t="s">
        <v>217</v>
      </c>
      <c r="FL2" s="146" t="s">
        <v>216</v>
      </c>
      <c r="FM2" s="146" t="s">
        <v>215</v>
      </c>
      <c r="FN2" s="146" t="s">
        <v>213</v>
      </c>
      <c r="FO2" s="146" t="s">
        <v>214</v>
      </c>
      <c r="FP2" s="147" t="s">
        <v>218</v>
      </c>
      <c r="FQ2" s="145" t="s">
        <v>217</v>
      </c>
      <c r="FR2" s="146" t="s">
        <v>216</v>
      </c>
      <c r="FS2" s="146" t="s">
        <v>215</v>
      </c>
      <c r="FT2" s="146" t="s">
        <v>213</v>
      </c>
      <c r="FU2" s="146" t="s">
        <v>214</v>
      </c>
      <c r="FV2" s="147" t="s">
        <v>218</v>
      </c>
      <c r="FW2" s="145" t="s">
        <v>217</v>
      </c>
      <c r="FX2" s="146" t="s">
        <v>216</v>
      </c>
      <c r="FY2" s="146" t="s">
        <v>215</v>
      </c>
      <c r="FZ2" s="146" t="s">
        <v>213</v>
      </c>
      <c r="GA2" s="146" t="s">
        <v>214</v>
      </c>
      <c r="GB2" s="147" t="s">
        <v>218</v>
      </c>
      <c r="GC2" s="145" t="s">
        <v>217</v>
      </c>
      <c r="GD2" s="146" t="s">
        <v>216</v>
      </c>
      <c r="GE2" s="146" t="s">
        <v>215</v>
      </c>
      <c r="GF2" s="146" t="s">
        <v>213</v>
      </c>
      <c r="GG2" s="146" t="s">
        <v>214</v>
      </c>
      <c r="GH2" s="147" t="s">
        <v>218</v>
      </c>
      <c r="GI2" s="145" t="s">
        <v>217</v>
      </c>
      <c r="GJ2" s="146" t="s">
        <v>216</v>
      </c>
      <c r="GK2" s="146" t="s">
        <v>215</v>
      </c>
      <c r="GL2" s="146" t="s">
        <v>213</v>
      </c>
      <c r="GM2" s="146" t="s">
        <v>214</v>
      </c>
      <c r="GN2" s="147" t="s">
        <v>218</v>
      </c>
      <c r="GO2" s="145" t="s">
        <v>217</v>
      </c>
      <c r="GP2" s="146" t="s">
        <v>216</v>
      </c>
      <c r="GQ2" s="146" t="s">
        <v>215</v>
      </c>
      <c r="GR2" s="146" t="s">
        <v>213</v>
      </c>
      <c r="GS2" s="146" t="s">
        <v>214</v>
      </c>
      <c r="GT2" s="147" t="s">
        <v>218</v>
      </c>
      <c r="GU2" s="145" t="s">
        <v>217</v>
      </c>
      <c r="GV2" s="146" t="s">
        <v>216</v>
      </c>
      <c r="GW2" s="146" t="s">
        <v>215</v>
      </c>
      <c r="GX2" s="146" t="s">
        <v>213</v>
      </c>
      <c r="GY2" s="146" t="s">
        <v>214</v>
      </c>
      <c r="GZ2" s="147" t="s">
        <v>218</v>
      </c>
      <c r="HA2" s="145" t="s">
        <v>217</v>
      </c>
      <c r="HB2" s="146" t="s">
        <v>216</v>
      </c>
      <c r="HC2" s="146" t="s">
        <v>215</v>
      </c>
      <c r="HD2" s="146" t="s">
        <v>213</v>
      </c>
      <c r="HE2" s="146" t="s">
        <v>214</v>
      </c>
      <c r="HF2" s="147" t="s">
        <v>218</v>
      </c>
      <c r="HG2" s="145" t="s">
        <v>217</v>
      </c>
      <c r="HH2" s="146" t="s">
        <v>216</v>
      </c>
      <c r="HI2" s="146" t="s">
        <v>215</v>
      </c>
      <c r="HJ2" s="146" t="s">
        <v>213</v>
      </c>
      <c r="HK2" s="146" t="s">
        <v>214</v>
      </c>
      <c r="HL2" s="147" t="s">
        <v>218</v>
      </c>
      <c r="HM2" s="145" t="s">
        <v>217</v>
      </c>
      <c r="HN2" s="146" t="s">
        <v>216</v>
      </c>
      <c r="HO2" s="146" t="s">
        <v>215</v>
      </c>
      <c r="HP2" s="146" t="s">
        <v>213</v>
      </c>
      <c r="HQ2" s="146" t="s">
        <v>214</v>
      </c>
      <c r="HR2" s="147" t="s">
        <v>218</v>
      </c>
      <c r="HS2" s="145" t="s">
        <v>217</v>
      </c>
      <c r="HT2" s="146" t="s">
        <v>216</v>
      </c>
      <c r="HU2" s="146" t="s">
        <v>215</v>
      </c>
      <c r="HV2" s="146" t="s">
        <v>213</v>
      </c>
      <c r="HW2" s="146" t="s">
        <v>214</v>
      </c>
      <c r="HX2" s="147" t="s">
        <v>218</v>
      </c>
    </row>
    <row r="3" spans="1:232" s="140" customFormat="1">
      <c r="B3" s="142"/>
      <c r="C3" s="155"/>
      <c r="D3" s="314"/>
      <c r="E3" s="314"/>
      <c r="F3" s="314"/>
      <c r="G3" s="314"/>
      <c r="H3" s="314"/>
      <c r="I3" s="151"/>
      <c r="L3" s="159"/>
      <c r="M3" s="149" t="s">
        <v>191</v>
      </c>
      <c r="O3" s="149" t="s">
        <v>191</v>
      </c>
      <c r="Q3" s="145" t="s">
        <v>196</v>
      </c>
      <c r="R3" s="146" t="s">
        <v>194</v>
      </c>
      <c r="S3" s="146" t="s">
        <v>188</v>
      </c>
      <c r="T3" s="146" t="s">
        <v>193</v>
      </c>
      <c r="U3" s="146" t="s">
        <v>195</v>
      </c>
      <c r="V3" s="147" t="s">
        <v>189</v>
      </c>
      <c r="W3" s="145" t="s">
        <v>196</v>
      </c>
      <c r="X3" s="146" t="s">
        <v>194</v>
      </c>
      <c r="Y3" s="146" t="s">
        <v>188</v>
      </c>
      <c r="Z3" s="146" t="s">
        <v>193</v>
      </c>
      <c r="AA3" s="146" t="s">
        <v>195</v>
      </c>
      <c r="AB3" s="147" t="s">
        <v>189</v>
      </c>
      <c r="AC3" s="145" t="s">
        <v>196</v>
      </c>
      <c r="AD3" s="146" t="s">
        <v>194</v>
      </c>
      <c r="AE3" s="146" t="s">
        <v>188</v>
      </c>
      <c r="AF3" s="146" t="s">
        <v>193</v>
      </c>
      <c r="AG3" s="146" t="s">
        <v>195</v>
      </c>
      <c r="AH3" s="147" t="s">
        <v>189</v>
      </c>
      <c r="AI3" s="145" t="s">
        <v>196</v>
      </c>
      <c r="AJ3" s="146" t="s">
        <v>194</v>
      </c>
      <c r="AK3" s="146" t="s">
        <v>188</v>
      </c>
      <c r="AL3" s="146" t="s">
        <v>193</v>
      </c>
      <c r="AM3" s="146" t="s">
        <v>195</v>
      </c>
      <c r="AN3" s="147" t="s">
        <v>189</v>
      </c>
      <c r="AO3" s="145" t="s">
        <v>196</v>
      </c>
      <c r="AP3" s="146" t="s">
        <v>194</v>
      </c>
      <c r="AQ3" s="146" t="s">
        <v>188</v>
      </c>
      <c r="AR3" s="146" t="s">
        <v>193</v>
      </c>
      <c r="AS3" s="146" t="s">
        <v>195</v>
      </c>
      <c r="AT3" s="147" t="s">
        <v>189</v>
      </c>
      <c r="AU3" s="145" t="s">
        <v>196</v>
      </c>
      <c r="AV3" s="146" t="s">
        <v>194</v>
      </c>
      <c r="AW3" s="146" t="s">
        <v>188</v>
      </c>
      <c r="AX3" s="146" t="s">
        <v>193</v>
      </c>
      <c r="AY3" s="146" t="s">
        <v>195</v>
      </c>
      <c r="AZ3" s="147" t="s">
        <v>189</v>
      </c>
      <c r="BA3" s="145" t="s">
        <v>196</v>
      </c>
      <c r="BB3" s="146" t="s">
        <v>194</v>
      </c>
      <c r="BC3" s="146" t="s">
        <v>188</v>
      </c>
      <c r="BD3" s="146" t="s">
        <v>193</v>
      </c>
      <c r="BE3" s="146" t="s">
        <v>195</v>
      </c>
      <c r="BF3" s="147" t="s">
        <v>189</v>
      </c>
      <c r="BG3" s="145" t="s">
        <v>196</v>
      </c>
      <c r="BH3" s="146" t="s">
        <v>194</v>
      </c>
      <c r="BI3" s="146" t="s">
        <v>188</v>
      </c>
      <c r="BJ3" s="146" t="s">
        <v>193</v>
      </c>
      <c r="BK3" s="146" t="s">
        <v>195</v>
      </c>
      <c r="BL3" s="147" t="s">
        <v>189</v>
      </c>
      <c r="BM3" s="145" t="s">
        <v>196</v>
      </c>
      <c r="BN3" s="146" t="s">
        <v>194</v>
      </c>
      <c r="BO3" s="146" t="s">
        <v>188</v>
      </c>
      <c r="BP3" s="146" t="s">
        <v>193</v>
      </c>
      <c r="BQ3" s="146" t="s">
        <v>195</v>
      </c>
      <c r="BR3" s="147" t="s">
        <v>189</v>
      </c>
      <c r="BS3" s="145" t="s">
        <v>196</v>
      </c>
      <c r="BT3" s="146" t="s">
        <v>194</v>
      </c>
      <c r="BU3" s="146" t="s">
        <v>188</v>
      </c>
      <c r="BV3" s="146" t="s">
        <v>193</v>
      </c>
      <c r="BW3" s="146" t="s">
        <v>195</v>
      </c>
      <c r="BX3" s="147" t="s">
        <v>189</v>
      </c>
      <c r="BY3" s="145" t="s">
        <v>196</v>
      </c>
      <c r="BZ3" s="146" t="s">
        <v>194</v>
      </c>
      <c r="CA3" s="146" t="s">
        <v>188</v>
      </c>
      <c r="CB3" s="146" t="s">
        <v>193</v>
      </c>
      <c r="CC3" s="146" t="s">
        <v>195</v>
      </c>
      <c r="CD3" s="147" t="s">
        <v>189</v>
      </c>
      <c r="CE3" s="145" t="s">
        <v>196</v>
      </c>
      <c r="CF3" s="146" t="s">
        <v>194</v>
      </c>
      <c r="CG3" s="146" t="s">
        <v>188</v>
      </c>
      <c r="CH3" s="146" t="s">
        <v>193</v>
      </c>
      <c r="CI3" s="146" t="s">
        <v>195</v>
      </c>
      <c r="CJ3" s="147" t="s">
        <v>189</v>
      </c>
      <c r="CK3" s="145" t="s">
        <v>196</v>
      </c>
      <c r="CL3" s="146" t="s">
        <v>194</v>
      </c>
      <c r="CM3" s="146" t="s">
        <v>188</v>
      </c>
      <c r="CN3" s="146" t="s">
        <v>193</v>
      </c>
      <c r="CO3" s="146" t="s">
        <v>195</v>
      </c>
      <c r="CP3" s="147" t="s">
        <v>189</v>
      </c>
      <c r="CQ3" s="145" t="s">
        <v>196</v>
      </c>
      <c r="CR3" s="146" t="s">
        <v>194</v>
      </c>
      <c r="CS3" s="146" t="s">
        <v>188</v>
      </c>
      <c r="CT3" s="146" t="s">
        <v>193</v>
      </c>
      <c r="CU3" s="146" t="s">
        <v>195</v>
      </c>
      <c r="CV3" s="147" t="s">
        <v>189</v>
      </c>
      <c r="CW3" s="145" t="s">
        <v>196</v>
      </c>
      <c r="CX3" s="146" t="s">
        <v>194</v>
      </c>
      <c r="CY3" s="146" t="s">
        <v>188</v>
      </c>
      <c r="CZ3" s="146" t="s">
        <v>193</v>
      </c>
      <c r="DA3" s="146" t="s">
        <v>195</v>
      </c>
      <c r="DB3" s="147" t="s">
        <v>189</v>
      </c>
      <c r="DC3" s="145" t="s">
        <v>196</v>
      </c>
      <c r="DD3" s="146" t="s">
        <v>194</v>
      </c>
      <c r="DE3" s="146" t="s">
        <v>188</v>
      </c>
      <c r="DF3" s="146" t="s">
        <v>193</v>
      </c>
      <c r="DG3" s="146" t="s">
        <v>195</v>
      </c>
      <c r="DH3" s="147" t="s">
        <v>189</v>
      </c>
      <c r="DI3" s="145" t="s">
        <v>196</v>
      </c>
      <c r="DJ3" s="146" t="s">
        <v>194</v>
      </c>
      <c r="DK3" s="146" t="s">
        <v>188</v>
      </c>
      <c r="DL3" s="146" t="s">
        <v>193</v>
      </c>
      <c r="DM3" s="146" t="s">
        <v>195</v>
      </c>
      <c r="DN3" s="147" t="s">
        <v>189</v>
      </c>
      <c r="DO3" s="145" t="s">
        <v>196</v>
      </c>
      <c r="DP3" s="146" t="s">
        <v>194</v>
      </c>
      <c r="DQ3" s="146" t="s">
        <v>188</v>
      </c>
      <c r="DR3" s="146" t="s">
        <v>193</v>
      </c>
      <c r="DS3" s="146" t="s">
        <v>195</v>
      </c>
      <c r="DT3" s="147" t="s">
        <v>189</v>
      </c>
      <c r="DU3" s="145" t="s">
        <v>196</v>
      </c>
      <c r="DV3" s="146" t="s">
        <v>194</v>
      </c>
      <c r="DW3" s="146" t="s">
        <v>188</v>
      </c>
      <c r="DX3" s="146" t="s">
        <v>193</v>
      </c>
      <c r="DY3" s="146" t="s">
        <v>195</v>
      </c>
      <c r="DZ3" s="147" t="s">
        <v>189</v>
      </c>
      <c r="EA3" s="145" t="s">
        <v>196</v>
      </c>
      <c r="EB3" s="146" t="s">
        <v>194</v>
      </c>
      <c r="EC3" s="146" t="s">
        <v>188</v>
      </c>
      <c r="ED3" s="146" t="s">
        <v>193</v>
      </c>
      <c r="EE3" s="146" t="s">
        <v>195</v>
      </c>
      <c r="EF3" s="147" t="s">
        <v>189</v>
      </c>
      <c r="EG3" s="145" t="s">
        <v>196</v>
      </c>
      <c r="EH3" s="146" t="s">
        <v>194</v>
      </c>
      <c r="EI3" s="146" t="s">
        <v>188</v>
      </c>
      <c r="EJ3" s="146" t="s">
        <v>193</v>
      </c>
      <c r="EK3" s="146" t="s">
        <v>195</v>
      </c>
      <c r="EL3" s="147" t="s">
        <v>189</v>
      </c>
      <c r="EM3" s="145" t="s">
        <v>196</v>
      </c>
      <c r="EN3" s="146" t="s">
        <v>194</v>
      </c>
      <c r="EO3" s="146" t="s">
        <v>188</v>
      </c>
      <c r="EP3" s="146" t="s">
        <v>193</v>
      </c>
      <c r="EQ3" s="146" t="s">
        <v>195</v>
      </c>
      <c r="ER3" s="147" t="s">
        <v>189</v>
      </c>
      <c r="ES3" s="145" t="s">
        <v>196</v>
      </c>
      <c r="ET3" s="146" t="s">
        <v>194</v>
      </c>
      <c r="EU3" s="146" t="s">
        <v>188</v>
      </c>
      <c r="EV3" s="146" t="s">
        <v>193</v>
      </c>
      <c r="EW3" s="146" t="s">
        <v>195</v>
      </c>
      <c r="EX3" s="147" t="s">
        <v>189</v>
      </c>
      <c r="EY3" s="145" t="s">
        <v>196</v>
      </c>
      <c r="EZ3" s="146" t="s">
        <v>194</v>
      </c>
      <c r="FA3" s="146" t="s">
        <v>188</v>
      </c>
      <c r="FB3" s="146" t="s">
        <v>193</v>
      </c>
      <c r="FC3" s="146" t="s">
        <v>195</v>
      </c>
      <c r="FD3" s="147" t="s">
        <v>189</v>
      </c>
      <c r="FE3" s="145" t="s">
        <v>196</v>
      </c>
      <c r="FF3" s="146" t="s">
        <v>194</v>
      </c>
      <c r="FG3" s="146" t="s">
        <v>188</v>
      </c>
      <c r="FH3" s="146" t="s">
        <v>193</v>
      </c>
      <c r="FI3" s="146" t="s">
        <v>195</v>
      </c>
      <c r="FJ3" s="147" t="s">
        <v>189</v>
      </c>
      <c r="FK3" s="145" t="s">
        <v>196</v>
      </c>
      <c r="FL3" s="146" t="s">
        <v>194</v>
      </c>
      <c r="FM3" s="146" t="s">
        <v>188</v>
      </c>
      <c r="FN3" s="146" t="s">
        <v>193</v>
      </c>
      <c r="FO3" s="146" t="s">
        <v>195</v>
      </c>
      <c r="FP3" s="147" t="s">
        <v>189</v>
      </c>
      <c r="FQ3" s="145" t="s">
        <v>196</v>
      </c>
      <c r="FR3" s="146" t="s">
        <v>194</v>
      </c>
      <c r="FS3" s="146" t="s">
        <v>188</v>
      </c>
      <c r="FT3" s="146" t="s">
        <v>193</v>
      </c>
      <c r="FU3" s="146" t="s">
        <v>195</v>
      </c>
      <c r="FV3" s="147" t="s">
        <v>189</v>
      </c>
      <c r="FW3" s="145" t="s">
        <v>196</v>
      </c>
      <c r="FX3" s="146" t="s">
        <v>194</v>
      </c>
      <c r="FY3" s="146" t="s">
        <v>188</v>
      </c>
      <c r="FZ3" s="146" t="s">
        <v>193</v>
      </c>
      <c r="GA3" s="146" t="s">
        <v>195</v>
      </c>
      <c r="GB3" s="147" t="s">
        <v>189</v>
      </c>
      <c r="GC3" s="145" t="s">
        <v>196</v>
      </c>
      <c r="GD3" s="146" t="s">
        <v>194</v>
      </c>
      <c r="GE3" s="146" t="s">
        <v>188</v>
      </c>
      <c r="GF3" s="146" t="s">
        <v>193</v>
      </c>
      <c r="GG3" s="146" t="s">
        <v>195</v>
      </c>
      <c r="GH3" s="147" t="s">
        <v>189</v>
      </c>
      <c r="GI3" s="145" t="s">
        <v>196</v>
      </c>
      <c r="GJ3" s="146" t="s">
        <v>194</v>
      </c>
      <c r="GK3" s="146" t="s">
        <v>188</v>
      </c>
      <c r="GL3" s="146" t="s">
        <v>193</v>
      </c>
      <c r="GM3" s="146" t="s">
        <v>195</v>
      </c>
      <c r="GN3" s="147" t="s">
        <v>189</v>
      </c>
      <c r="GO3" s="145" t="s">
        <v>196</v>
      </c>
      <c r="GP3" s="146" t="s">
        <v>194</v>
      </c>
      <c r="GQ3" s="146" t="s">
        <v>188</v>
      </c>
      <c r="GR3" s="146" t="s">
        <v>193</v>
      </c>
      <c r="GS3" s="146" t="s">
        <v>195</v>
      </c>
      <c r="GT3" s="147" t="s">
        <v>189</v>
      </c>
      <c r="GU3" s="145" t="s">
        <v>196</v>
      </c>
      <c r="GV3" s="146" t="s">
        <v>194</v>
      </c>
      <c r="GW3" s="146" t="s">
        <v>188</v>
      </c>
      <c r="GX3" s="146" t="s">
        <v>193</v>
      </c>
      <c r="GY3" s="146" t="s">
        <v>195</v>
      </c>
      <c r="GZ3" s="147" t="s">
        <v>189</v>
      </c>
      <c r="HA3" s="145" t="s">
        <v>196</v>
      </c>
      <c r="HB3" s="146" t="s">
        <v>194</v>
      </c>
      <c r="HC3" s="146" t="s">
        <v>188</v>
      </c>
      <c r="HD3" s="146" t="s">
        <v>193</v>
      </c>
      <c r="HE3" s="146" t="s">
        <v>195</v>
      </c>
      <c r="HF3" s="147" t="s">
        <v>189</v>
      </c>
      <c r="HG3" s="145" t="s">
        <v>196</v>
      </c>
      <c r="HH3" s="146" t="s">
        <v>194</v>
      </c>
      <c r="HI3" s="146" t="s">
        <v>188</v>
      </c>
      <c r="HJ3" s="146" t="s">
        <v>193</v>
      </c>
      <c r="HK3" s="146" t="s">
        <v>195</v>
      </c>
      <c r="HL3" s="147" t="s">
        <v>189</v>
      </c>
      <c r="HM3" s="145" t="s">
        <v>196</v>
      </c>
      <c r="HN3" s="146" t="s">
        <v>194</v>
      </c>
      <c r="HO3" s="146" t="s">
        <v>188</v>
      </c>
      <c r="HP3" s="146" t="s">
        <v>193</v>
      </c>
      <c r="HQ3" s="146" t="s">
        <v>195</v>
      </c>
      <c r="HR3" s="147" t="s">
        <v>189</v>
      </c>
      <c r="HS3" s="145" t="s">
        <v>196</v>
      </c>
      <c r="HT3" s="146" t="s">
        <v>194</v>
      </c>
      <c r="HU3" s="146" t="s">
        <v>188</v>
      </c>
      <c r="HV3" s="146" t="s">
        <v>193</v>
      </c>
      <c r="HW3" s="146" t="s">
        <v>195</v>
      </c>
      <c r="HX3" s="147" t="s">
        <v>189</v>
      </c>
    </row>
    <row r="4" spans="1:232">
      <c r="D4" s="314"/>
      <c r="E4" s="314"/>
      <c r="F4" s="314"/>
      <c r="G4" s="314"/>
      <c r="H4" s="314"/>
      <c r="J4" s="22"/>
      <c r="K4" s="22"/>
      <c r="L4" s="139"/>
      <c r="M4" s="149" t="s">
        <v>257</v>
      </c>
      <c r="O4" s="149" t="s">
        <v>184</v>
      </c>
      <c r="Q4" s="312"/>
      <c r="R4" s="312"/>
      <c r="S4" s="312"/>
      <c r="T4" s="312"/>
      <c r="U4" s="312"/>
      <c r="V4" s="312"/>
      <c r="W4" s="312"/>
      <c r="X4" s="312"/>
      <c r="Y4" s="312"/>
      <c r="Z4" s="312"/>
      <c r="AA4" s="312"/>
      <c r="AB4" s="312"/>
      <c r="AC4" s="312"/>
      <c r="AD4" s="312"/>
      <c r="AE4" s="312"/>
      <c r="AF4" s="312"/>
      <c r="AG4" s="312"/>
      <c r="AH4" s="312"/>
      <c r="AI4" s="312"/>
      <c r="AJ4" s="312"/>
      <c r="AK4" s="312"/>
      <c r="AL4" s="312"/>
      <c r="AM4" s="312"/>
      <c r="AN4" s="312"/>
      <c r="AO4" s="312"/>
      <c r="AP4" s="312"/>
      <c r="AQ4" s="312"/>
      <c r="AR4" s="312"/>
      <c r="AS4" s="312"/>
      <c r="AT4" s="312"/>
      <c r="AU4" s="312"/>
      <c r="AV4" s="312"/>
      <c r="AW4" s="312"/>
      <c r="AX4" s="312"/>
      <c r="AY4" s="312"/>
      <c r="AZ4" s="312"/>
      <c r="BA4" s="312"/>
      <c r="BB4" s="312"/>
      <c r="BC4" s="312"/>
      <c r="BD4" s="312"/>
      <c r="BE4" s="312"/>
      <c r="BF4" s="312"/>
      <c r="BG4" s="312"/>
      <c r="BH4" s="312"/>
      <c r="BI4" s="312"/>
      <c r="BJ4" s="312"/>
      <c r="BK4" s="312"/>
      <c r="BL4" s="312"/>
      <c r="BM4" s="312"/>
      <c r="BN4" s="312"/>
      <c r="BO4" s="312"/>
      <c r="BP4" s="312"/>
      <c r="BQ4" s="312"/>
      <c r="BR4" s="312"/>
      <c r="BS4" s="312"/>
      <c r="BT4" s="312"/>
      <c r="BU4" s="312"/>
      <c r="BV4" s="312"/>
      <c r="BW4" s="312"/>
      <c r="BX4" s="312"/>
      <c r="BY4" s="312"/>
      <c r="BZ4" s="312"/>
      <c r="CA4" s="312"/>
      <c r="CB4" s="312"/>
      <c r="CC4" s="312"/>
      <c r="CD4" s="312"/>
      <c r="CE4" s="312"/>
      <c r="CF4" s="312"/>
      <c r="CG4" s="312"/>
      <c r="CH4" s="312"/>
      <c r="CI4" s="312"/>
      <c r="CJ4" s="312"/>
      <c r="CK4" s="312"/>
      <c r="CL4" s="312"/>
      <c r="CM4" s="312"/>
      <c r="CN4" s="312"/>
      <c r="CO4" s="312"/>
      <c r="CP4" s="312"/>
      <c r="CQ4" s="312"/>
      <c r="CR4" s="312"/>
      <c r="CS4" s="312"/>
      <c r="CT4" s="312"/>
      <c r="CU4" s="312"/>
      <c r="CV4" s="312"/>
      <c r="CW4" s="312"/>
      <c r="CX4" s="312"/>
      <c r="CY4" s="312"/>
      <c r="CZ4" s="312"/>
      <c r="DA4" s="312"/>
      <c r="DB4" s="312"/>
      <c r="DC4" s="312"/>
      <c r="DD4" s="312"/>
      <c r="DE4" s="312"/>
      <c r="DF4" s="312"/>
      <c r="DG4" s="312"/>
      <c r="DH4" s="312"/>
      <c r="DI4" s="312"/>
      <c r="DJ4" s="312"/>
      <c r="DK4" s="312"/>
      <c r="DL4" s="312"/>
      <c r="DM4" s="312"/>
      <c r="DN4" s="312"/>
      <c r="DO4" s="312"/>
      <c r="DP4" s="312"/>
      <c r="DQ4" s="312"/>
      <c r="DR4" s="312"/>
      <c r="DS4" s="312"/>
      <c r="DT4" s="312"/>
      <c r="DU4" s="312"/>
      <c r="DV4" s="312"/>
      <c r="DW4" s="312"/>
      <c r="DX4" s="312"/>
      <c r="DY4" s="312"/>
      <c r="DZ4" s="312"/>
      <c r="EA4" s="312"/>
      <c r="EB4" s="312"/>
      <c r="EC4" s="312"/>
      <c r="ED4" s="312"/>
      <c r="EE4" s="312"/>
      <c r="EF4" s="312"/>
      <c r="EG4" s="312"/>
      <c r="EH4" s="312"/>
      <c r="EI4" s="312"/>
      <c r="EJ4" s="312"/>
      <c r="EK4" s="312"/>
      <c r="EL4" s="312"/>
      <c r="EM4" s="312"/>
      <c r="EN4" s="312"/>
      <c r="EO4" s="312"/>
      <c r="EP4" s="312"/>
      <c r="EQ4" s="312"/>
      <c r="ER4" s="312"/>
      <c r="ES4" s="312"/>
      <c r="ET4" s="312"/>
      <c r="EU4" s="312"/>
      <c r="EV4" s="312"/>
      <c r="EW4" s="312"/>
      <c r="EX4" s="312"/>
      <c r="EY4" s="312"/>
      <c r="EZ4" s="312"/>
      <c r="FA4" s="312"/>
      <c r="FB4" s="312"/>
      <c r="FC4" s="312"/>
      <c r="FD4" s="312"/>
      <c r="FE4" s="312"/>
      <c r="FF4" s="312"/>
      <c r="FG4" s="312"/>
      <c r="FH4" s="312"/>
      <c r="FI4" s="312"/>
      <c r="FJ4" s="312"/>
      <c r="FK4" s="312"/>
      <c r="FL4" s="312"/>
      <c r="FM4" s="312"/>
      <c r="FN4" s="312"/>
      <c r="FO4" s="312"/>
      <c r="FP4" s="312"/>
      <c r="FQ4" s="312"/>
      <c r="FR4" s="312"/>
      <c r="FS4" s="312"/>
      <c r="FT4" s="312"/>
      <c r="FU4" s="312"/>
      <c r="FV4" s="312"/>
      <c r="FW4" s="312"/>
      <c r="FX4" s="312"/>
      <c r="FY4" s="312"/>
      <c r="FZ4" s="312"/>
      <c r="GA4" s="312"/>
      <c r="GB4" s="312"/>
      <c r="GC4" s="312"/>
      <c r="GD4" s="312"/>
      <c r="GE4" s="312"/>
      <c r="GF4" s="312"/>
      <c r="GG4" s="312"/>
      <c r="GH4" s="312"/>
      <c r="GI4" s="312"/>
      <c r="GJ4" s="312"/>
      <c r="GK4" s="312"/>
      <c r="GL4" s="312"/>
      <c r="GM4" s="312"/>
      <c r="GN4" s="312"/>
      <c r="GO4" s="312"/>
      <c r="GP4" s="312"/>
      <c r="GQ4" s="312"/>
      <c r="GR4" s="312"/>
      <c r="GS4" s="312"/>
      <c r="GT4" s="312"/>
      <c r="GU4" s="312"/>
      <c r="GV4" s="312"/>
      <c r="GW4" s="312"/>
      <c r="GX4" s="312"/>
      <c r="GY4" s="312"/>
      <c r="GZ4" s="312"/>
      <c r="HA4" s="312"/>
      <c r="HB4" s="312"/>
      <c r="HC4" s="312"/>
      <c r="HD4" s="312"/>
      <c r="HE4" s="312"/>
      <c r="HF4" s="312"/>
      <c r="HG4" s="312"/>
      <c r="HH4" s="312"/>
      <c r="HI4" s="312"/>
      <c r="HJ4" s="312"/>
      <c r="HK4" s="312"/>
      <c r="HL4" s="312"/>
      <c r="HM4" s="312"/>
      <c r="HN4" s="312"/>
      <c r="HO4" s="312"/>
      <c r="HP4" s="312"/>
      <c r="HQ4" s="312"/>
      <c r="HR4" s="312"/>
      <c r="HS4" s="312"/>
      <c r="HT4" s="312"/>
      <c r="HU4" s="312"/>
      <c r="HV4" s="312"/>
      <c r="HW4" s="312"/>
      <c r="HX4" s="312"/>
    </row>
    <row r="5" spans="1:232">
      <c r="D5" s="314"/>
      <c r="E5" s="314"/>
      <c r="F5" s="314"/>
      <c r="G5" s="314"/>
      <c r="H5" s="314"/>
      <c r="J5" s="22"/>
      <c r="K5" s="22"/>
      <c r="L5" s="139"/>
      <c r="M5" s="149" t="s">
        <v>184</v>
      </c>
      <c r="O5" s="149" t="s">
        <v>184</v>
      </c>
      <c r="Q5" s="312" t="s">
        <v>192</v>
      </c>
      <c r="R5" s="312"/>
      <c r="S5" s="312"/>
      <c r="T5" s="312"/>
      <c r="U5" s="312"/>
      <c r="V5" s="312"/>
      <c r="W5" s="312" t="s">
        <v>192</v>
      </c>
      <c r="X5" s="312"/>
      <c r="Y5" s="312"/>
      <c r="Z5" s="312"/>
      <c r="AA5" s="312"/>
      <c r="AB5" s="312"/>
      <c r="AC5" s="312" t="s">
        <v>192</v>
      </c>
      <c r="AD5" s="312"/>
      <c r="AE5" s="312"/>
      <c r="AF5" s="312"/>
      <c r="AG5" s="312"/>
      <c r="AH5" s="312"/>
      <c r="AI5" s="312" t="s">
        <v>220</v>
      </c>
      <c r="AJ5" s="312"/>
      <c r="AK5" s="312"/>
      <c r="AL5" s="312"/>
      <c r="AM5" s="312"/>
      <c r="AN5" s="312"/>
      <c r="AO5" s="312" t="s">
        <v>219</v>
      </c>
      <c r="AP5" s="312"/>
      <c r="AQ5" s="312"/>
      <c r="AR5" s="312"/>
      <c r="AS5" s="312"/>
      <c r="AT5" s="312"/>
      <c r="AU5" s="312" t="s">
        <v>220</v>
      </c>
      <c r="AV5" s="312"/>
      <c r="AW5" s="312"/>
      <c r="AX5" s="312"/>
      <c r="AY5" s="312"/>
      <c r="AZ5" s="312"/>
      <c r="BA5" s="312" t="s">
        <v>219</v>
      </c>
      <c r="BB5" s="312"/>
      <c r="BC5" s="312"/>
      <c r="BD5" s="312"/>
      <c r="BE5" s="312"/>
      <c r="BF5" s="312"/>
      <c r="BG5" s="312" t="s">
        <v>219</v>
      </c>
      <c r="BH5" s="312"/>
      <c r="BI5" s="312"/>
      <c r="BJ5" s="312"/>
      <c r="BK5" s="312"/>
      <c r="BL5" s="312"/>
      <c r="BM5" s="312" t="s">
        <v>219</v>
      </c>
      <c r="BN5" s="312"/>
      <c r="BO5" s="312"/>
      <c r="BP5" s="312"/>
      <c r="BQ5" s="312"/>
      <c r="BR5" s="312"/>
      <c r="BS5" s="312" t="s">
        <v>220</v>
      </c>
      <c r="BT5" s="312"/>
      <c r="BU5" s="312"/>
      <c r="BV5" s="312"/>
      <c r="BW5" s="312"/>
      <c r="BX5" s="312"/>
      <c r="BY5" s="312" t="s">
        <v>220</v>
      </c>
      <c r="BZ5" s="312"/>
      <c r="CA5" s="312"/>
      <c r="CB5" s="312"/>
      <c r="CC5" s="312"/>
      <c r="CD5" s="312"/>
      <c r="CE5" s="312"/>
      <c r="CF5" s="312"/>
      <c r="CG5" s="312"/>
      <c r="CH5" s="312"/>
      <c r="CI5" s="312"/>
      <c r="CJ5" s="312"/>
      <c r="CK5" s="312"/>
      <c r="CL5" s="312"/>
      <c r="CM5" s="312"/>
      <c r="CN5" s="312"/>
      <c r="CO5" s="312"/>
      <c r="CP5" s="312"/>
      <c r="CQ5" s="312"/>
      <c r="CR5" s="312"/>
      <c r="CS5" s="312"/>
      <c r="CT5" s="312"/>
      <c r="CU5" s="312"/>
      <c r="CV5" s="312"/>
      <c r="CW5" s="312"/>
      <c r="CX5" s="312"/>
      <c r="CY5" s="312"/>
      <c r="CZ5" s="312"/>
      <c r="DA5" s="312"/>
      <c r="DB5" s="312"/>
      <c r="DC5" s="312"/>
      <c r="DD5" s="312"/>
      <c r="DE5" s="312"/>
      <c r="DF5" s="312"/>
      <c r="DG5" s="312"/>
      <c r="DH5" s="312"/>
      <c r="DI5" s="312"/>
      <c r="DJ5" s="312"/>
      <c r="DK5" s="312"/>
      <c r="DL5" s="312"/>
      <c r="DM5" s="312"/>
      <c r="DN5" s="312"/>
      <c r="DO5" s="312"/>
      <c r="DP5" s="312"/>
      <c r="DQ5" s="312"/>
      <c r="DR5" s="312"/>
      <c r="DS5" s="312"/>
      <c r="DT5" s="312"/>
      <c r="DU5" s="312"/>
      <c r="DV5" s="312"/>
      <c r="DW5" s="312"/>
      <c r="DX5" s="312"/>
      <c r="DY5" s="312"/>
      <c r="DZ5" s="312"/>
      <c r="EA5" s="312"/>
      <c r="EB5" s="312"/>
      <c r="EC5" s="312"/>
      <c r="ED5" s="312"/>
      <c r="EE5" s="312"/>
      <c r="EF5" s="312"/>
      <c r="EG5" s="312"/>
      <c r="EH5" s="312"/>
      <c r="EI5" s="312"/>
      <c r="EJ5" s="312"/>
      <c r="EK5" s="312"/>
      <c r="EL5" s="312"/>
      <c r="EM5" s="312"/>
      <c r="EN5" s="312"/>
      <c r="EO5" s="312"/>
      <c r="EP5" s="312"/>
      <c r="EQ5" s="312"/>
      <c r="ER5" s="312"/>
      <c r="ES5" s="312"/>
      <c r="ET5" s="312"/>
      <c r="EU5" s="312"/>
      <c r="EV5" s="312"/>
      <c r="EW5" s="312"/>
      <c r="EX5" s="312"/>
      <c r="EY5" s="312"/>
      <c r="EZ5" s="312"/>
      <c r="FA5" s="312"/>
      <c r="FB5" s="312"/>
      <c r="FC5" s="312"/>
      <c r="FD5" s="312"/>
      <c r="FE5" s="312"/>
      <c r="FF5" s="312"/>
      <c r="FG5" s="312"/>
      <c r="FH5" s="312"/>
      <c r="FI5" s="312"/>
      <c r="FJ5" s="312"/>
      <c r="FK5" s="312"/>
      <c r="FL5" s="312"/>
      <c r="FM5" s="312"/>
      <c r="FN5" s="312"/>
      <c r="FO5" s="312"/>
      <c r="FP5" s="312"/>
      <c r="FQ5" s="312"/>
      <c r="FR5" s="312"/>
      <c r="FS5" s="312"/>
      <c r="FT5" s="312"/>
      <c r="FU5" s="312"/>
      <c r="FV5" s="312"/>
      <c r="FW5" s="312"/>
      <c r="FX5" s="312"/>
      <c r="FY5" s="312"/>
      <c r="FZ5" s="312"/>
      <c r="GA5" s="312"/>
      <c r="GB5" s="312"/>
      <c r="GC5" s="312"/>
      <c r="GD5" s="312"/>
      <c r="GE5" s="312"/>
      <c r="GF5" s="312"/>
      <c r="GG5" s="312"/>
      <c r="GH5" s="312"/>
      <c r="GI5" s="312"/>
      <c r="GJ5" s="312"/>
      <c r="GK5" s="312"/>
      <c r="GL5" s="312"/>
      <c r="GM5" s="312"/>
      <c r="GN5" s="312"/>
      <c r="GO5" s="312"/>
      <c r="GP5" s="312"/>
      <c r="GQ5" s="312"/>
      <c r="GR5" s="312"/>
      <c r="GS5" s="312"/>
      <c r="GT5" s="312"/>
      <c r="GU5" s="312"/>
      <c r="GV5" s="312"/>
      <c r="GW5" s="312"/>
      <c r="GX5" s="312"/>
      <c r="GY5" s="312"/>
      <c r="GZ5" s="312"/>
      <c r="HA5" s="312"/>
      <c r="HB5" s="312"/>
      <c r="HC5" s="312"/>
      <c r="HD5" s="312"/>
      <c r="HE5" s="312"/>
      <c r="HF5" s="312"/>
      <c r="HG5" s="312"/>
      <c r="HH5" s="312"/>
      <c r="HI5" s="312"/>
      <c r="HJ5" s="312"/>
      <c r="HK5" s="312"/>
      <c r="HL5" s="312"/>
      <c r="HM5" s="312"/>
      <c r="HN5" s="312"/>
      <c r="HO5" s="312"/>
      <c r="HP5" s="312"/>
      <c r="HQ5" s="312"/>
      <c r="HR5" s="312"/>
      <c r="HS5" s="312"/>
      <c r="HT5" s="312"/>
      <c r="HU5" s="312"/>
      <c r="HV5" s="312"/>
      <c r="HW5" s="312"/>
      <c r="HX5" s="312"/>
    </row>
    <row r="6" spans="1:232">
      <c r="J6" s="22"/>
      <c r="K6" s="22"/>
      <c r="L6" s="139"/>
      <c r="M6" s="149" t="s">
        <v>185</v>
      </c>
      <c r="O6" s="149" t="s">
        <v>185</v>
      </c>
      <c r="Q6" s="143" t="s">
        <v>220</v>
      </c>
      <c r="R6" s="143" t="s">
        <v>220</v>
      </c>
      <c r="S6" s="143" t="s">
        <v>220</v>
      </c>
      <c r="T6" s="143" t="s">
        <v>220</v>
      </c>
      <c r="U6" s="143" t="s">
        <v>220</v>
      </c>
      <c r="V6" s="143" t="s">
        <v>220</v>
      </c>
      <c r="W6" s="143" t="s">
        <v>220</v>
      </c>
      <c r="X6" s="143" t="s">
        <v>220</v>
      </c>
      <c r="Y6" s="143" t="s">
        <v>220</v>
      </c>
      <c r="Z6" s="143" t="s">
        <v>192</v>
      </c>
      <c r="AA6" s="143" t="s">
        <v>192</v>
      </c>
      <c r="AB6" s="143" t="s">
        <v>192</v>
      </c>
      <c r="AC6" s="143" t="s">
        <v>192</v>
      </c>
      <c r="AD6" s="143" t="s">
        <v>192</v>
      </c>
      <c r="AE6" s="143" t="s">
        <v>192</v>
      </c>
      <c r="AF6" s="143" t="s">
        <v>220</v>
      </c>
      <c r="AG6" s="143" t="s">
        <v>220</v>
      </c>
      <c r="AH6" s="143" t="s">
        <v>220</v>
      </c>
      <c r="AI6" s="143" t="s">
        <v>220</v>
      </c>
      <c r="AJ6" s="143" t="s">
        <v>220</v>
      </c>
      <c r="AK6" s="143" t="s">
        <v>220</v>
      </c>
      <c r="AL6" s="143" t="s">
        <v>220</v>
      </c>
      <c r="AM6" s="143" t="s">
        <v>220</v>
      </c>
      <c r="AN6" s="143" t="s">
        <v>219</v>
      </c>
      <c r="AO6" s="143" t="s">
        <v>219</v>
      </c>
      <c r="AP6" s="143" t="s">
        <v>219</v>
      </c>
      <c r="AQ6" s="143" t="s">
        <v>219</v>
      </c>
      <c r="AR6" s="143" t="s">
        <v>219</v>
      </c>
      <c r="AS6" s="143" t="s">
        <v>219</v>
      </c>
      <c r="AT6" s="143" t="s">
        <v>219</v>
      </c>
      <c r="AU6" s="143" t="s">
        <v>219</v>
      </c>
      <c r="AV6" s="143" t="s">
        <v>220</v>
      </c>
      <c r="AW6" s="143" t="s">
        <v>220</v>
      </c>
      <c r="AX6" s="143" t="s">
        <v>220</v>
      </c>
      <c r="AY6" s="143" t="s">
        <v>220</v>
      </c>
      <c r="AZ6" s="143" t="s">
        <v>219</v>
      </c>
      <c r="BA6" s="143" t="s">
        <v>219</v>
      </c>
      <c r="BB6" s="143" t="s">
        <v>219</v>
      </c>
      <c r="BC6" s="143" t="s">
        <v>219</v>
      </c>
      <c r="BD6" s="143" t="s">
        <v>219</v>
      </c>
      <c r="BE6" s="143" t="s">
        <v>219</v>
      </c>
      <c r="BF6" s="143" t="s">
        <v>219</v>
      </c>
      <c r="BG6" s="143" t="s">
        <v>219</v>
      </c>
      <c r="BH6" s="143" t="s">
        <v>219</v>
      </c>
      <c r="BI6" s="143" t="s">
        <v>219</v>
      </c>
      <c r="BJ6" s="143" t="s">
        <v>219</v>
      </c>
      <c r="BK6" s="143" t="s">
        <v>219</v>
      </c>
      <c r="BL6" s="143" t="s">
        <v>219</v>
      </c>
      <c r="BM6" s="143" t="s">
        <v>219</v>
      </c>
      <c r="BN6" s="143" t="s">
        <v>219</v>
      </c>
      <c r="BO6" s="143" t="s">
        <v>219</v>
      </c>
      <c r="BP6" s="143" t="s">
        <v>219</v>
      </c>
      <c r="BQ6" s="143" t="s">
        <v>219</v>
      </c>
      <c r="BR6" s="143" t="s">
        <v>220</v>
      </c>
      <c r="BS6" s="143" t="s">
        <v>220</v>
      </c>
      <c r="BT6" s="143" t="s">
        <v>220</v>
      </c>
      <c r="BU6" s="143" t="s">
        <v>220</v>
      </c>
      <c r="BV6" s="143" t="s">
        <v>220</v>
      </c>
      <c r="BW6" s="143" t="s">
        <v>220</v>
      </c>
      <c r="BX6" s="143" t="s">
        <v>220</v>
      </c>
      <c r="BY6" s="143" t="s">
        <v>220</v>
      </c>
      <c r="BZ6" s="143" t="s">
        <v>220</v>
      </c>
      <c r="CA6" s="143" t="s">
        <v>220</v>
      </c>
      <c r="CB6" s="143" t="s">
        <v>220</v>
      </c>
      <c r="CC6" s="143" t="s">
        <v>220</v>
      </c>
      <c r="CD6" s="143" t="s">
        <v>220</v>
      </c>
      <c r="CE6" s="143"/>
      <c r="CF6" s="143"/>
      <c r="CG6" s="143"/>
      <c r="CH6" s="143"/>
      <c r="CI6" s="143"/>
      <c r="CJ6" s="143"/>
      <c r="CK6" s="143"/>
      <c r="CL6" s="143"/>
      <c r="CM6" s="143"/>
      <c r="CN6" s="143"/>
      <c r="CO6" s="143"/>
      <c r="CP6" s="143"/>
      <c r="CQ6" s="143"/>
      <c r="CR6" s="143"/>
      <c r="CS6" s="143"/>
      <c r="CT6" s="143"/>
      <c r="CU6" s="143"/>
      <c r="CV6" s="143"/>
      <c r="CW6" s="143"/>
      <c r="CX6" s="143"/>
      <c r="CY6" s="143"/>
      <c r="CZ6" s="143"/>
      <c r="DA6" s="143"/>
      <c r="DB6" s="143"/>
      <c r="DC6" s="143"/>
      <c r="DD6" s="143"/>
      <c r="DE6" s="143"/>
      <c r="DF6" s="143"/>
      <c r="DG6" s="143"/>
      <c r="DH6" s="143"/>
      <c r="DI6" s="143"/>
      <c r="DJ6" s="143"/>
      <c r="DK6" s="143"/>
      <c r="DL6" s="143"/>
      <c r="DM6" s="143"/>
      <c r="DN6" s="143"/>
      <c r="DO6" s="143"/>
      <c r="DP6" s="143"/>
      <c r="DQ6" s="143"/>
      <c r="DR6" s="143"/>
      <c r="DS6" s="143"/>
      <c r="DT6" s="143"/>
      <c r="DU6" s="143"/>
      <c r="DV6" s="143"/>
      <c r="DW6" s="143"/>
      <c r="DX6" s="143"/>
      <c r="DY6" s="143"/>
      <c r="DZ6" s="143"/>
      <c r="EA6" s="143"/>
      <c r="EB6" s="143"/>
      <c r="EC6" s="143"/>
      <c r="ED6" s="143"/>
      <c r="EE6" s="143"/>
      <c r="EF6" s="143"/>
      <c r="EG6" s="143"/>
      <c r="EH6" s="143"/>
      <c r="EI6" s="143"/>
      <c r="EJ6" s="143"/>
      <c r="EK6" s="143"/>
      <c r="EL6" s="143"/>
      <c r="EM6" s="143"/>
      <c r="EN6" s="143"/>
      <c r="EO6" s="143"/>
      <c r="EP6" s="143"/>
      <c r="EQ6" s="143"/>
      <c r="ER6" s="143"/>
      <c r="ES6" s="143"/>
      <c r="ET6" s="143"/>
      <c r="EU6" s="143"/>
      <c r="EV6" s="143"/>
      <c r="EW6" s="143"/>
      <c r="EX6" s="143"/>
      <c r="EY6" s="143"/>
      <c r="EZ6" s="143"/>
      <c r="FA6" s="143"/>
      <c r="FB6" s="143"/>
      <c r="FC6" s="143"/>
      <c r="FD6" s="143"/>
      <c r="FE6" s="143"/>
      <c r="FF6" s="143"/>
      <c r="FG6" s="143"/>
      <c r="FH6" s="143"/>
      <c r="FI6" s="143"/>
      <c r="FJ6" s="143"/>
      <c r="FK6" s="143"/>
      <c r="FL6" s="143"/>
      <c r="FM6" s="143"/>
      <c r="FN6" s="143"/>
      <c r="FO6" s="143"/>
      <c r="FP6" s="143"/>
      <c r="FQ6" s="143"/>
      <c r="FR6" s="143"/>
      <c r="FS6" s="143"/>
      <c r="FT6" s="143"/>
      <c r="FU6" s="143"/>
      <c r="FV6" s="143"/>
      <c r="FW6" s="143"/>
      <c r="FX6" s="143"/>
      <c r="FY6" s="143"/>
      <c r="FZ6" s="143"/>
      <c r="GA6" s="143"/>
      <c r="GB6" s="143"/>
      <c r="GC6" s="143"/>
      <c r="GD6" s="143"/>
      <c r="GE6" s="143"/>
      <c r="GF6" s="143"/>
      <c r="GG6" s="143"/>
      <c r="GH6" s="143"/>
      <c r="GI6" s="143"/>
      <c r="GJ6" s="143"/>
      <c r="GK6" s="143"/>
      <c r="GL6" s="143"/>
      <c r="GM6" s="143"/>
      <c r="GN6" s="143"/>
      <c r="GO6" s="143"/>
      <c r="GP6" s="143"/>
      <c r="GQ6" s="143"/>
      <c r="GR6" s="143"/>
      <c r="GS6" s="143"/>
      <c r="GT6" s="143"/>
      <c r="GU6" s="143"/>
      <c r="GV6" s="143"/>
      <c r="GW6" s="143"/>
      <c r="GX6" s="143"/>
      <c r="GY6" s="143"/>
      <c r="GZ6" s="143"/>
      <c r="HA6" s="143"/>
      <c r="HB6" s="143"/>
      <c r="HC6" s="143"/>
      <c r="HD6" s="143"/>
      <c r="HE6" s="143"/>
      <c r="HF6" s="143"/>
      <c r="HG6" s="143"/>
      <c r="HH6" s="143"/>
      <c r="HI6" s="143"/>
      <c r="HJ6" s="143"/>
      <c r="HK6" s="143"/>
      <c r="HL6" s="143"/>
      <c r="HM6" s="143"/>
      <c r="HN6" s="143"/>
      <c r="HO6" s="143"/>
      <c r="HP6" s="143"/>
      <c r="HQ6" s="143"/>
      <c r="HR6" s="143"/>
      <c r="HS6" s="143"/>
      <c r="HT6" s="143"/>
      <c r="HU6" s="143"/>
      <c r="HV6" s="143"/>
      <c r="HW6" s="143"/>
      <c r="HX6" s="143"/>
    </row>
    <row r="7" spans="1:232" ht="17.399999999999999" thickBot="1">
      <c r="J7" s="22"/>
      <c r="K7" s="22"/>
      <c r="L7" s="139"/>
      <c r="M7" s="149" t="s">
        <v>187</v>
      </c>
      <c r="O7" s="149" t="s">
        <v>187</v>
      </c>
      <c r="Q7" s="318"/>
      <c r="R7" s="319"/>
      <c r="S7" s="319"/>
      <c r="T7" s="319"/>
      <c r="U7" s="319"/>
      <c r="V7" s="320"/>
      <c r="W7" s="318"/>
      <c r="X7" s="319"/>
      <c r="Y7" s="319"/>
      <c r="Z7" s="319"/>
      <c r="AA7" s="319"/>
      <c r="AB7" s="320"/>
      <c r="AC7" s="318"/>
      <c r="AD7" s="319"/>
      <c r="AE7" s="319"/>
      <c r="AF7" s="319"/>
      <c r="AG7" s="319"/>
      <c r="AH7" s="320"/>
      <c r="AI7" s="318"/>
      <c r="AJ7" s="319"/>
      <c r="AK7" s="319"/>
      <c r="AL7" s="319"/>
      <c r="AM7" s="319"/>
      <c r="AN7" s="320"/>
      <c r="AO7" s="318"/>
      <c r="AP7" s="319"/>
      <c r="AQ7" s="319"/>
      <c r="AR7" s="319"/>
      <c r="AS7" s="319"/>
      <c r="AT7" s="320"/>
      <c r="AU7" s="318"/>
      <c r="AV7" s="319"/>
      <c r="AW7" s="319"/>
      <c r="AX7" s="319"/>
      <c r="AY7" s="319"/>
      <c r="AZ7" s="320"/>
      <c r="BA7" s="318"/>
      <c r="BB7" s="319"/>
      <c r="BC7" s="319"/>
      <c r="BD7" s="319"/>
      <c r="BE7" s="319"/>
      <c r="BF7" s="320"/>
      <c r="BG7" s="318"/>
      <c r="BH7" s="319"/>
      <c r="BI7" s="319"/>
      <c r="BJ7" s="319"/>
      <c r="BK7" s="319"/>
      <c r="BL7" s="320"/>
      <c r="BM7" s="318"/>
      <c r="BN7" s="319"/>
      <c r="BO7" s="319"/>
      <c r="BP7" s="319"/>
      <c r="BQ7" s="319"/>
      <c r="BR7" s="320"/>
      <c r="BS7" s="318"/>
      <c r="BT7" s="319"/>
      <c r="BU7" s="319"/>
      <c r="BV7" s="319"/>
      <c r="BW7" s="319"/>
      <c r="BX7" s="320"/>
      <c r="BY7" s="318"/>
      <c r="BZ7" s="319"/>
      <c r="CA7" s="319"/>
      <c r="CB7" s="319"/>
      <c r="CC7" s="319"/>
      <c r="CD7" s="320"/>
      <c r="CE7" s="143"/>
      <c r="CF7" s="143"/>
      <c r="CG7" s="143"/>
      <c r="CH7" s="143"/>
      <c r="CI7" s="143"/>
      <c r="CJ7" s="143"/>
      <c r="CK7" s="143"/>
      <c r="CL7" s="143"/>
      <c r="CM7" s="143"/>
      <c r="CN7" s="143"/>
      <c r="CO7" s="143"/>
      <c r="CP7" s="143"/>
      <c r="CQ7" s="143"/>
      <c r="CR7" s="143"/>
      <c r="CS7" s="143"/>
      <c r="CT7" s="143"/>
      <c r="CU7" s="143"/>
      <c r="CV7" s="143"/>
      <c r="CW7" s="143"/>
      <c r="CX7" s="143"/>
      <c r="CY7" s="143"/>
      <c r="CZ7" s="143"/>
      <c r="DA7" s="143"/>
      <c r="DB7" s="143"/>
      <c r="DC7" s="143"/>
      <c r="DD7" s="143"/>
      <c r="DE7" s="143"/>
      <c r="DF7" s="143"/>
      <c r="DG7" s="143"/>
      <c r="DH7" s="143"/>
      <c r="DI7" s="143"/>
      <c r="DJ7" s="143"/>
      <c r="DK7" s="143"/>
      <c r="DL7" s="143"/>
      <c r="DM7" s="143"/>
      <c r="DN7" s="143"/>
      <c r="DO7" s="143"/>
      <c r="DP7" s="143"/>
      <c r="DQ7" s="143"/>
      <c r="DR7" s="143"/>
      <c r="DS7" s="143"/>
      <c r="DT7" s="143"/>
      <c r="DU7" s="143"/>
      <c r="DV7" s="143"/>
      <c r="DW7" s="143"/>
      <c r="DX7" s="143"/>
      <c r="DY7" s="143"/>
      <c r="DZ7" s="143"/>
      <c r="EA7" s="143"/>
      <c r="EB7" s="143"/>
      <c r="EC7" s="143"/>
      <c r="ED7" s="143"/>
      <c r="EE7" s="143"/>
      <c r="EF7" s="143"/>
      <c r="EG7" s="143"/>
      <c r="EH7" s="143"/>
      <c r="EI7" s="143"/>
      <c r="EJ7" s="143"/>
      <c r="EK7" s="143"/>
      <c r="EL7" s="143"/>
      <c r="EM7" s="143"/>
      <c r="EN7" s="143"/>
      <c r="EO7" s="143"/>
      <c r="EP7" s="143"/>
      <c r="EQ7" s="143"/>
      <c r="ER7" s="143"/>
      <c r="ES7" s="143"/>
      <c r="ET7" s="143"/>
      <c r="EU7" s="143"/>
      <c r="EV7" s="143"/>
      <c r="EW7" s="143"/>
      <c r="EX7" s="143"/>
      <c r="EY7" s="143"/>
      <c r="EZ7" s="143"/>
      <c r="FA7" s="143"/>
      <c r="FB7" s="143"/>
      <c r="FC7" s="143"/>
      <c r="FD7" s="143"/>
      <c r="FE7" s="143"/>
      <c r="FF7" s="143"/>
      <c r="FG7" s="143"/>
      <c r="FH7" s="143"/>
      <c r="FI7" s="143"/>
      <c r="FJ7" s="143"/>
      <c r="FK7" s="143"/>
      <c r="FL7" s="143"/>
      <c r="FM7" s="143"/>
      <c r="FN7" s="143"/>
      <c r="FO7" s="143"/>
      <c r="FP7" s="143"/>
      <c r="FQ7" s="143"/>
      <c r="FR7" s="143"/>
      <c r="FS7" s="143"/>
      <c r="FT7" s="143"/>
      <c r="FU7" s="143"/>
      <c r="FV7" s="143"/>
      <c r="FW7" s="143"/>
      <c r="FX7" s="143"/>
      <c r="FY7" s="143"/>
      <c r="FZ7" s="143"/>
      <c r="GA7" s="143"/>
      <c r="GB7" s="143"/>
      <c r="GC7" s="143"/>
      <c r="GD7" s="143"/>
      <c r="GE7" s="143"/>
      <c r="GF7" s="143"/>
      <c r="GG7" s="143"/>
      <c r="GH7" s="143"/>
      <c r="GI7" s="143"/>
      <c r="GJ7" s="143"/>
      <c r="GK7" s="143"/>
      <c r="GL7" s="143"/>
      <c r="GM7" s="143"/>
      <c r="GN7" s="143"/>
      <c r="GO7" s="143"/>
      <c r="GP7" s="143"/>
      <c r="GQ7" s="143"/>
      <c r="GR7" s="143"/>
      <c r="GS7" s="143"/>
      <c r="GT7" s="143"/>
      <c r="GU7" s="143"/>
      <c r="GV7" s="143"/>
      <c r="GW7" s="143"/>
      <c r="GX7" s="143"/>
      <c r="GY7" s="143"/>
      <c r="GZ7" s="143"/>
      <c r="HA7" s="143"/>
      <c r="HB7" s="143"/>
      <c r="HC7" s="143"/>
      <c r="HD7" s="143"/>
      <c r="HE7" s="143"/>
      <c r="HF7" s="143"/>
      <c r="HG7" s="143"/>
      <c r="HH7" s="143"/>
      <c r="HI7" s="143"/>
      <c r="HJ7" s="143"/>
      <c r="HK7" s="143"/>
      <c r="HL7" s="143"/>
      <c r="HM7" s="143"/>
      <c r="HN7" s="143"/>
      <c r="HO7" s="143"/>
      <c r="HP7" s="143"/>
      <c r="HQ7" s="143"/>
      <c r="HR7" s="143"/>
      <c r="HS7" s="143"/>
      <c r="HT7" s="143"/>
      <c r="HU7" s="143"/>
      <c r="HV7" s="143"/>
      <c r="HW7" s="143"/>
      <c r="HX7" s="143"/>
    </row>
    <row r="8" spans="1:232" ht="43.8" customHeight="1" thickBot="1">
      <c r="A8" s="169" t="s">
        <v>207</v>
      </c>
      <c r="B8" s="170" t="s">
        <v>201</v>
      </c>
      <c r="C8" s="171" t="s">
        <v>208</v>
      </c>
      <c r="D8" s="172" t="s">
        <v>202</v>
      </c>
      <c r="E8" s="172" t="s">
        <v>203</v>
      </c>
      <c r="F8" s="173" t="s">
        <v>27</v>
      </c>
      <c r="G8" s="173" t="s">
        <v>200</v>
      </c>
      <c r="H8" s="172" t="s">
        <v>204</v>
      </c>
      <c r="I8" s="171" t="s">
        <v>209</v>
      </c>
      <c r="J8" s="174" t="s">
        <v>206</v>
      </c>
      <c r="K8" s="175" t="s">
        <v>205</v>
      </c>
      <c r="M8" s="163" t="s">
        <v>186</v>
      </c>
      <c r="N8" s="148"/>
    </row>
    <row r="9" spans="1:232">
      <c r="A9" s="127">
        <v>1</v>
      </c>
      <c r="B9" s="206" t="s">
        <v>221</v>
      </c>
      <c r="C9" s="207">
        <v>43375.625</v>
      </c>
      <c r="D9" s="208">
        <v>1.3005599999999999</v>
      </c>
      <c r="E9" s="209" t="s">
        <v>187</v>
      </c>
      <c r="F9" s="210">
        <v>1.33</v>
      </c>
      <c r="G9" s="210">
        <v>1.2989999999999999</v>
      </c>
      <c r="H9" s="208">
        <v>1.29654</v>
      </c>
      <c r="I9" s="215">
        <v>43375.875</v>
      </c>
      <c r="J9" s="228">
        <f t="shared" ref="J9:J19" si="0">IF(B9="卖",D9-H9,H9-D9)*L9</f>
        <v>4.0199999999999125E-3</v>
      </c>
      <c r="K9" s="213" t="str">
        <f>IF(J9&gt;=0,"盈","亏")</f>
        <v>盈</v>
      </c>
      <c r="L9" s="161" t="s">
        <v>28</v>
      </c>
      <c r="M9" s="22" t="s">
        <v>223</v>
      </c>
      <c r="AE9" s="24"/>
      <c r="AF9" s="24"/>
      <c r="AG9" s="24"/>
      <c r="AH9" s="24"/>
      <c r="AI9" s="24"/>
      <c r="AJ9" s="24"/>
      <c r="AK9" s="24"/>
      <c r="AL9" s="24"/>
      <c r="AM9" s="24"/>
      <c r="AN9" s="24"/>
      <c r="AO9" s="24"/>
    </row>
    <row r="10" spans="1:232">
      <c r="A10" s="127">
        <f>A9+1</f>
        <v>2</v>
      </c>
      <c r="B10" s="226" t="s">
        <v>26</v>
      </c>
      <c r="C10" s="227">
        <v>43378.5</v>
      </c>
      <c r="D10" s="228">
        <v>1.3066199999999999</v>
      </c>
      <c r="E10" s="233" t="s">
        <v>185</v>
      </c>
      <c r="F10" s="230"/>
      <c r="G10" s="230"/>
      <c r="H10" s="228">
        <v>1.3099799999999999</v>
      </c>
      <c r="I10" s="227">
        <v>43381.625</v>
      </c>
      <c r="J10" s="228">
        <f t="shared" si="0"/>
        <v>3.3600000000000296E-3</v>
      </c>
      <c r="K10" s="231" t="str">
        <f t="shared" ref="K10:K19" si="1">IF(J10&gt;=0,"盈","亏")</f>
        <v>盈</v>
      </c>
      <c r="L10" s="162" t="s">
        <v>28</v>
      </c>
      <c r="M10" s="22" t="s">
        <v>225</v>
      </c>
      <c r="Z10" s="24"/>
      <c r="AE10" s="24"/>
      <c r="AF10" s="24"/>
      <c r="AG10" s="24"/>
      <c r="AH10" s="24"/>
      <c r="AI10" s="24"/>
      <c r="AJ10" s="24"/>
      <c r="AK10" s="24"/>
      <c r="AL10" s="24"/>
      <c r="AM10" s="24"/>
      <c r="AN10" s="24"/>
      <c r="AO10" s="24"/>
    </row>
    <row r="11" spans="1:232">
      <c r="A11" s="127">
        <f>A10+1</f>
        <v>3</v>
      </c>
      <c r="B11" s="226" t="s">
        <v>26</v>
      </c>
      <c r="C11" s="227">
        <v>43383.916666666664</v>
      </c>
      <c r="D11" s="228">
        <v>1.3186199999999999</v>
      </c>
      <c r="E11" s="233" t="s">
        <v>184</v>
      </c>
      <c r="F11" s="230">
        <v>1.3009999999999999</v>
      </c>
      <c r="G11" s="230"/>
      <c r="H11" s="228">
        <v>1.31962</v>
      </c>
      <c r="I11" s="227">
        <v>43384.791666666664</v>
      </c>
      <c r="J11" s="228">
        <f t="shared" si="0"/>
        <v>1.0000000000001119E-3</v>
      </c>
      <c r="K11" s="231" t="str">
        <f t="shared" si="1"/>
        <v>盈</v>
      </c>
      <c r="L11" s="162" t="s">
        <v>28</v>
      </c>
      <c r="AE11" s="24"/>
      <c r="AF11" s="24"/>
      <c r="AG11" s="24"/>
      <c r="AH11" s="24"/>
      <c r="AI11" s="24"/>
      <c r="AJ11" s="24"/>
      <c r="AK11" s="24"/>
      <c r="AL11" s="24"/>
      <c r="AM11" s="24"/>
      <c r="AN11" s="24"/>
      <c r="AO11" s="24"/>
    </row>
    <row r="12" spans="1:232">
      <c r="A12" s="127">
        <f t="shared" ref="A12:A19" si="2">A11+1</f>
        <v>4</v>
      </c>
      <c r="B12" s="226" t="s">
        <v>26</v>
      </c>
      <c r="C12" s="227">
        <v>43383.916666666664</v>
      </c>
      <c r="D12" s="228">
        <v>1.3186199999999999</v>
      </c>
      <c r="E12" s="233" t="s">
        <v>184</v>
      </c>
      <c r="F12" s="230">
        <v>1.3009999999999999</v>
      </c>
      <c r="G12" s="230"/>
      <c r="H12" s="228">
        <v>1.3209</v>
      </c>
      <c r="I12" s="227">
        <v>43388.791666666664</v>
      </c>
      <c r="J12" s="228">
        <f t="shared" si="0"/>
        <v>2.2800000000000598E-3</v>
      </c>
      <c r="K12" s="231" t="str">
        <f t="shared" si="1"/>
        <v>盈</v>
      </c>
      <c r="L12" s="160" t="s">
        <v>28</v>
      </c>
      <c r="AE12" s="24"/>
      <c r="AF12" s="24"/>
      <c r="AG12" s="24"/>
      <c r="AH12" s="24"/>
      <c r="AI12" s="24"/>
      <c r="AJ12" s="24"/>
      <c r="AK12" s="24"/>
      <c r="AL12" s="24"/>
      <c r="AM12" s="24"/>
      <c r="AN12" s="24"/>
      <c r="AO12" s="24"/>
    </row>
    <row r="13" spans="1:232">
      <c r="A13" s="127">
        <f>A12+1</f>
        <v>5</v>
      </c>
      <c r="B13" s="226" t="s">
        <v>26</v>
      </c>
      <c r="C13" s="227">
        <v>43384.791666666664</v>
      </c>
      <c r="D13" s="228">
        <v>1.3206100000000001</v>
      </c>
      <c r="E13" s="233" t="s">
        <v>187</v>
      </c>
      <c r="F13" s="230"/>
      <c r="G13" s="230"/>
      <c r="H13" s="228">
        <v>1.32291</v>
      </c>
      <c r="I13" s="227">
        <v>43384.875</v>
      </c>
      <c r="J13" s="228">
        <f t="shared" si="0"/>
        <v>2.2999999999999687E-3</v>
      </c>
      <c r="K13" s="231" t="str">
        <f t="shared" si="1"/>
        <v>盈</v>
      </c>
      <c r="L13" s="160" t="s">
        <v>28</v>
      </c>
      <c r="AE13" s="24"/>
      <c r="AF13" s="24"/>
      <c r="AG13" s="24"/>
      <c r="AH13" s="24"/>
      <c r="AI13" s="24"/>
      <c r="AJ13" s="24"/>
      <c r="AK13" s="24"/>
      <c r="AL13" s="24"/>
      <c r="AM13" s="24"/>
      <c r="AN13" s="24"/>
      <c r="AO13" s="24"/>
    </row>
    <row r="14" spans="1:232">
      <c r="A14" s="127">
        <f t="shared" si="2"/>
        <v>6</v>
      </c>
      <c r="B14" s="235" t="s">
        <v>26</v>
      </c>
      <c r="C14" s="236">
        <v>43384.986111111109</v>
      </c>
      <c r="D14" s="275">
        <v>1.32257</v>
      </c>
      <c r="E14" s="238" t="s">
        <v>184</v>
      </c>
      <c r="F14" s="276">
        <v>1.3009999999999999</v>
      </c>
      <c r="G14" s="276"/>
      <c r="H14" s="275">
        <v>1.31073</v>
      </c>
      <c r="I14" s="236">
        <v>43390.833333333336</v>
      </c>
      <c r="J14" s="275">
        <f t="shared" si="0"/>
        <v>-1.1840000000000073E-2</v>
      </c>
      <c r="K14" s="240" t="str">
        <f t="shared" si="1"/>
        <v>亏</v>
      </c>
      <c r="L14" s="160" t="s">
        <v>28</v>
      </c>
      <c r="M14" s="22" t="s">
        <v>243</v>
      </c>
      <c r="AE14" s="24"/>
      <c r="AF14" s="24"/>
      <c r="AG14" s="24"/>
      <c r="AH14" s="24"/>
      <c r="AI14" s="24"/>
      <c r="AJ14" s="24"/>
      <c r="AK14" s="24"/>
      <c r="AL14" s="24"/>
      <c r="AM14" s="24"/>
      <c r="AN14" s="24"/>
      <c r="AO14" s="24"/>
    </row>
    <row r="15" spans="1:232">
      <c r="A15" s="127">
        <f t="shared" si="2"/>
        <v>7</v>
      </c>
      <c r="B15" s="235" t="s">
        <v>26</v>
      </c>
      <c r="C15" s="236">
        <v>43388.833333333336</v>
      </c>
      <c r="D15" s="275">
        <v>1.3177700000000001</v>
      </c>
      <c r="E15" s="238" t="s">
        <v>187</v>
      </c>
      <c r="F15" s="276"/>
      <c r="G15" s="276"/>
      <c r="H15" s="275">
        <v>1.3129299999999999</v>
      </c>
      <c r="I15" s="236">
        <v>43388.958333333336</v>
      </c>
      <c r="J15" s="275">
        <f t="shared" si="0"/>
        <v>-4.8400000000001775E-3</v>
      </c>
      <c r="K15" s="240" t="str">
        <f t="shared" si="1"/>
        <v>亏</v>
      </c>
      <c r="L15" s="160" t="s">
        <v>28</v>
      </c>
      <c r="AE15" s="24"/>
      <c r="AF15" s="24"/>
      <c r="AG15" s="24"/>
      <c r="AH15" s="24"/>
      <c r="AI15" s="24"/>
      <c r="AJ15" s="24"/>
      <c r="AK15" s="24"/>
      <c r="AL15" s="24"/>
      <c r="AM15" s="24"/>
      <c r="AN15" s="24"/>
      <c r="AO15" s="24"/>
    </row>
    <row r="16" spans="1:232">
      <c r="A16" s="127">
        <f t="shared" si="2"/>
        <v>8</v>
      </c>
      <c r="B16" s="226" t="s">
        <v>221</v>
      </c>
      <c r="C16" s="227">
        <v>43397.916666666664</v>
      </c>
      <c r="D16" s="228">
        <v>1.29112</v>
      </c>
      <c r="E16" s="233" t="s">
        <v>185</v>
      </c>
      <c r="F16" s="230"/>
      <c r="G16" s="230"/>
      <c r="H16" s="228">
        <v>1.2824</v>
      </c>
      <c r="I16" s="227">
        <v>43399.041666666664</v>
      </c>
      <c r="J16" s="228">
        <f t="shared" si="0"/>
        <v>8.720000000000061E-3</v>
      </c>
      <c r="K16" s="231" t="str">
        <f t="shared" si="1"/>
        <v>盈</v>
      </c>
      <c r="L16" s="160" t="s">
        <v>28</v>
      </c>
      <c r="AE16" s="24"/>
      <c r="AF16" s="24"/>
      <c r="AG16" s="24"/>
      <c r="AH16" s="24"/>
      <c r="AI16" s="24"/>
      <c r="AJ16" s="24"/>
      <c r="AK16" s="24"/>
      <c r="AL16" s="24"/>
      <c r="AM16" s="24"/>
      <c r="AN16" s="24"/>
      <c r="AO16" s="24"/>
    </row>
    <row r="17" spans="1:41">
      <c r="A17" s="127">
        <f t="shared" si="2"/>
        <v>9</v>
      </c>
      <c r="B17" s="226" t="s">
        <v>221</v>
      </c>
      <c r="C17" s="227">
        <v>43404</v>
      </c>
      <c r="D17" s="228">
        <v>1.2744599999999999</v>
      </c>
      <c r="E17" s="233" t="s">
        <v>184</v>
      </c>
      <c r="F17" s="230"/>
      <c r="G17" s="230"/>
      <c r="H17" s="228">
        <v>1.2734700000000001</v>
      </c>
      <c r="I17" s="227">
        <v>43404.708333333336</v>
      </c>
      <c r="J17" s="228">
        <f t="shared" si="0"/>
        <v>9.8999999999982435E-4</v>
      </c>
      <c r="K17" s="231" t="str">
        <f t="shared" si="1"/>
        <v>盈</v>
      </c>
      <c r="L17" s="160" t="s">
        <v>28</v>
      </c>
      <c r="AE17" s="24"/>
      <c r="AF17" s="24"/>
      <c r="AG17" s="24"/>
      <c r="AH17" s="24"/>
      <c r="AI17" s="24"/>
      <c r="AJ17" s="24"/>
      <c r="AK17" s="24"/>
      <c r="AL17" s="24"/>
      <c r="AM17" s="24"/>
      <c r="AN17" s="24"/>
      <c r="AO17" s="24"/>
    </row>
    <row r="18" spans="1:41">
      <c r="A18" s="127">
        <f t="shared" si="2"/>
        <v>10</v>
      </c>
      <c r="B18" s="235" t="s">
        <v>221</v>
      </c>
      <c r="C18" s="236">
        <v>43404.958333333336</v>
      </c>
      <c r="D18" s="275">
        <v>1.27406</v>
      </c>
      <c r="E18" s="238" t="s">
        <v>185</v>
      </c>
      <c r="F18" s="276"/>
      <c r="G18" s="276"/>
      <c r="H18" s="275">
        <v>1.2849699999999999</v>
      </c>
      <c r="I18" s="236">
        <v>43405</v>
      </c>
      <c r="J18" s="275">
        <f t="shared" si="0"/>
        <v>-1.0909999999999975E-2</v>
      </c>
      <c r="K18" s="240" t="str">
        <f t="shared" si="1"/>
        <v>亏</v>
      </c>
      <c r="L18" s="160" t="s">
        <v>28</v>
      </c>
    </row>
    <row r="19" spans="1:41">
      <c r="A19" s="127">
        <f t="shared" si="2"/>
        <v>11</v>
      </c>
      <c r="B19" s="27"/>
      <c r="C19" s="156"/>
      <c r="D19" s="204"/>
      <c r="E19" s="187"/>
      <c r="F19" s="205"/>
      <c r="G19" s="205"/>
      <c r="H19" s="204"/>
      <c r="I19" s="156"/>
      <c r="J19" s="204">
        <f t="shared" si="0"/>
        <v>0</v>
      </c>
      <c r="K19" s="29" t="str">
        <f t="shared" si="1"/>
        <v>盈</v>
      </c>
      <c r="L19" s="160" t="s">
        <v>28</v>
      </c>
    </row>
    <row r="20" spans="1:41">
      <c r="B20" s="235" t="s">
        <v>221</v>
      </c>
      <c r="C20" s="236">
        <v>43420</v>
      </c>
      <c r="D20" s="275">
        <v>1.27518</v>
      </c>
      <c r="E20" s="238" t="s">
        <v>257</v>
      </c>
      <c r="F20" s="276"/>
      <c r="G20" s="276"/>
      <c r="H20" s="275">
        <v>1.28186</v>
      </c>
      <c r="I20" s="236">
        <v>43425</v>
      </c>
      <c r="J20" s="275">
        <f t="shared" ref="J20:J25" si="3">IF(B20="卖",D20-H20,H20-D20)*L20</f>
        <v>-6.6800000000000193E-3</v>
      </c>
      <c r="K20" s="240" t="str">
        <f t="shared" ref="K20:K25" si="4">IF(J20&gt;=0,"盈","亏")</f>
        <v>亏</v>
      </c>
      <c r="L20" s="160" t="s">
        <v>28</v>
      </c>
      <c r="M20" s="141"/>
    </row>
    <row r="21" spans="1:41">
      <c r="B21" s="27"/>
      <c r="C21" s="156"/>
      <c r="D21" s="204"/>
      <c r="E21" s="187"/>
      <c r="F21" s="289" t="s">
        <v>272</v>
      </c>
      <c r="G21" s="205"/>
      <c r="H21" s="204"/>
      <c r="I21" s="156"/>
      <c r="J21" s="204">
        <f t="shared" si="3"/>
        <v>0</v>
      </c>
      <c r="K21" s="29" t="str">
        <f t="shared" si="4"/>
        <v>盈</v>
      </c>
      <c r="L21" s="160" t="s">
        <v>28</v>
      </c>
      <c r="M21" s="141"/>
    </row>
    <row r="22" spans="1:41">
      <c r="B22" s="27"/>
      <c r="C22" s="156"/>
      <c r="D22" s="204"/>
      <c r="E22" s="187"/>
      <c r="F22" s="205"/>
      <c r="G22" s="205"/>
      <c r="H22" s="204"/>
      <c r="I22" s="156"/>
      <c r="J22" s="204">
        <f t="shared" si="3"/>
        <v>0</v>
      </c>
      <c r="K22" s="29" t="str">
        <f t="shared" si="4"/>
        <v>盈</v>
      </c>
      <c r="L22" s="160" t="s">
        <v>28</v>
      </c>
      <c r="M22" s="141"/>
    </row>
    <row r="23" spans="1:41">
      <c r="B23" s="27"/>
      <c r="C23" s="156"/>
      <c r="D23" s="204"/>
      <c r="E23" s="187"/>
      <c r="F23" s="205"/>
      <c r="G23" s="205"/>
      <c r="H23" s="204"/>
      <c r="I23" s="156"/>
      <c r="J23" s="204">
        <f t="shared" si="3"/>
        <v>0</v>
      </c>
      <c r="K23" s="29" t="str">
        <f t="shared" si="4"/>
        <v>盈</v>
      </c>
      <c r="L23" s="160" t="s">
        <v>28</v>
      </c>
      <c r="M23" s="141"/>
    </row>
    <row r="24" spans="1:41">
      <c r="B24" s="27"/>
      <c r="C24" s="156"/>
      <c r="D24" s="204"/>
      <c r="E24" s="187"/>
      <c r="F24" s="205"/>
      <c r="G24" s="205"/>
      <c r="H24" s="204"/>
      <c r="I24" s="156"/>
      <c r="J24" s="204">
        <f t="shared" si="3"/>
        <v>0</v>
      </c>
      <c r="K24" s="29" t="str">
        <f t="shared" si="4"/>
        <v>盈</v>
      </c>
      <c r="L24" s="160" t="s">
        <v>28</v>
      </c>
      <c r="M24" s="141"/>
    </row>
    <row r="25" spans="1:41">
      <c r="B25" s="27"/>
      <c r="C25" s="156"/>
      <c r="D25" s="204"/>
      <c r="E25" s="187"/>
      <c r="F25" s="205"/>
      <c r="G25" s="205"/>
      <c r="H25" s="204"/>
      <c r="I25" s="156"/>
      <c r="J25" s="204">
        <f t="shared" si="3"/>
        <v>0</v>
      </c>
      <c r="K25" s="29" t="str">
        <f t="shared" si="4"/>
        <v>盈</v>
      </c>
      <c r="L25" s="160" t="s">
        <v>28</v>
      </c>
      <c r="M25" s="141"/>
    </row>
    <row r="32" spans="1:41">
      <c r="D32" s="165"/>
    </row>
    <row r="37" spans="19:19">
      <c r="S37" s="22" t="s">
        <v>192</v>
      </c>
    </row>
  </sheetData>
  <mergeCells count="120">
    <mergeCell ref="HM4:HR4"/>
    <mergeCell ref="HS4:HX4"/>
    <mergeCell ref="Q7:V7"/>
    <mergeCell ref="W7:AB7"/>
    <mergeCell ref="AC7:AH7"/>
    <mergeCell ref="AI7:AN7"/>
    <mergeCell ref="AO7:AT7"/>
    <mergeCell ref="AU7:AZ7"/>
    <mergeCell ref="BA7:BF7"/>
    <mergeCell ref="BG7:BL7"/>
    <mergeCell ref="BM7:BR7"/>
    <mergeCell ref="BS7:BX7"/>
    <mergeCell ref="BY7:CD7"/>
    <mergeCell ref="GI4:GN4"/>
    <mergeCell ref="GO4:GT4"/>
    <mergeCell ref="GU4:GZ4"/>
    <mergeCell ref="HA4:HF4"/>
    <mergeCell ref="HG4:HL4"/>
    <mergeCell ref="FE4:FJ4"/>
    <mergeCell ref="FK4:FP4"/>
    <mergeCell ref="FQ4:FV4"/>
    <mergeCell ref="FW4:GB4"/>
    <mergeCell ref="GC4:GH4"/>
    <mergeCell ref="EA4:EF4"/>
    <mergeCell ref="EG4:EL4"/>
    <mergeCell ref="EM4:ER4"/>
    <mergeCell ref="ES4:EX4"/>
    <mergeCell ref="EY4:FD4"/>
    <mergeCell ref="CW4:DB4"/>
    <mergeCell ref="DC4:DH4"/>
    <mergeCell ref="DI4:DN4"/>
    <mergeCell ref="DO4:DT4"/>
    <mergeCell ref="DU4:DZ4"/>
    <mergeCell ref="HS5:HX5"/>
    <mergeCell ref="GO5:GT5"/>
    <mergeCell ref="EA5:EF5"/>
    <mergeCell ref="EG5:EL5"/>
    <mergeCell ref="EM5:ER5"/>
    <mergeCell ref="ES5:EX5"/>
    <mergeCell ref="EY5:FD5"/>
    <mergeCell ref="FE5:FJ5"/>
    <mergeCell ref="FK5:FP5"/>
    <mergeCell ref="FQ5:FV5"/>
    <mergeCell ref="FW5:GB5"/>
    <mergeCell ref="GC5:GH5"/>
    <mergeCell ref="GI5:GN5"/>
    <mergeCell ref="GU5:GZ5"/>
    <mergeCell ref="HA5:HF5"/>
    <mergeCell ref="HG5:HL5"/>
    <mergeCell ref="HM5:HR5"/>
    <mergeCell ref="DU1:DZ1"/>
    <mergeCell ref="BS1:BX1"/>
    <mergeCell ref="DU5:DZ5"/>
    <mergeCell ref="AU5:AZ5"/>
    <mergeCell ref="BA5:BF5"/>
    <mergeCell ref="BG5:BL5"/>
    <mergeCell ref="BS5:BX5"/>
    <mergeCell ref="BY5:CD5"/>
    <mergeCell ref="CE5:CJ5"/>
    <mergeCell ref="CK5:CP5"/>
    <mergeCell ref="CQ5:CV5"/>
    <mergeCell ref="CW5:DB5"/>
    <mergeCell ref="DC5:DH5"/>
    <mergeCell ref="DI5:DN5"/>
    <mergeCell ref="DO5:DT5"/>
    <mergeCell ref="AU1:AZ1"/>
    <mergeCell ref="BA1:BF1"/>
    <mergeCell ref="BS4:BX4"/>
    <mergeCell ref="BY4:CD4"/>
    <mergeCell ref="CE4:CJ4"/>
    <mergeCell ref="CK4:CP4"/>
    <mergeCell ref="CQ4:CV4"/>
    <mergeCell ref="HA1:HF1"/>
    <mergeCell ref="HG1:HL1"/>
    <mergeCell ref="HM1:HR1"/>
    <mergeCell ref="HS1:HX1"/>
    <mergeCell ref="GO1:GT1"/>
    <mergeCell ref="GU1:GZ1"/>
    <mergeCell ref="D2:H5"/>
    <mergeCell ref="Q5:V5"/>
    <mergeCell ref="W5:AB5"/>
    <mergeCell ref="AC5:AH5"/>
    <mergeCell ref="AI5:AN5"/>
    <mergeCell ref="Q4:V4"/>
    <mergeCell ref="W4:AB4"/>
    <mergeCell ref="AC4:AH4"/>
    <mergeCell ref="AI4:AN4"/>
    <mergeCell ref="FQ1:FV1"/>
    <mergeCell ref="FW1:GB1"/>
    <mergeCell ref="GC1:GH1"/>
    <mergeCell ref="GI1:GN1"/>
    <mergeCell ref="EG1:EL1"/>
    <mergeCell ref="EM1:ER1"/>
    <mergeCell ref="ES1:EX1"/>
    <mergeCell ref="EY1:FD1"/>
    <mergeCell ref="FE1:FJ1"/>
    <mergeCell ref="FK1:FP1"/>
    <mergeCell ref="BG1:BL1"/>
    <mergeCell ref="BM1:BR1"/>
    <mergeCell ref="AO5:AT5"/>
    <mergeCell ref="BM5:BR5"/>
    <mergeCell ref="Q1:V1"/>
    <mergeCell ref="W1:AB1"/>
    <mergeCell ref="AC1:AH1"/>
    <mergeCell ref="AI1:AN1"/>
    <mergeCell ref="AO1:AT1"/>
    <mergeCell ref="AO4:AT4"/>
    <mergeCell ref="AU4:AZ4"/>
    <mergeCell ref="BA4:BF4"/>
    <mergeCell ref="BG4:BL4"/>
    <mergeCell ref="BM4:BR4"/>
    <mergeCell ref="EA1:EF1"/>
    <mergeCell ref="BY1:CD1"/>
    <mergeCell ref="CE1:CJ1"/>
    <mergeCell ref="CK1:CP1"/>
    <mergeCell ref="CQ1:CV1"/>
    <mergeCell ref="CW1:DB1"/>
    <mergeCell ref="DC1:DH1"/>
    <mergeCell ref="DI1:DN1"/>
    <mergeCell ref="DO1:DT1"/>
  </mergeCells>
  <conditionalFormatting sqref="A5:XFD6 A7:Q7 CE7:XFD7 W7 AC7 AI7 AO7 AU7 BA7 BG7 BM7 BS7 BY7">
    <cfRule type="cellIs" dxfId="6" priority="2" operator="equal">
      <formula>"盘"</formula>
    </cfRule>
  </conditionalFormatting>
  <conditionalFormatting sqref="A4:XFD4">
    <cfRule type="cellIs" dxfId="5" priority="1" operator="equal">
      <formula>"盘"</formula>
    </cfRule>
  </conditionalFormatting>
  <dataValidations count="4">
    <dataValidation type="list" allowBlank="1" showInputMessage="1" showErrorMessage="1" sqref="B9:B25">
      <formula1>"买,卖"</formula1>
    </dataValidation>
    <dataValidation type="list" allowBlank="1" showInputMessage="1" showErrorMessage="1" sqref="E9:E25">
      <formula1>"H1,H4,D1,W1"</formula1>
    </dataValidation>
    <dataValidation type="list" allowBlank="1" showInputMessage="1" showErrorMessage="1" sqref="B26:B1048576">
      <formula1>#REF!</formula1>
    </dataValidation>
    <dataValidation type="list" allowBlank="1" showInputMessage="1" showErrorMessage="1" sqref="S37 W4:W7 HM4:HM7 AP6:AT6 Q4:Q7 X6:AN6 AO4:AO7 AU4:AU7 AV6:BR6 BA4:BA5 BY4:BY7 BS4:BS7 BT6:BX6 CE4:CE7 CF6:CJ7 CL6:CP7 CK4:CK7 CQ4:CQ7 DC4:DC7 CR6:CV7 DD6:DH7 CX6:DB7 CW4:CW7 DI4:DI7 DJ6:DN7 DP6:DT7 DO4:DO7 DU4:DU7 EG4:EG7 DV6:DZ7 EH6:EL7 EB6:EF7 EA4:EA7 EM4:EM7 EN6:ER7 ET6:EX7 ES4:ES7 EY4:EY7 FK4:FK7 EZ6:FD7 FL6:FP7 FF6:FJ7 FE4:FE7 FQ4:FQ7 FR6:FV7 FX6:GB7 FW4:FW7 GC4:GC7 GO4:GO7 GD6:GH7 GP6:GT7 GJ6:GN7 GI4:GI7 GU4:GU7 GV6:GZ7 HB6:HF7 HA4:HA7 HG4:HG7 HS4:HS7 HH6:HL7 HT6:HX7 HN6:HR7 AC4:AC5 AI4:AI5 BG4:BG5 BM4:BM5 R6:V6 BZ6:CD6 AC7 AI7 BA7 BG7 BM7">
      <formula1>"上,盘,下"</formula1>
    </dataValidation>
  </dataValidations>
  <pageMargins left="0.7" right="0.7" top="0.75" bottom="0.75" header="0.3" footer="0.3"/>
  <pageSetup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W33"/>
  <sheetViews>
    <sheetView topLeftCell="A7" workbookViewId="0">
      <selection activeCell="B11" sqref="B11:F14"/>
    </sheetView>
  </sheetViews>
  <sheetFormatPr defaultRowHeight="15.6"/>
  <cols>
    <col min="1" max="16384" width="8.88671875" style="107"/>
  </cols>
  <sheetData>
    <row r="1" spans="1:23" ht="15.6" customHeight="1">
      <c r="A1" s="324" t="s">
        <v>159</v>
      </c>
      <c r="B1" s="324"/>
      <c r="C1" s="324"/>
      <c r="D1" s="324"/>
      <c r="E1" s="324"/>
      <c r="F1" s="324"/>
      <c r="G1" s="324"/>
      <c r="H1" s="324"/>
      <c r="I1" s="324"/>
      <c r="J1" s="324"/>
      <c r="K1" s="324"/>
      <c r="L1" s="324"/>
      <c r="M1" s="324"/>
      <c r="N1" s="324"/>
      <c r="O1" s="324"/>
      <c r="P1" s="324"/>
      <c r="Q1" s="324"/>
      <c r="R1" s="324"/>
      <c r="S1" s="324"/>
      <c r="T1" s="324"/>
      <c r="U1" s="324"/>
      <c r="V1" s="324"/>
      <c r="W1" s="324"/>
    </row>
    <row r="2" spans="1:23" ht="15.6" customHeight="1">
      <c r="A2" s="324"/>
      <c r="B2" s="324"/>
      <c r="C2" s="324"/>
      <c r="D2" s="324"/>
      <c r="E2" s="324"/>
      <c r="F2" s="324"/>
      <c r="G2" s="324"/>
      <c r="H2" s="324"/>
      <c r="I2" s="324"/>
      <c r="J2" s="324"/>
      <c r="K2" s="324"/>
      <c r="L2" s="324"/>
      <c r="M2" s="324"/>
      <c r="N2" s="324"/>
      <c r="O2" s="324"/>
      <c r="P2" s="324"/>
      <c r="Q2" s="324"/>
      <c r="R2" s="324"/>
      <c r="S2" s="324"/>
      <c r="T2" s="324"/>
      <c r="U2" s="324"/>
      <c r="V2" s="324"/>
      <c r="W2" s="324"/>
    </row>
    <row r="3" spans="1:23" ht="25.8" customHeight="1">
      <c r="A3" s="322" t="s">
        <v>252</v>
      </c>
      <c r="B3" s="323"/>
      <c r="C3" s="323"/>
      <c r="D3" s="323"/>
      <c r="E3" s="323"/>
      <c r="F3" s="323"/>
      <c r="G3" s="323"/>
      <c r="H3" s="323"/>
      <c r="I3" s="323"/>
      <c r="J3" s="323"/>
      <c r="K3" s="323"/>
      <c r="L3" s="323"/>
      <c r="M3" s="323"/>
      <c r="N3" s="323"/>
      <c r="O3" s="323"/>
      <c r="P3" s="323"/>
      <c r="Q3" s="323"/>
      <c r="R3" s="323"/>
      <c r="S3" s="323"/>
      <c r="T3" s="323"/>
      <c r="U3" s="323"/>
      <c r="V3" s="323"/>
      <c r="W3" s="323"/>
    </row>
    <row r="4" spans="1:23" ht="57" customHeight="1">
      <c r="A4" s="322"/>
      <c r="B4" s="323"/>
      <c r="C4" s="323"/>
      <c r="D4" s="323"/>
      <c r="E4" s="323"/>
      <c r="F4" s="323"/>
      <c r="G4" s="323"/>
      <c r="H4" s="323"/>
      <c r="I4" s="323"/>
      <c r="J4" s="323"/>
      <c r="K4" s="323"/>
      <c r="L4" s="323"/>
      <c r="M4" s="323"/>
      <c r="N4" s="323"/>
      <c r="O4" s="323"/>
      <c r="P4" s="323"/>
      <c r="Q4" s="323"/>
      <c r="R4" s="323"/>
      <c r="S4" s="323"/>
      <c r="T4" s="323"/>
      <c r="U4" s="323"/>
      <c r="V4" s="323"/>
      <c r="W4" s="323"/>
    </row>
    <row r="5" spans="1:23" ht="57" customHeight="1">
      <c r="A5" s="323"/>
      <c r="B5" s="323"/>
      <c r="C5" s="323"/>
      <c r="D5" s="323"/>
      <c r="E5" s="323"/>
      <c r="F5" s="323"/>
      <c r="G5" s="323"/>
      <c r="H5" s="323"/>
      <c r="I5" s="323"/>
      <c r="J5" s="323"/>
      <c r="K5" s="323"/>
      <c r="L5" s="323"/>
      <c r="M5" s="323"/>
      <c r="N5" s="323"/>
      <c r="O5" s="323"/>
      <c r="P5" s="323"/>
      <c r="Q5" s="323"/>
      <c r="R5" s="323"/>
      <c r="S5" s="323"/>
      <c r="T5" s="323"/>
      <c r="U5" s="323"/>
      <c r="V5" s="323"/>
      <c r="W5" s="323"/>
    </row>
    <row r="6" spans="1:23" ht="23.4">
      <c r="A6" s="277" t="s">
        <v>238</v>
      </c>
      <c r="B6" s="278"/>
      <c r="C6" s="278"/>
      <c r="D6" s="278"/>
      <c r="E6" s="278"/>
      <c r="F6" s="278"/>
      <c r="G6" s="278"/>
      <c r="H6" s="279"/>
    </row>
    <row r="7" spans="1:23" ht="23.4">
      <c r="A7" s="277" t="s">
        <v>245</v>
      </c>
      <c r="B7" s="278"/>
      <c r="C7" s="278"/>
      <c r="D7" s="278"/>
      <c r="E7" s="278"/>
      <c r="F7" s="278"/>
      <c r="G7" s="278"/>
      <c r="H7" s="279"/>
    </row>
    <row r="8" spans="1:23" ht="23.4">
      <c r="A8" s="277" t="s">
        <v>244</v>
      </c>
      <c r="B8" s="278"/>
      <c r="C8" s="278"/>
      <c r="D8" s="278"/>
      <c r="E8" s="278"/>
      <c r="F8" s="278"/>
      <c r="G8" s="278"/>
      <c r="H8" s="279"/>
    </row>
    <row r="10" spans="1:23">
      <c r="A10" s="107" t="s">
        <v>234</v>
      </c>
      <c r="K10" s="107" t="s">
        <v>158</v>
      </c>
    </row>
    <row r="11" spans="1:23">
      <c r="B11" s="133" t="s">
        <v>162</v>
      </c>
    </row>
    <row r="12" spans="1:23">
      <c r="B12" s="133"/>
      <c r="C12" s="283" t="s">
        <v>258</v>
      </c>
      <c r="D12" s="116"/>
    </row>
    <row r="13" spans="1:23">
      <c r="L13" s="107" t="s">
        <v>146</v>
      </c>
    </row>
    <row r="14" spans="1:23">
      <c r="B14" s="107" t="s">
        <v>247</v>
      </c>
      <c r="C14" s="107" t="s">
        <v>248</v>
      </c>
      <c r="M14" s="107" t="s">
        <v>153</v>
      </c>
    </row>
    <row r="15" spans="1:23">
      <c r="C15" s="194" t="s">
        <v>246</v>
      </c>
      <c r="M15" s="107" t="s">
        <v>163</v>
      </c>
    </row>
    <row r="16" spans="1:23">
      <c r="L16" s="107" t="s">
        <v>147</v>
      </c>
    </row>
    <row r="17" spans="2:13">
      <c r="B17" s="133" t="s">
        <v>240</v>
      </c>
      <c r="M17" s="107" t="s">
        <v>154</v>
      </c>
    </row>
    <row r="18" spans="2:13">
      <c r="B18" s="133"/>
      <c r="C18" s="283" t="s">
        <v>259</v>
      </c>
      <c r="D18" s="116"/>
      <c r="M18" s="107" t="s">
        <v>164</v>
      </c>
    </row>
    <row r="19" spans="2:13">
      <c r="L19" s="107" t="s">
        <v>148</v>
      </c>
    </row>
    <row r="20" spans="2:13">
      <c r="B20" s="107" t="s">
        <v>247</v>
      </c>
      <c r="C20" s="107" t="s">
        <v>249</v>
      </c>
      <c r="M20" s="107" t="s">
        <v>210</v>
      </c>
    </row>
    <row r="21" spans="2:13">
      <c r="C21" s="194" t="s">
        <v>212</v>
      </c>
      <c r="F21" s="195"/>
      <c r="M21" s="107" t="s">
        <v>211</v>
      </c>
    </row>
    <row r="22" spans="2:13">
      <c r="C22" s="194"/>
      <c r="M22" s="107" t="s">
        <v>157</v>
      </c>
    </row>
    <row r="23" spans="2:13">
      <c r="B23" s="107" t="s">
        <v>144</v>
      </c>
      <c r="M23" s="107" t="s">
        <v>170</v>
      </c>
    </row>
    <row r="25" spans="2:13">
      <c r="C25" s="107" t="s">
        <v>145</v>
      </c>
      <c r="L25" s="107" t="s">
        <v>149</v>
      </c>
    </row>
    <row r="27" spans="2:13">
      <c r="C27" s="107" t="s">
        <v>160</v>
      </c>
      <c r="L27" s="107" t="s">
        <v>169</v>
      </c>
      <c r="M27" s="107" t="s">
        <v>156</v>
      </c>
    </row>
    <row r="28" spans="2:13">
      <c r="L28" s="107" t="s">
        <v>167</v>
      </c>
      <c r="M28" s="107" t="s">
        <v>152</v>
      </c>
    </row>
    <row r="29" spans="2:13">
      <c r="B29" s="107" t="s">
        <v>233</v>
      </c>
      <c r="D29" s="194"/>
      <c r="E29" s="194"/>
      <c r="L29" s="107" t="s">
        <v>167</v>
      </c>
      <c r="M29" s="107" t="s">
        <v>150</v>
      </c>
    </row>
    <row r="30" spans="2:13">
      <c r="C30" s="194" t="s">
        <v>229</v>
      </c>
      <c r="D30" s="194"/>
      <c r="E30" s="194"/>
      <c r="L30" s="107" t="s">
        <v>167</v>
      </c>
      <c r="M30" s="107" t="s">
        <v>168</v>
      </c>
    </row>
    <row r="31" spans="2:13">
      <c r="C31" s="194" t="s">
        <v>230</v>
      </c>
      <c r="D31" s="194"/>
      <c r="E31" s="194"/>
      <c r="L31" s="107" t="s">
        <v>166</v>
      </c>
      <c r="M31" s="107" t="s">
        <v>155</v>
      </c>
    </row>
    <row r="32" spans="2:13">
      <c r="C32" s="194" t="s">
        <v>231</v>
      </c>
      <c r="D32" s="194"/>
      <c r="L32" s="107" t="s">
        <v>166</v>
      </c>
      <c r="M32" s="107" t="s">
        <v>165</v>
      </c>
    </row>
    <row r="33" spans="3:13">
      <c r="C33" s="107" t="s">
        <v>232</v>
      </c>
      <c r="L33" s="107" t="s">
        <v>166</v>
      </c>
      <c r="M33" s="107" t="s">
        <v>151</v>
      </c>
    </row>
  </sheetData>
  <mergeCells count="2">
    <mergeCell ref="A3:W5"/>
    <mergeCell ref="A1:W2"/>
  </mergeCell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IF40"/>
  <sheetViews>
    <sheetView zoomScaleNormal="100" workbookViewId="0">
      <pane xSplit="6" ySplit="3" topLeftCell="AJ4" activePane="bottomRight" state="frozen"/>
      <selection pane="topRight" activeCell="G1" sqref="G1"/>
      <selection pane="bottomLeft" activeCell="A4" sqref="A4"/>
      <selection pane="bottomRight" activeCell="CU22" sqref="CU22"/>
    </sheetView>
  </sheetViews>
  <sheetFormatPr defaultColWidth="2.77734375" defaultRowHeight="16.8"/>
  <cols>
    <col min="1" max="1" width="7.44140625" style="24" bestFit="1" customWidth="1"/>
    <col min="2" max="2" width="2.77734375" style="24"/>
    <col min="3" max="3" width="2.77734375" style="25"/>
    <col min="4" max="4" width="2.77734375" style="24"/>
    <col min="5" max="5" width="7" style="24" bestFit="1" customWidth="1"/>
    <col min="6" max="6" width="2.77734375" style="24"/>
    <col min="7" max="7" width="2.77734375" style="185"/>
    <col min="8" max="16384" width="2.77734375" style="24"/>
  </cols>
  <sheetData>
    <row r="1" spans="1:240" s="262" customFormat="1" ht="19.2">
      <c r="A1" s="261"/>
      <c r="E1" s="263" t="s">
        <v>190</v>
      </c>
      <c r="F1" s="189"/>
      <c r="G1" s="331">
        <f>美日!Q1</f>
        <v>43374</v>
      </c>
      <c r="H1" s="332"/>
      <c r="I1" s="332"/>
      <c r="J1" s="332"/>
      <c r="K1" s="332"/>
      <c r="L1" s="333"/>
      <c r="M1" s="331">
        <f>美日!W1</f>
        <v>43375</v>
      </c>
      <c r="N1" s="332"/>
      <c r="O1" s="332"/>
      <c r="P1" s="332"/>
      <c r="Q1" s="332"/>
      <c r="R1" s="333"/>
      <c r="S1" s="331">
        <f>美日!AC1</f>
        <v>43376</v>
      </c>
      <c r="T1" s="332"/>
      <c r="U1" s="332"/>
      <c r="V1" s="332"/>
      <c r="W1" s="332"/>
      <c r="X1" s="333"/>
      <c r="Y1" s="331">
        <f>美日!AI1</f>
        <v>43377</v>
      </c>
      <c r="Z1" s="332"/>
      <c r="AA1" s="332"/>
      <c r="AB1" s="332"/>
      <c r="AC1" s="332"/>
      <c r="AD1" s="333"/>
      <c r="AE1" s="331">
        <f>美日!AO1</f>
        <v>43378</v>
      </c>
      <c r="AF1" s="332"/>
      <c r="AG1" s="332"/>
      <c r="AH1" s="332"/>
      <c r="AI1" s="332"/>
      <c r="AJ1" s="333"/>
      <c r="AK1" s="331">
        <f>美日!AU1</f>
        <v>43381</v>
      </c>
      <c r="AL1" s="332"/>
      <c r="AM1" s="332"/>
      <c r="AN1" s="332"/>
      <c r="AO1" s="332"/>
      <c r="AP1" s="333"/>
      <c r="AQ1" s="331">
        <f>美日!BA1</f>
        <v>43382</v>
      </c>
      <c r="AR1" s="332"/>
      <c r="AS1" s="332"/>
      <c r="AT1" s="332"/>
      <c r="AU1" s="332"/>
      <c r="AV1" s="333"/>
      <c r="AW1" s="331">
        <f>美日!BG1</f>
        <v>43383</v>
      </c>
      <c r="AX1" s="332"/>
      <c r="AY1" s="332"/>
      <c r="AZ1" s="332"/>
      <c r="BA1" s="332"/>
      <c r="BB1" s="333"/>
      <c r="BC1" s="331">
        <f>美日!BM1</f>
        <v>43384</v>
      </c>
      <c r="BD1" s="332"/>
      <c r="BE1" s="332"/>
      <c r="BF1" s="332"/>
      <c r="BG1" s="332"/>
      <c r="BH1" s="333"/>
      <c r="BI1" s="331">
        <f>美日!BS1</f>
        <v>43385</v>
      </c>
      <c r="BJ1" s="332"/>
      <c r="BK1" s="332"/>
      <c r="BL1" s="332"/>
      <c r="BM1" s="332"/>
      <c r="BN1" s="333"/>
      <c r="BO1" s="331">
        <f>美日!BY1</f>
        <v>43388</v>
      </c>
      <c r="BP1" s="332"/>
      <c r="BQ1" s="332"/>
      <c r="BR1" s="332"/>
      <c r="BS1" s="332"/>
      <c r="BT1" s="333"/>
      <c r="BU1" s="331">
        <f>美日!CE1</f>
        <v>43389</v>
      </c>
      <c r="BV1" s="332"/>
      <c r="BW1" s="332"/>
      <c r="BX1" s="332"/>
      <c r="BY1" s="332"/>
      <c r="BZ1" s="333"/>
      <c r="CA1" s="331">
        <f>美日!CK1</f>
        <v>43390</v>
      </c>
      <c r="CB1" s="332"/>
      <c r="CC1" s="332"/>
      <c r="CD1" s="332"/>
      <c r="CE1" s="332"/>
      <c r="CF1" s="333"/>
      <c r="CG1" s="331">
        <f>美日!CQ1</f>
        <v>43391</v>
      </c>
      <c r="CH1" s="332"/>
      <c r="CI1" s="332"/>
      <c r="CJ1" s="332"/>
      <c r="CK1" s="332"/>
      <c r="CL1" s="333"/>
      <c r="CM1" s="331">
        <f>美日!CW1</f>
        <v>43392</v>
      </c>
      <c r="CN1" s="332"/>
      <c r="CO1" s="332"/>
      <c r="CP1" s="332"/>
      <c r="CQ1" s="332"/>
      <c r="CR1" s="333"/>
    </row>
    <row r="2" spans="1:240" s="265" customFormat="1" ht="19.2">
      <c r="A2" s="264"/>
      <c r="E2" s="266" t="s">
        <v>197</v>
      </c>
      <c r="F2" s="267"/>
      <c r="G2" s="145" t="s">
        <v>217</v>
      </c>
      <c r="H2" s="146" t="s">
        <v>216</v>
      </c>
      <c r="I2" s="146" t="s">
        <v>215</v>
      </c>
      <c r="J2" s="146" t="s">
        <v>213</v>
      </c>
      <c r="K2" s="146" t="s">
        <v>214</v>
      </c>
      <c r="L2" s="147" t="s">
        <v>218</v>
      </c>
      <c r="M2" s="145" t="s">
        <v>217</v>
      </c>
      <c r="N2" s="146" t="s">
        <v>216</v>
      </c>
      <c r="O2" s="146" t="s">
        <v>215</v>
      </c>
      <c r="P2" s="146" t="s">
        <v>213</v>
      </c>
      <c r="Q2" s="146" t="s">
        <v>214</v>
      </c>
      <c r="R2" s="147" t="s">
        <v>218</v>
      </c>
      <c r="S2" s="145" t="s">
        <v>217</v>
      </c>
      <c r="T2" s="146" t="s">
        <v>216</v>
      </c>
      <c r="U2" s="146" t="s">
        <v>215</v>
      </c>
      <c r="V2" s="146" t="s">
        <v>213</v>
      </c>
      <c r="W2" s="146" t="s">
        <v>214</v>
      </c>
      <c r="X2" s="147" t="s">
        <v>218</v>
      </c>
      <c r="Y2" s="145" t="s">
        <v>217</v>
      </c>
      <c r="Z2" s="146" t="s">
        <v>216</v>
      </c>
      <c r="AA2" s="146" t="s">
        <v>215</v>
      </c>
      <c r="AB2" s="146" t="s">
        <v>213</v>
      </c>
      <c r="AC2" s="146" t="s">
        <v>214</v>
      </c>
      <c r="AD2" s="147" t="s">
        <v>218</v>
      </c>
      <c r="AE2" s="145" t="s">
        <v>217</v>
      </c>
      <c r="AF2" s="146" t="s">
        <v>216</v>
      </c>
      <c r="AG2" s="146" t="s">
        <v>215</v>
      </c>
      <c r="AH2" s="146" t="s">
        <v>213</v>
      </c>
      <c r="AI2" s="146" t="s">
        <v>214</v>
      </c>
      <c r="AJ2" s="147" t="s">
        <v>218</v>
      </c>
      <c r="AK2" s="145" t="s">
        <v>217</v>
      </c>
      <c r="AL2" s="146" t="s">
        <v>216</v>
      </c>
      <c r="AM2" s="146" t="s">
        <v>215</v>
      </c>
      <c r="AN2" s="146" t="s">
        <v>213</v>
      </c>
      <c r="AO2" s="146" t="s">
        <v>214</v>
      </c>
      <c r="AP2" s="147" t="s">
        <v>218</v>
      </c>
      <c r="AQ2" s="145" t="s">
        <v>217</v>
      </c>
      <c r="AR2" s="146" t="s">
        <v>216</v>
      </c>
      <c r="AS2" s="146" t="s">
        <v>215</v>
      </c>
      <c r="AT2" s="146" t="s">
        <v>213</v>
      </c>
      <c r="AU2" s="146" t="s">
        <v>214</v>
      </c>
      <c r="AV2" s="147" t="s">
        <v>218</v>
      </c>
      <c r="AW2" s="145" t="s">
        <v>217</v>
      </c>
      <c r="AX2" s="146" t="s">
        <v>216</v>
      </c>
      <c r="AY2" s="146" t="s">
        <v>215</v>
      </c>
      <c r="AZ2" s="146" t="s">
        <v>213</v>
      </c>
      <c r="BA2" s="146" t="s">
        <v>214</v>
      </c>
      <c r="BB2" s="147" t="s">
        <v>218</v>
      </c>
      <c r="BC2" s="145" t="s">
        <v>217</v>
      </c>
      <c r="BD2" s="146" t="s">
        <v>216</v>
      </c>
      <c r="BE2" s="146" t="s">
        <v>215</v>
      </c>
      <c r="BF2" s="146" t="s">
        <v>213</v>
      </c>
      <c r="BG2" s="146" t="s">
        <v>214</v>
      </c>
      <c r="BH2" s="147" t="s">
        <v>218</v>
      </c>
      <c r="BI2" s="145" t="s">
        <v>217</v>
      </c>
      <c r="BJ2" s="146" t="s">
        <v>216</v>
      </c>
      <c r="BK2" s="146" t="s">
        <v>215</v>
      </c>
      <c r="BL2" s="146" t="s">
        <v>213</v>
      </c>
      <c r="BM2" s="146" t="s">
        <v>214</v>
      </c>
      <c r="BN2" s="147" t="s">
        <v>218</v>
      </c>
      <c r="BO2" s="145" t="s">
        <v>217</v>
      </c>
      <c r="BP2" s="146" t="s">
        <v>216</v>
      </c>
      <c r="BQ2" s="146" t="s">
        <v>215</v>
      </c>
      <c r="BR2" s="146" t="s">
        <v>213</v>
      </c>
      <c r="BS2" s="146" t="s">
        <v>214</v>
      </c>
      <c r="BT2" s="147" t="s">
        <v>218</v>
      </c>
      <c r="BU2" s="145" t="s">
        <v>217</v>
      </c>
      <c r="BV2" s="146" t="s">
        <v>216</v>
      </c>
      <c r="BW2" s="146" t="s">
        <v>215</v>
      </c>
      <c r="BX2" s="146" t="s">
        <v>213</v>
      </c>
      <c r="BY2" s="146" t="s">
        <v>214</v>
      </c>
      <c r="BZ2" s="147" t="s">
        <v>218</v>
      </c>
      <c r="CA2" s="145" t="s">
        <v>217</v>
      </c>
      <c r="CB2" s="146" t="s">
        <v>216</v>
      </c>
      <c r="CC2" s="146" t="s">
        <v>215</v>
      </c>
      <c r="CD2" s="146" t="s">
        <v>213</v>
      </c>
      <c r="CE2" s="146" t="s">
        <v>214</v>
      </c>
      <c r="CF2" s="147" t="s">
        <v>218</v>
      </c>
      <c r="CG2" s="145" t="s">
        <v>217</v>
      </c>
      <c r="CH2" s="146" t="s">
        <v>216</v>
      </c>
      <c r="CI2" s="146" t="s">
        <v>215</v>
      </c>
      <c r="CJ2" s="146" t="s">
        <v>213</v>
      </c>
      <c r="CK2" s="146" t="s">
        <v>214</v>
      </c>
      <c r="CL2" s="147" t="s">
        <v>218</v>
      </c>
      <c r="CM2" s="145" t="s">
        <v>217</v>
      </c>
      <c r="CN2" s="146" t="s">
        <v>216</v>
      </c>
      <c r="CO2" s="146" t="s">
        <v>215</v>
      </c>
      <c r="CP2" s="146" t="s">
        <v>213</v>
      </c>
      <c r="CQ2" s="146" t="s">
        <v>214</v>
      </c>
      <c r="CR2" s="147" t="s">
        <v>218</v>
      </c>
      <c r="CS2" s="145" t="s">
        <v>217</v>
      </c>
      <c r="CT2" s="146" t="s">
        <v>216</v>
      </c>
      <c r="CU2" s="146" t="s">
        <v>215</v>
      </c>
      <c r="CV2" s="146" t="s">
        <v>213</v>
      </c>
      <c r="CW2" s="146" t="s">
        <v>214</v>
      </c>
      <c r="CX2" s="147" t="s">
        <v>218</v>
      </c>
      <c r="CY2" s="145" t="s">
        <v>217</v>
      </c>
      <c r="CZ2" s="146" t="s">
        <v>216</v>
      </c>
      <c r="DA2" s="146" t="s">
        <v>215</v>
      </c>
      <c r="DB2" s="146" t="s">
        <v>213</v>
      </c>
      <c r="DC2" s="146" t="s">
        <v>214</v>
      </c>
      <c r="DD2" s="147" t="s">
        <v>218</v>
      </c>
      <c r="DE2" s="145" t="s">
        <v>217</v>
      </c>
      <c r="DF2" s="146" t="s">
        <v>216</v>
      </c>
      <c r="DG2" s="146" t="s">
        <v>215</v>
      </c>
      <c r="DH2" s="146" t="s">
        <v>213</v>
      </c>
      <c r="DI2" s="146" t="s">
        <v>214</v>
      </c>
      <c r="DJ2" s="147" t="s">
        <v>218</v>
      </c>
      <c r="DK2" s="145" t="s">
        <v>217</v>
      </c>
      <c r="DL2" s="146" t="s">
        <v>216</v>
      </c>
      <c r="DM2" s="146" t="s">
        <v>215</v>
      </c>
      <c r="DN2" s="146" t="s">
        <v>213</v>
      </c>
      <c r="DO2" s="146" t="s">
        <v>214</v>
      </c>
      <c r="DP2" s="147" t="s">
        <v>218</v>
      </c>
      <c r="DQ2" s="145" t="s">
        <v>217</v>
      </c>
      <c r="DR2" s="146" t="s">
        <v>216</v>
      </c>
      <c r="DS2" s="146" t="s">
        <v>215</v>
      </c>
      <c r="DT2" s="146" t="s">
        <v>213</v>
      </c>
      <c r="DU2" s="146" t="s">
        <v>214</v>
      </c>
      <c r="DV2" s="147" t="s">
        <v>218</v>
      </c>
      <c r="DW2" s="145" t="s">
        <v>217</v>
      </c>
      <c r="DX2" s="146" t="s">
        <v>216</v>
      </c>
      <c r="DY2" s="146" t="s">
        <v>215</v>
      </c>
      <c r="DZ2" s="146" t="s">
        <v>213</v>
      </c>
      <c r="EA2" s="146" t="s">
        <v>214</v>
      </c>
      <c r="EB2" s="147" t="s">
        <v>218</v>
      </c>
      <c r="EC2" s="145" t="s">
        <v>217</v>
      </c>
      <c r="ED2" s="146" t="s">
        <v>216</v>
      </c>
      <c r="EE2" s="146" t="s">
        <v>215</v>
      </c>
      <c r="EF2" s="146" t="s">
        <v>213</v>
      </c>
      <c r="EG2" s="146" t="s">
        <v>214</v>
      </c>
      <c r="EH2" s="147" t="s">
        <v>218</v>
      </c>
      <c r="EI2" s="145" t="s">
        <v>217</v>
      </c>
      <c r="EJ2" s="146" t="s">
        <v>216</v>
      </c>
      <c r="EK2" s="146" t="s">
        <v>215</v>
      </c>
      <c r="EL2" s="146" t="s">
        <v>213</v>
      </c>
      <c r="EM2" s="146" t="s">
        <v>214</v>
      </c>
      <c r="EN2" s="147" t="s">
        <v>218</v>
      </c>
      <c r="EO2" s="145" t="s">
        <v>217</v>
      </c>
      <c r="EP2" s="146" t="s">
        <v>216</v>
      </c>
      <c r="EQ2" s="146" t="s">
        <v>215</v>
      </c>
      <c r="ER2" s="146" t="s">
        <v>213</v>
      </c>
      <c r="ES2" s="146" t="s">
        <v>214</v>
      </c>
      <c r="ET2" s="147" t="s">
        <v>218</v>
      </c>
      <c r="EU2" s="145" t="s">
        <v>217</v>
      </c>
      <c r="EV2" s="146" t="s">
        <v>216</v>
      </c>
      <c r="EW2" s="146" t="s">
        <v>215</v>
      </c>
      <c r="EX2" s="146" t="s">
        <v>213</v>
      </c>
      <c r="EY2" s="146" t="s">
        <v>214</v>
      </c>
      <c r="EZ2" s="147" t="s">
        <v>218</v>
      </c>
      <c r="FA2" s="145" t="s">
        <v>217</v>
      </c>
      <c r="FB2" s="146" t="s">
        <v>216</v>
      </c>
      <c r="FC2" s="146" t="s">
        <v>215</v>
      </c>
      <c r="FD2" s="146" t="s">
        <v>213</v>
      </c>
      <c r="FE2" s="146" t="s">
        <v>214</v>
      </c>
      <c r="FF2" s="147" t="s">
        <v>218</v>
      </c>
      <c r="FG2" s="145" t="s">
        <v>217</v>
      </c>
      <c r="FH2" s="146" t="s">
        <v>216</v>
      </c>
      <c r="FI2" s="146" t="s">
        <v>215</v>
      </c>
      <c r="FJ2" s="146" t="s">
        <v>213</v>
      </c>
      <c r="FK2" s="146" t="s">
        <v>214</v>
      </c>
      <c r="FL2" s="147" t="s">
        <v>218</v>
      </c>
      <c r="FM2" s="145" t="s">
        <v>217</v>
      </c>
      <c r="FN2" s="146" t="s">
        <v>216</v>
      </c>
      <c r="FO2" s="146" t="s">
        <v>215</v>
      </c>
      <c r="FP2" s="146" t="s">
        <v>213</v>
      </c>
      <c r="FQ2" s="146" t="s">
        <v>214</v>
      </c>
      <c r="FR2" s="147" t="s">
        <v>218</v>
      </c>
      <c r="FS2" s="145" t="s">
        <v>217</v>
      </c>
      <c r="FT2" s="146" t="s">
        <v>216</v>
      </c>
      <c r="FU2" s="146" t="s">
        <v>215</v>
      </c>
      <c r="FV2" s="146" t="s">
        <v>213</v>
      </c>
      <c r="FW2" s="146" t="s">
        <v>214</v>
      </c>
      <c r="FX2" s="147" t="s">
        <v>218</v>
      </c>
      <c r="FY2" s="145" t="s">
        <v>217</v>
      </c>
      <c r="FZ2" s="146" t="s">
        <v>216</v>
      </c>
      <c r="GA2" s="146" t="s">
        <v>215</v>
      </c>
      <c r="GB2" s="146" t="s">
        <v>213</v>
      </c>
      <c r="GC2" s="146" t="s">
        <v>214</v>
      </c>
      <c r="GD2" s="147" t="s">
        <v>218</v>
      </c>
      <c r="GE2" s="145" t="s">
        <v>217</v>
      </c>
      <c r="GF2" s="146" t="s">
        <v>216</v>
      </c>
      <c r="GG2" s="146" t="s">
        <v>215</v>
      </c>
      <c r="GH2" s="146" t="s">
        <v>213</v>
      </c>
      <c r="GI2" s="146" t="s">
        <v>214</v>
      </c>
      <c r="GJ2" s="147" t="s">
        <v>218</v>
      </c>
      <c r="GK2" s="145" t="s">
        <v>217</v>
      </c>
      <c r="GL2" s="146" t="s">
        <v>216</v>
      </c>
      <c r="GM2" s="146" t="s">
        <v>215</v>
      </c>
      <c r="GN2" s="146" t="s">
        <v>213</v>
      </c>
      <c r="GO2" s="146" t="s">
        <v>214</v>
      </c>
      <c r="GP2" s="147" t="s">
        <v>218</v>
      </c>
      <c r="GQ2" s="145" t="s">
        <v>217</v>
      </c>
      <c r="GR2" s="146" t="s">
        <v>216</v>
      </c>
      <c r="GS2" s="146" t="s">
        <v>215</v>
      </c>
      <c r="GT2" s="146" t="s">
        <v>213</v>
      </c>
      <c r="GU2" s="146" t="s">
        <v>214</v>
      </c>
      <c r="GV2" s="147" t="s">
        <v>218</v>
      </c>
      <c r="GW2" s="145" t="s">
        <v>217</v>
      </c>
      <c r="GX2" s="146" t="s">
        <v>216</v>
      </c>
      <c r="GY2" s="146" t="s">
        <v>215</v>
      </c>
      <c r="GZ2" s="146" t="s">
        <v>213</v>
      </c>
      <c r="HA2" s="146" t="s">
        <v>214</v>
      </c>
      <c r="HB2" s="147" t="s">
        <v>218</v>
      </c>
      <c r="HC2" s="145" t="s">
        <v>217</v>
      </c>
      <c r="HD2" s="146" t="s">
        <v>216</v>
      </c>
      <c r="HE2" s="146" t="s">
        <v>215</v>
      </c>
      <c r="HF2" s="146" t="s">
        <v>213</v>
      </c>
      <c r="HG2" s="146" t="s">
        <v>214</v>
      </c>
      <c r="HH2" s="147" t="s">
        <v>218</v>
      </c>
      <c r="HI2" s="145" t="s">
        <v>217</v>
      </c>
      <c r="HJ2" s="146" t="s">
        <v>216</v>
      </c>
      <c r="HK2" s="146" t="s">
        <v>215</v>
      </c>
      <c r="HL2" s="146" t="s">
        <v>213</v>
      </c>
      <c r="HM2" s="146" t="s">
        <v>214</v>
      </c>
      <c r="HN2" s="147" t="s">
        <v>218</v>
      </c>
      <c r="HO2" s="145" t="s">
        <v>217</v>
      </c>
      <c r="HP2" s="146" t="s">
        <v>216</v>
      </c>
      <c r="HQ2" s="146" t="s">
        <v>215</v>
      </c>
      <c r="HR2" s="146" t="s">
        <v>213</v>
      </c>
      <c r="HS2" s="146" t="s">
        <v>214</v>
      </c>
      <c r="HT2" s="147" t="s">
        <v>218</v>
      </c>
      <c r="HU2" s="145" t="s">
        <v>217</v>
      </c>
      <c r="HV2" s="146" t="s">
        <v>216</v>
      </c>
      <c r="HW2" s="146" t="s">
        <v>215</v>
      </c>
      <c r="HX2" s="146" t="s">
        <v>213</v>
      </c>
      <c r="HY2" s="146" t="s">
        <v>214</v>
      </c>
      <c r="HZ2" s="147" t="s">
        <v>218</v>
      </c>
      <c r="IA2" s="145" t="s">
        <v>217</v>
      </c>
      <c r="IB2" s="146" t="s">
        <v>216</v>
      </c>
      <c r="IC2" s="146" t="s">
        <v>215</v>
      </c>
      <c r="ID2" s="146" t="s">
        <v>213</v>
      </c>
      <c r="IE2" s="146" t="s">
        <v>214</v>
      </c>
      <c r="IF2" s="147" t="s">
        <v>218</v>
      </c>
    </row>
    <row r="3" spans="1:240" s="269" customFormat="1" ht="19.8" thickBot="1">
      <c r="A3" s="268"/>
      <c r="E3" s="270" t="s">
        <v>191</v>
      </c>
      <c r="F3" s="271"/>
      <c r="G3" s="272" t="s">
        <v>196</v>
      </c>
      <c r="H3" s="273" t="s">
        <v>194</v>
      </c>
      <c r="I3" s="273" t="s">
        <v>188</v>
      </c>
      <c r="J3" s="273" t="s">
        <v>193</v>
      </c>
      <c r="K3" s="273" t="s">
        <v>195</v>
      </c>
      <c r="L3" s="274" t="s">
        <v>189</v>
      </c>
      <c r="M3" s="272" t="s">
        <v>196</v>
      </c>
      <c r="N3" s="273" t="s">
        <v>194</v>
      </c>
      <c r="O3" s="273" t="s">
        <v>188</v>
      </c>
      <c r="P3" s="273" t="s">
        <v>193</v>
      </c>
      <c r="Q3" s="273" t="s">
        <v>195</v>
      </c>
      <c r="R3" s="274" t="s">
        <v>189</v>
      </c>
      <c r="S3" s="272" t="s">
        <v>196</v>
      </c>
      <c r="T3" s="273" t="s">
        <v>194</v>
      </c>
      <c r="U3" s="273" t="s">
        <v>188</v>
      </c>
      <c r="V3" s="273" t="s">
        <v>193</v>
      </c>
      <c r="W3" s="273" t="s">
        <v>195</v>
      </c>
      <c r="X3" s="274" t="s">
        <v>189</v>
      </c>
      <c r="Y3" s="272" t="s">
        <v>196</v>
      </c>
      <c r="Z3" s="273" t="s">
        <v>194</v>
      </c>
      <c r="AA3" s="273" t="s">
        <v>188</v>
      </c>
      <c r="AB3" s="273" t="s">
        <v>193</v>
      </c>
      <c r="AC3" s="273" t="s">
        <v>195</v>
      </c>
      <c r="AD3" s="274" t="s">
        <v>189</v>
      </c>
      <c r="AE3" s="272" t="s">
        <v>196</v>
      </c>
      <c r="AF3" s="273" t="s">
        <v>194</v>
      </c>
      <c r="AG3" s="273" t="s">
        <v>188</v>
      </c>
      <c r="AH3" s="273" t="s">
        <v>193</v>
      </c>
      <c r="AI3" s="273" t="s">
        <v>195</v>
      </c>
      <c r="AJ3" s="274" t="s">
        <v>189</v>
      </c>
      <c r="AK3" s="272" t="s">
        <v>196</v>
      </c>
      <c r="AL3" s="273" t="s">
        <v>194</v>
      </c>
      <c r="AM3" s="273" t="s">
        <v>188</v>
      </c>
      <c r="AN3" s="273" t="s">
        <v>193</v>
      </c>
      <c r="AO3" s="273" t="s">
        <v>195</v>
      </c>
      <c r="AP3" s="274" t="s">
        <v>189</v>
      </c>
      <c r="AQ3" s="272" t="s">
        <v>196</v>
      </c>
      <c r="AR3" s="273" t="s">
        <v>194</v>
      </c>
      <c r="AS3" s="273" t="s">
        <v>188</v>
      </c>
      <c r="AT3" s="273" t="s">
        <v>193</v>
      </c>
      <c r="AU3" s="273" t="s">
        <v>195</v>
      </c>
      <c r="AV3" s="274" t="s">
        <v>189</v>
      </c>
      <c r="AW3" s="272" t="s">
        <v>196</v>
      </c>
      <c r="AX3" s="273" t="s">
        <v>194</v>
      </c>
      <c r="AY3" s="273" t="s">
        <v>188</v>
      </c>
      <c r="AZ3" s="273" t="s">
        <v>193</v>
      </c>
      <c r="BA3" s="273" t="s">
        <v>195</v>
      </c>
      <c r="BB3" s="274" t="s">
        <v>189</v>
      </c>
      <c r="BC3" s="272" t="s">
        <v>196</v>
      </c>
      <c r="BD3" s="273" t="s">
        <v>194</v>
      </c>
      <c r="BE3" s="273" t="s">
        <v>188</v>
      </c>
      <c r="BF3" s="273" t="s">
        <v>193</v>
      </c>
      <c r="BG3" s="273" t="s">
        <v>195</v>
      </c>
      <c r="BH3" s="274" t="s">
        <v>189</v>
      </c>
      <c r="BI3" s="272" t="s">
        <v>196</v>
      </c>
      <c r="BJ3" s="273" t="s">
        <v>194</v>
      </c>
      <c r="BK3" s="273" t="s">
        <v>188</v>
      </c>
      <c r="BL3" s="273" t="s">
        <v>193</v>
      </c>
      <c r="BM3" s="273" t="s">
        <v>195</v>
      </c>
      <c r="BN3" s="274" t="s">
        <v>189</v>
      </c>
      <c r="BO3" s="272" t="s">
        <v>196</v>
      </c>
      <c r="BP3" s="273" t="s">
        <v>194</v>
      </c>
      <c r="BQ3" s="273" t="s">
        <v>188</v>
      </c>
      <c r="BR3" s="273" t="s">
        <v>193</v>
      </c>
      <c r="BS3" s="273" t="s">
        <v>195</v>
      </c>
      <c r="BT3" s="274" t="s">
        <v>189</v>
      </c>
      <c r="BU3" s="272" t="s">
        <v>196</v>
      </c>
      <c r="BV3" s="273" t="s">
        <v>194</v>
      </c>
      <c r="BW3" s="273" t="s">
        <v>188</v>
      </c>
      <c r="BX3" s="273" t="s">
        <v>193</v>
      </c>
      <c r="BY3" s="273" t="s">
        <v>195</v>
      </c>
      <c r="BZ3" s="274" t="s">
        <v>189</v>
      </c>
      <c r="CA3" s="272" t="s">
        <v>196</v>
      </c>
      <c r="CB3" s="273" t="s">
        <v>194</v>
      </c>
      <c r="CC3" s="273" t="s">
        <v>188</v>
      </c>
      <c r="CD3" s="273" t="s">
        <v>193</v>
      </c>
      <c r="CE3" s="273" t="s">
        <v>195</v>
      </c>
      <c r="CF3" s="274" t="s">
        <v>189</v>
      </c>
      <c r="CG3" s="272" t="s">
        <v>196</v>
      </c>
      <c r="CH3" s="273" t="s">
        <v>194</v>
      </c>
      <c r="CI3" s="273" t="s">
        <v>188</v>
      </c>
      <c r="CJ3" s="273" t="s">
        <v>193</v>
      </c>
      <c r="CK3" s="273" t="s">
        <v>195</v>
      </c>
      <c r="CL3" s="274" t="s">
        <v>189</v>
      </c>
      <c r="CM3" s="272" t="s">
        <v>196</v>
      </c>
      <c r="CN3" s="273" t="s">
        <v>194</v>
      </c>
      <c r="CO3" s="273" t="s">
        <v>188</v>
      </c>
      <c r="CP3" s="273" t="s">
        <v>193</v>
      </c>
      <c r="CQ3" s="273" t="s">
        <v>195</v>
      </c>
      <c r="CR3" s="274" t="s">
        <v>189</v>
      </c>
      <c r="CS3" s="272" t="s">
        <v>196</v>
      </c>
      <c r="CT3" s="273" t="s">
        <v>194</v>
      </c>
      <c r="CU3" s="273" t="s">
        <v>188</v>
      </c>
      <c r="CV3" s="273" t="s">
        <v>193</v>
      </c>
      <c r="CW3" s="273" t="s">
        <v>195</v>
      </c>
      <c r="CX3" s="274" t="s">
        <v>189</v>
      </c>
      <c r="CY3" s="272" t="s">
        <v>196</v>
      </c>
      <c r="CZ3" s="273" t="s">
        <v>194</v>
      </c>
      <c r="DA3" s="273" t="s">
        <v>188</v>
      </c>
      <c r="DB3" s="273" t="s">
        <v>193</v>
      </c>
      <c r="DC3" s="273" t="s">
        <v>195</v>
      </c>
      <c r="DD3" s="274" t="s">
        <v>189</v>
      </c>
      <c r="DE3" s="272" t="s">
        <v>196</v>
      </c>
      <c r="DF3" s="273" t="s">
        <v>194</v>
      </c>
      <c r="DG3" s="273" t="s">
        <v>188</v>
      </c>
      <c r="DH3" s="273" t="s">
        <v>193</v>
      </c>
      <c r="DI3" s="273" t="s">
        <v>195</v>
      </c>
      <c r="DJ3" s="274" t="s">
        <v>189</v>
      </c>
      <c r="DK3" s="272" t="s">
        <v>196</v>
      </c>
      <c r="DL3" s="273" t="s">
        <v>194</v>
      </c>
      <c r="DM3" s="273" t="s">
        <v>188</v>
      </c>
      <c r="DN3" s="273" t="s">
        <v>193</v>
      </c>
      <c r="DO3" s="273" t="s">
        <v>195</v>
      </c>
      <c r="DP3" s="274" t="s">
        <v>189</v>
      </c>
      <c r="DQ3" s="272" t="s">
        <v>196</v>
      </c>
      <c r="DR3" s="273" t="s">
        <v>194</v>
      </c>
      <c r="DS3" s="273" t="s">
        <v>188</v>
      </c>
      <c r="DT3" s="273" t="s">
        <v>193</v>
      </c>
      <c r="DU3" s="273" t="s">
        <v>195</v>
      </c>
      <c r="DV3" s="274" t="s">
        <v>189</v>
      </c>
      <c r="DW3" s="272" t="s">
        <v>196</v>
      </c>
      <c r="DX3" s="273" t="s">
        <v>194</v>
      </c>
      <c r="DY3" s="273" t="s">
        <v>188</v>
      </c>
      <c r="DZ3" s="273" t="s">
        <v>193</v>
      </c>
      <c r="EA3" s="273" t="s">
        <v>195</v>
      </c>
      <c r="EB3" s="274" t="s">
        <v>189</v>
      </c>
      <c r="EC3" s="272" t="s">
        <v>196</v>
      </c>
      <c r="ED3" s="273" t="s">
        <v>194</v>
      </c>
      <c r="EE3" s="273" t="s">
        <v>188</v>
      </c>
      <c r="EF3" s="273" t="s">
        <v>193</v>
      </c>
      <c r="EG3" s="273" t="s">
        <v>195</v>
      </c>
      <c r="EH3" s="274" t="s">
        <v>189</v>
      </c>
      <c r="EI3" s="272" t="s">
        <v>196</v>
      </c>
      <c r="EJ3" s="273" t="s">
        <v>194</v>
      </c>
      <c r="EK3" s="273" t="s">
        <v>188</v>
      </c>
      <c r="EL3" s="273" t="s">
        <v>193</v>
      </c>
      <c r="EM3" s="273" t="s">
        <v>195</v>
      </c>
      <c r="EN3" s="274" t="s">
        <v>189</v>
      </c>
      <c r="EO3" s="272" t="s">
        <v>196</v>
      </c>
      <c r="EP3" s="273" t="s">
        <v>194</v>
      </c>
      <c r="EQ3" s="273" t="s">
        <v>188</v>
      </c>
      <c r="ER3" s="273" t="s">
        <v>193</v>
      </c>
      <c r="ES3" s="273" t="s">
        <v>195</v>
      </c>
      <c r="ET3" s="274" t="s">
        <v>189</v>
      </c>
      <c r="EU3" s="272" t="s">
        <v>196</v>
      </c>
      <c r="EV3" s="273" t="s">
        <v>194</v>
      </c>
      <c r="EW3" s="273" t="s">
        <v>188</v>
      </c>
      <c r="EX3" s="273" t="s">
        <v>193</v>
      </c>
      <c r="EY3" s="273" t="s">
        <v>195</v>
      </c>
      <c r="EZ3" s="274" t="s">
        <v>189</v>
      </c>
      <c r="FA3" s="272" t="s">
        <v>196</v>
      </c>
      <c r="FB3" s="273" t="s">
        <v>194</v>
      </c>
      <c r="FC3" s="273" t="s">
        <v>188</v>
      </c>
      <c r="FD3" s="273" t="s">
        <v>193</v>
      </c>
      <c r="FE3" s="273" t="s">
        <v>195</v>
      </c>
      <c r="FF3" s="274" t="s">
        <v>189</v>
      </c>
      <c r="FG3" s="272" t="s">
        <v>196</v>
      </c>
      <c r="FH3" s="273" t="s">
        <v>194</v>
      </c>
      <c r="FI3" s="273" t="s">
        <v>188</v>
      </c>
      <c r="FJ3" s="273" t="s">
        <v>193</v>
      </c>
      <c r="FK3" s="273" t="s">
        <v>195</v>
      </c>
      <c r="FL3" s="274" t="s">
        <v>189</v>
      </c>
      <c r="FM3" s="272" t="s">
        <v>196</v>
      </c>
      <c r="FN3" s="273" t="s">
        <v>194</v>
      </c>
      <c r="FO3" s="273" t="s">
        <v>188</v>
      </c>
      <c r="FP3" s="273" t="s">
        <v>193</v>
      </c>
      <c r="FQ3" s="273" t="s">
        <v>195</v>
      </c>
      <c r="FR3" s="274" t="s">
        <v>189</v>
      </c>
      <c r="FS3" s="272" t="s">
        <v>196</v>
      </c>
      <c r="FT3" s="273" t="s">
        <v>194</v>
      </c>
      <c r="FU3" s="273" t="s">
        <v>188</v>
      </c>
      <c r="FV3" s="273" t="s">
        <v>193</v>
      </c>
      <c r="FW3" s="273" t="s">
        <v>195</v>
      </c>
      <c r="FX3" s="274" t="s">
        <v>189</v>
      </c>
      <c r="FY3" s="272" t="s">
        <v>196</v>
      </c>
      <c r="FZ3" s="273" t="s">
        <v>194</v>
      </c>
      <c r="GA3" s="273" t="s">
        <v>188</v>
      </c>
      <c r="GB3" s="273" t="s">
        <v>193</v>
      </c>
      <c r="GC3" s="273" t="s">
        <v>195</v>
      </c>
      <c r="GD3" s="274" t="s">
        <v>189</v>
      </c>
      <c r="GE3" s="272" t="s">
        <v>196</v>
      </c>
      <c r="GF3" s="273" t="s">
        <v>194</v>
      </c>
      <c r="GG3" s="273" t="s">
        <v>188</v>
      </c>
      <c r="GH3" s="273" t="s">
        <v>193</v>
      </c>
      <c r="GI3" s="273" t="s">
        <v>195</v>
      </c>
      <c r="GJ3" s="274" t="s">
        <v>189</v>
      </c>
      <c r="GK3" s="272" t="s">
        <v>196</v>
      </c>
      <c r="GL3" s="273" t="s">
        <v>194</v>
      </c>
      <c r="GM3" s="273" t="s">
        <v>188</v>
      </c>
      <c r="GN3" s="273" t="s">
        <v>193</v>
      </c>
      <c r="GO3" s="273" t="s">
        <v>195</v>
      </c>
      <c r="GP3" s="274" t="s">
        <v>189</v>
      </c>
      <c r="GQ3" s="272" t="s">
        <v>196</v>
      </c>
      <c r="GR3" s="273" t="s">
        <v>194</v>
      </c>
      <c r="GS3" s="273" t="s">
        <v>188</v>
      </c>
      <c r="GT3" s="273" t="s">
        <v>193</v>
      </c>
      <c r="GU3" s="273" t="s">
        <v>195</v>
      </c>
      <c r="GV3" s="274" t="s">
        <v>189</v>
      </c>
      <c r="GW3" s="272" t="s">
        <v>196</v>
      </c>
      <c r="GX3" s="273" t="s">
        <v>194</v>
      </c>
      <c r="GY3" s="273" t="s">
        <v>188</v>
      </c>
      <c r="GZ3" s="273" t="s">
        <v>193</v>
      </c>
      <c r="HA3" s="273" t="s">
        <v>195</v>
      </c>
      <c r="HB3" s="274" t="s">
        <v>189</v>
      </c>
      <c r="HC3" s="272" t="s">
        <v>196</v>
      </c>
      <c r="HD3" s="273" t="s">
        <v>194</v>
      </c>
      <c r="HE3" s="273" t="s">
        <v>188</v>
      </c>
      <c r="HF3" s="273" t="s">
        <v>193</v>
      </c>
      <c r="HG3" s="273" t="s">
        <v>195</v>
      </c>
      <c r="HH3" s="274" t="s">
        <v>189</v>
      </c>
      <c r="HI3" s="272" t="s">
        <v>196</v>
      </c>
      <c r="HJ3" s="273" t="s">
        <v>194</v>
      </c>
      <c r="HK3" s="273" t="s">
        <v>188</v>
      </c>
      <c r="HL3" s="273" t="s">
        <v>193</v>
      </c>
      <c r="HM3" s="273" t="s">
        <v>195</v>
      </c>
      <c r="HN3" s="274" t="s">
        <v>189</v>
      </c>
      <c r="HO3" s="272" t="s">
        <v>196</v>
      </c>
      <c r="HP3" s="273" t="s">
        <v>194</v>
      </c>
      <c r="HQ3" s="273" t="s">
        <v>188</v>
      </c>
      <c r="HR3" s="273" t="s">
        <v>193</v>
      </c>
      <c r="HS3" s="273" t="s">
        <v>195</v>
      </c>
      <c r="HT3" s="274" t="s">
        <v>189</v>
      </c>
      <c r="HU3" s="272" t="s">
        <v>196</v>
      </c>
      <c r="HV3" s="273" t="s">
        <v>194</v>
      </c>
      <c r="HW3" s="273" t="s">
        <v>188</v>
      </c>
      <c r="HX3" s="273" t="s">
        <v>193</v>
      </c>
      <c r="HY3" s="273" t="s">
        <v>195</v>
      </c>
      <c r="HZ3" s="274" t="s">
        <v>189</v>
      </c>
      <c r="IA3" s="272" t="s">
        <v>196</v>
      </c>
      <c r="IB3" s="273" t="s">
        <v>194</v>
      </c>
      <c r="IC3" s="273" t="s">
        <v>188</v>
      </c>
      <c r="ID3" s="273" t="s">
        <v>193</v>
      </c>
      <c r="IE3" s="273" t="s">
        <v>195</v>
      </c>
      <c r="IF3" s="274" t="s">
        <v>189</v>
      </c>
    </row>
    <row r="4" spans="1:240">
      <c r="A4" s="337" t="s">
        <v>22</v>
      </c>
      <c r="B4" s="338"/>
      <c r="C4" s="190"/>
      <c r="D4" s="190"/>
      <c r="E4" s="191" t="s">
        <v>257</v>
      </c>
      <c r="F4" s="190"/>
      <c r="G4" s="330">
        <f>美日!Q4</f>
        <v>0</v>
      </c>
      <c r="H4" s="330"/>
      <c r="I4" s="330"/>
      <c r="J4" s="330"/>
      <c r="K4" s="330"/>
      <c r="L4" s="330"/>
      <c r="M4" s="330">
        <f>美日!W4</f>
        <v>0</v>
      </c>
      <c r="N4" s="330"/>
      <c r="O4" s="330"/>
      <c r="P4" s="330"/>
      <c r="Q4" s="330"/>
      <c r="R4" s="330"/>
      <c r="S4" s="330">
        <f>美日!AC4</f>
        <v>0</v>
      </c>
      <c r="T4" s="330"/>
      <c r="U4" s="330"/>
      <c r="V4" s="330"/>
      <c r="W4" s="330"/>
      <c r="X4" s="330"/>
      <c r="Y4" s="330">
        <f>美日!AI4</f>
        <v>0</v>
      </c>
      <c r="Z4" s="330"/>
      <c r="AA4" s="330"/>
      <c r="AB4" s="330"/>
      <c r="AC4" s="330"/>
      <c r="AD4" s="330"/>
      <c r="AE4" s="330">
        <f>美日!AO4</f>
        <v>0</v>
      </c>
      <c r="AF4" s="330"/>
      <c r="AG4" s="330"/>
      <c r="AH4" s="330"/>
      <c r="AI4" s="330"/>
      <c r="AJ4" s="330"/>
      <c r="AK4" s="330">
        <f>美日!AU4</f>
        <v>0</v>
      </c>
      <c r="AL4" s="330"/>
      <c r="AM4" s="330"/>
      <c r="AN4" s="330"/>
      <c r="AO4" s="330"/>
      <c r="AP4" s="330"/>
      <c r="AQ4" s="330">
        <f>美日!BA4</f>
        <v>0</v>
      </c>
      <c r="AR4" s="330"/>
      <c r="AS4" s="330"/>
      <c r="AT4" s="330"/>
      <c r="AU4" s="330"/>
      <c r="AV4" s="330"/>
      <c r="AW4" s="330">
        <f>美日!BG4</f>
        <v>0</v>
      </c>
      <c r="AX4" s="330"/>
      <c r="AY4" s="330"/>
      <c r="AZ4" s="330"/>
      <c r="BA4" s="330"/>
      <c r="BB4" s="330"/>
      <c r="BC4" s="330">
        <f>美日!BM4</f>
        <v>0</v>
      </c>
      <c r="BD4" s="330"/>
      <c r="BE4" s="330"/>
      <c r="BF4" s="330"/>
      <c r="BG4" s="330"/>
      <c r="BH4" s="330"/>
      <c r="BI4" s="330">
        <f>美日!BS4</f>
        <v>0</v>
      </c>
      <c r="BJ4" s="330"/>
      <c r="BK4" s="330"/>
      <c r="BL4" s="330"/>
      <c r="BM4" s="330"/>
      <c r="BN4" s="330"/>
      <c r="BO4" s="330">
        <f>美日!BY4</f>
        <v>0</v>
      </c>
      <c r="BP4" s="330"/>
      <c r="BQ4" s="330"/>
      <c r="BR4" s="330"/>
      <c r="BS4" s="330"/>
      <c r="BT4" s="330"/>
      <c r="BU4" s="330">
        <f>美日!CE4</f>
        <v>0</v>
      </c>
      <c r="BV4" s="330"/>
      <c r="BW4" s="330"/>
      <c r="BX4" s="330"/>
      <c r="BY4" s="330"/>
      <c r="BZ4" s="330"/>
      <c r="CA4" s="330">
        <f>美日!CK4</f>
        <v>0</v>
      </c>
      <c r="CB4" s="330"/>
      <c r="CC4" s="330"/>
      <c r="CD4" s="330"/>
      <c r="CE4" s="330"/>
      <c r="CF4" s="330"/>
      <c r="CG4" s="330">
        <f>美日!CQ4</f>
        <v>0</v>
      </c>
      <c r="CH4" s="330"/>
      <c r="CI4" s="330"/>
      <c r="CJ4" s="330"/>
      <c r="CK4" s="330"/>
      <c r="CL4" s="330"/>
      <c r="CM4" s="330">
        <f>美日!CW4</f>
        <v>0</v>
      </c>
      <c r="CN4" s="330"/>
      <c r="CO4" s="330"/>
      <c r="CP4" s="330"/>
      <c r="CQ4" s="330"/>
      <c r="CR4" s="330"/>
    </row>
    <row r="5" spans="1:240" ht="16.8" customHeight="1">
      <c r="A5" s="339"/>
      <c r="B5" s="340"/>
      <c r="C5" s="190"/>
      <c r="D5" s="190"/>
      <c r="E5" s="191" t="s">
        <v>184</v>
      </c>
      <c r="F5" s="190"/>
      <c r="G5" s="330" t="str">
        <f>美日!Q5</f>
        <v>上</v>
      </c>
      <c r="H5" s="330"/>
      <c r="I5" s="330"/>
      <c r="J5" s="330"/>
      <c r="K5" s="330"/>
      <c r="L5" s="330"/>
      <c r="M5" s="330" t="str">
        <f>美日!W5</f>
        <v>上</v>
      </c>
      <c r="N5" s="330"/>
      <c r="O5" s="330"/>
      <c r="P5" s="330"/>
      <c r="Q5" s="330"/>
      <c r="R5" s="330"/>
      <c r="S5" s="330" t="str">
        <f>美日!AC5</f>
        <v>上</v>
      </c>
      <c r="T5" s="330"/>
      <c r="U5" s="330"/>
      <c r="V5" s="330"/>
      <c r="W5" s="330"/>
      <c r="X5" s="330"/>
      <c r="Y5" s="330" t="str">
        <f>美日!AI5</f>
        <v>盘</v>
      </c>
      <c r="Z5" s="330"/>
      <c r="AA5" s="330"/>
      <c r="AB5" s="330"/>
      <c r="AC5" s="330"/>
      <c r="AD5" s="330"/>
      <c r="AE5" s="330" t="str">
        <f>美日!AO5</f>
        <v>盘</v>
      </c>
      <c r="AF5" s="330"/>
      <c r="AG5" s="330"/>
      <c r="AH5" s="330"/>
      <c r="AI5" s="330"/>
      <c r="AJ5" s="330"/>
      <c r="AK5" s="330" t="str">
        <f>美日!AU5</f>
        <v>盘</v>
      </c>
      <c r="AL5" s="330"/>
      <c r="AM5" s="330"/>
      <c r="AN5" s="330"/>
      <c r="AO5" s="330"/>
      <c r="AP5" s="330"/>
      <c r="AQ5" s="330" t="str">
        <f>美日!BA5</f>
        <v>下</v>
      </c>
      <c r="AR5" s="330"/>
      <c r="AS5" s="330"/>
      <c r="AT5" s="330"/>
      <c r="AU5" s="330"/>
      <c r="AV5" s="330"/>
      <c r="AW5" s="330" t="str">
        <f>美日!BG5</f>
        <v>下</v>
      </c>
      <c r="AX5" s="330"/>
      <c r="AY5" s="330"/>
      <c r="AZ5" s="330"/>
      <c r="BA5" s="330"/>
      <c r="BB5" s="330"/>
      <c r="BC5" s="330" t="str">
        <f>美日!BM5</f>
        <v>下</v>
      </c>
      <c r="BD5" s="330"/>
      <c r="BE5" s="330"/>
      <c r="BF5" s="330"/>
      <c r="BG5" s="330"/>
      <c r="BH5" s="330"/>
      <c r="BI5" s="330" t="str">
        <f>美日!BS5</f>
        <v>下</v>
      </c>
      <c r="BJ5" s="330"/>
      <c r="BK5" s="330"/>
      <c r="BL5" s="330"/>
      <c r="BM5" s="330"/>
      <c r="BN5" s="330"/>
      <c r="BO5" s="330" t="str">
        <f>美日!BY5</f>
        <v>下</v>
      </c>
      <c r="BP5" s="330"/>
      <c r="BQ5" s="330"/>
      <c r="BR5" s="330"/>
      <c r="BS5" s="330"/>
      <c r="BT5" s="330"/>
      <c r="BU5" s="330">
        <f>美日!CE5</f>
        <v>0</v>
      </c>
      <c r="BV5" s="330"/>
      <c r="BW5" s="330"/>
      <c r="BX5" s="330"/>
      <c r="BY5" s="330"/>
      <c r="BZ5" s="330"/>
      <c r="CA5" s="330">
        <f>美日!CK5</f>
        <v>0</v>
      </c>
      <c r="CB5" s="330"/>
      <c r="CC5" s="330"/>
      <c r="CD5" s="330"/>
      <c r="CE5" s="330"/>
      <c r="CF5" s="330"/>
      <c r="CG5" s="330">
        <f>美日!CQ5</f>
        <v>0</v>
      </c>
      <c r="CH5" s="330"/>
      <c r="CI5" s="330"/>
      <c r="CJ5" s="330"/>
      <c r="CK5" s="330"/>
      <c r="CL5" s="330"/>
      <c r="CM5" s="330">
        <f>美日!CW5</f>
        <v>0</v>
      </c>
      <c r="CN5" s="330"/>
      <c r="CO5" s="330"/>
      <c r="CP5" s="330"/>
      <c r="CQ5" s="330"/>
      <c r="CR5" s="330"/>
    </row>
    <row r="6" spans="1:240" ht="16.8" customHeight="1">
      <c r="A6" s="339"/>
      <c r="B6" s="340"/>
      <c r="C6" s="190"/>
      <c r="D6" s="190"/>
      <c r="E6" s="191" t="s">
        <v>185</v>
      </c>
      <c r="F6" s="190"/>
      <c r="G6" s="176" t="str">
        <f>美日!Q6</f>
        <v>上</v>
      </c>
      <c r="H6" s="176" t="str">
        <f>美日!R6</f>
        <v>上</v>
      </c>
      <c r="I6" s="176" t="str">
        <f>美日!S6</f>
        <v>上</v>
      </c>
      <c r="J6" s="176" t="str">
        <f>美日!T6</f>
        <v>上</v>
      </c>
      <c r="K6" s="176" t="str">
        <f>美日!U6</f>
        <v>上</v>
      </c>
      <c r="L6" s="176" t="str">
        <f>美日!V6</f>
        <v>上</v>
      </c>
      <c r="M6" s="176" t="str">
        <f>美日!W6</f>
        <v>上</v>
      </c>
      <c r="N6" s="176" t="str">
        <f>美日!X6</f>
        <v>盘</v>
      </c>
      <c r="O6" s="176" t="str">
        <f>美日!Y6</f>
        <v>盘</v>
      </c>
      <c r="P6" s="176" t="str">
        <f>美日!Z6</f>
        <v>盘</v>
      </c>
      <c r="Q6" s="176" t="str">
        <f>美日!AA6</f>
        <v>盘</v>
      </c>
      <c r="R6" s="176" t="str">
        <f>美日!AB6</f>
        <v>盘</v>
      </c>
      <c r="S6" s="176" t="str">
        <f>美日!AC6</f>
        <v>盘</v>
      </c>
      <c r="T6" s="176" t="str">
        <f>美日!AD6</f>
        <v>盘</v>
      </c>
      <c r="U6" s="176" t="str">
        <f>美日!AE6</f>
        <v>盘</v>
      </c>
      <c r="V6" s="176" t="str">
        <f>美日!AF6</f>
        <v>盘</v>
      </c>
      <c r="W6" s="176" t="str">
        <f>美日!AG6</f>
        <v>盘</v>
      </c>
      <c r="X6" s="176" t="str">
        <f>美日!AH6</f>
        <v>上</v>
      </c>
      <c r="Y6" s="176" t="str">
        <f>美日!AI6</f>
        <v>上</v>
      </c>
      <c r="Z6" s="176" t="str">
        <f>美日!AJ6</f>
        <v>上</v>
      </c>
      <c r="AA6" s="176" t="str">
        <f>美日!AK6</f>
        <v>盘</v>
      </c>
      <c r="AB6" s="176" t="str">
        <f>美日!AL6</f>
        <v>盘</v>
      </c>
      <c r="AC6" s="176" t="str">
        <f>美日!AM6</f>
        <v>盘</v>
      </c>
      <c r="AD6" s="176" t="str">
        <f>美日!AN6</f>
        <v>盘</v>
      </c>
      <c r="AE6" s="176" t="str">
        <f>美日!AO6</f>
        <v>盘</v>
      </c>
      <c r="AF6" s="176" t="str">
        <f>美日!AP6</f>
        <v>盘</v>
      </c>
      <c r="AG6" s="176" t="str">
        <f>美日!AQ6</f>
        <v>盘</v>
      </c>
      <c r="AH6" s="176" t="str">
        <f>美日!AR6</f>
        <v>下</v>
      </c>
      <c r="AI6" s="176" t="str">
        <f>美日!AS6</f>
        <v>下</v>
      </c>
      <c r="AJ6" s="176" t="str">
        <f>美日!AT6</f>
        <v>下</v>
      </c>
      <c r="AK6" s="176" t="str">
        <f>美日!AU6</f>
        <v>下</v>
      </c>
      <c r="AL6" s="176" t="str">
        <f>美日!AV6</f>
        <v>下</v>
      </c>
      <c r="AM6" s="176" t="str">
        <f>美日!AW6</f>
        <v>下</v>
      </c>
      <c r="AN6" s="176" t="str">
        <f>美日!AX6</f>
        <v>下</v>
      </c>
      <c r="AO6" s="176" t="str">
        <f>美日!AY6</f>
        <v>下</v>
      </c>
      <c r="AP6" s="176" t="str">
        <f>美日!AZ6</f>
        <v>下</v>
      </c>
      <c r="AQ6" s="176" t="str">
        <f>美日!BA6</f>
        <v>下</v>
      </c>
      <c r="AR6" s="176" t="str">
        <f>美日!BB6</f>
        <v>下</v>
      </c>
      <c r="AS6" s="176" t="str">
        <f>美日!BC6</f>
        <v>下</v>
      </c>
      <c r="AT6" s="176" t="str">
        <f>美日!BD6</f>
        <v>下</v>
      </c>
      <c r="AU6" s="176" t="str">
        <f>美日!BE6</f>
        <v>下</v>
      </c>
      <c r="AV6" s="176" t="str">
        <f>美日!BF6</f>
        <v>下</v>
      </c>
      <c r="AW6" s="176" t="str">
        <f>美日!BG6</f>
        <v>下</v>
      </c>
      <c r="AX6" s="176" t="str">
        <f>美日!BH6</f>
        <v>下</v>
      </c>
      <c r="AY6" s="176" t="str">
        <f>美日!BI6</f>
        <v>下</v>
      </c>
      <c r="AZ6" s="176" t="str">
        <f>美日!BJ6</f>
        <v>下</v>
      </c>
      <c r="BA6" s="176" t="str">
        <f>美日!BK6</f>
        <v>下</v>
      </c>
      <c r="BB6" s="176" t="str">
        <f>美日!BL6</f>
        <v>下</v>
      </c>
      <c r="BC6" s="176" t="str">
        <f>美日!BM6</f>
        <v>下</v>
      </c>
      <c r="BD6" s="176" t="str">
        <f>美日!BN6</f>
        <v>下</v>
      </c>
      <c r="BE6" s="176" t="str">
        <f>美日!BO6</f>
        <v>下</v>
      </c>
      <c r="BF6" s="176" t="str">
        <f>美日!BP6</f>
        <v>下</v>
      </c>
      <c r="BG6" s="176" t="str">
        <f>美日!BQ6</f>
        <v>下</v>
      </c>
      <c r="BH6" s="176" t="str">
        <f>美日!BR6</f>
        <v>下</v>
      </c>
      <c r="BI6" s="176" t="str">
        <f>美日!BS6</f>
        <v>盘</v>
      </c>
      <c r="BJ6" s="176" t="str">
        <f>美日!BT6</f>
        <v>盘</v>
      </c>
      <c r="BK6" s="176" t="str">
        <f>美日!BU6</f>
        <v>盘</v>
      </c>
      <c r="BL6" s="176" t="str">
        <f>美日!BV6</f>
        <v>盘</v>
      </c>
      <c r="BM6" s="176" t="str">
        <f>美日!BW6</f>
        <v>盘</v>
      </c>
      <c r="BN6" s="176" t="str">
        <f>美日!BX6</f>
        <v>盘</v>
      </c>
      <c r="BO6" s="176" t="str">
        <f>美日!BY6</f>
        <v>盘</v>
      </c>
      <c r="BP6" s="176" t="str">
        <f>美日!BZ6</f>
        <v>下</v>
      </c>
      <c r="BQ6" s="176" t="str">
        <f>美日!CA6</f>
        <v>下</v>
      </c>
      <c r="BR6" s="176" t="str">
        <f>美日!CB6</f>
        <v>下</v>
      </c>
      <c r="BS6" s="176" t="str">
        <f>美日!CC6</f>
        <v>下</v>
      </c>
      <c r="BT6" s="176" t="str">
        <f>美日!CD6</f>
        <v>下</v>
      </c>
      <c r="BU6" s="176">
        <f>美日!CE6</f>
        <v>0</v>
      </c>
      <c r="BV6" s="176">
        <f>美日!CF6</f>
        <v>0</v>
      </c>
      <c r="BW6" s="176">
        <f>美日!CG6</f>
        <v>0</v>
      </c>
      <c r="BX6" s="176">
        <f>美日!CH6</f>
        <v>0</v>
      </c>
      <c r="BY6" s="176">
        <f>美日!CI6</f>
        <v>0</v>
      </c>
      <c r="BZ6" s="176">
        <f>美日!CJ6</f>
        <v>0</v>
      </c>
      <c r="CA6" s="176">
        <f>美日!CK6</f>
        <v>0</v>
      </c>
      <c r="CB6" s="176">
        <f>美日!CL6</f>
        <v>0</v>
      </c>
      <c r="CC6" s="176">
        <f>美日!CM6</f>
        <v>0</v>
      </c>
      <c r="CD6" s="176">
        <f>美日!CN6</f>
        <v>0</v>
      </c>
      <c r="CE6" s="176">
        <f>美日!CO6</f>
        <v>0</v>
      </c>
      <c r="CF6" s="176">
        <f>美日!CP6</f>
        <v>0</v>
      </c>
      <c r="CG6" s="176">
        <f>美日!CQ6</f>
        <v>0</v>
      </c>
      <c r="CH6" s="176">
        <f>美日!CR6</f>
        <v>0</v>
      </c>
      <c r="CI6" s="176">
        <f>美日!CS6</f>
        <v>0</v>
      </c>
      <c r="CJ6" s="176">
        <f>美日!CT6</f>
        <v>0</v>
      </c>
      <c r="CK6" s="176">
        <f>美日!CU6</f>
        <v>0</v>
      </c>
      <c r="CL6" s="176">
        <f>美日!CV6</f>
        <v>0</v>
      </c>
      <c r="CM6" s="176">
        <f>美日!CW6</f>
        <v>0</v>
      </c>
      <c r="CN6" s="176">
        <f>美日!CX6</f>
        <v>0</v>
      </c>
      <c r="CO6" s="176">
        <f>美日!CY6</f>
        <v>0</v>
      </c>
      <c r="CP6" s="176">
        <f>美日!CZ6</f>
        <v>0</v>
      </c>
      <c r="CQ6" s="176">
        <f>美日!DA6</f>
        <v>0</v>
      </c>
      <c r="CR6" s="176">
        <f>美日!DB6</f>
        <v>0</v>
      </c>
    </row>
    <row r="7" spans="1:240" ht="17.399999999999999" customHeight="1" thickBot="1">
      <c r="A7" s="341"/>
      <c r="B7" s="342"/>
      <c r="C7" s="192"/>
      <c r="D7" s="192"/>
      <c r="E7" s="193" t="s">
        <v>187</v>
      </c>
      <c r="F7" s="192"/>
      <c r="G7" s="334">
        <f>美日!Q7</f>
        <v>0</v>
      </c>
      <c r="H7" s="335"/>
      <c r="I7" s="335"/>
      <c r="J7" s="335"/>
      <c r="K7" s="335"/>
      <c r="L7" s="336"/>
      <c r="M7" s="334">
        <f>美日!W7</f>
        <v>0</v>
      </c>
      <c r="N7" s="335"/>
      <c r="O7" s="335"/>
      <c r="P7" s="335"/>
      <c r="Q7" s="335"/>
      <c r="R7" s="336"/>
      <c r="S7" s="334">
        <f>美日!AC7</f>
        <v>0</v>
      </c>
      <c r="T7" s="335"/>
      <c r="U7" s="335"/>
      <c r="V7" s="335"/>
      <c r="W7" s="335"/>
      <c r="X7" s="336"/>
      <c r="Y7" s="334">
        <f>美日!AI7</f>
        <v>0</v>
      </c>
      <c r="Z7" s="335"/>
      <c r="AA7" s="335"/>
      <c r="AB7" s="335"/>
      <c r="AC7" s="335"/>
      <c r="AD7" s="336"/>
      <c r="AE7" s="334">
        <f>美日!AO7</f>
        <v>0</v>
      </c>
      <c r="AF7" s="335"/>
      <c r="AG7" s="335"/>
      <c r="AH7" s="335"/>
      <c r="AI7" s="335"/>
      <c r="AJ7" s="336"/>
      <c r="AK7" s="334">
        <f>美日!AU7</f>
        <v>0</v>
      </c>
      <c r="AL7" s="335"/>
      <c r="AM7" s="335"/>
      <c r="AN7" s="335"/>
      <c r="AO7" s="335"/>
      <c r="AP7" s="336"/>
      <c r="AQ7" s="334">
        <f>美日!BA7</f>
        <v>0</v>
      </c>
      <c r="AR7" s="335"/>
      <c r="AS7" s="335"/>
      <c r="AT7" s="335"/>
      <c r="AU7" s="335"/>
      <c r="AV7" s="336"/>
      <c r="AW7" s="334">
        <f>美日!BG7</f>
        <v>0</v>
      </c>
      <c r="AX7" s="335"/>
      <c r="AY7" s="335"/>
      <c r="AZ7" s="335"/>
      <c r="BA7" s="335"/>
      <c r="BB7" s="336"/>
      <c r="BC7" s="334">
        <f>美日!BM7</f>
        <v>0</v>
      </c>
      <c r="BD7" s="335"/>
      <c r="BE7" s="335"/>
      <c r="BF7" s="335"/>
      <c r="BG7" s="335"/>
      <c r="BH7" s="336"/>
      <c r="BI7" s="334">
        <f>美日!BS7</f>
        <v>0</v>
      </c>
      <c r="BJ7" s="335"/>
      <c r="BK7" s="335"/>
      <c r="BL7" s="335"/>
      <c r="BM7" s="335"/>
      <c r="BN7" s="336"/>
      <c r="BO7" s="334">
        <f>美日!BY7</f>
        <v>0</v>
      </c>
      <c r="BP7" s="335"/>
      <c r="BQ7" s="335"/>
      <c r="BR7" s="335"/>
      <c r="BS7" s="335"/>
      <c r="BT7" s="336"/>
      <c r="BU7" s="334">
        <f>美日!CE7</f>
        <v>0</v>
      </c>
      <c r="BV7" s="335"/>
      <c r="BW7" s="335"/>
      <c r="BX7" s="335"/>
      <c r="BY7" s="335"/>
      <c r="BZ7" s="336"/>
      <c r="CA7" s="334">
        <f>美日!CK7</f>
        <v>0</v>
      </c>
      <c r="CB7" s="335"/>
      <c r="CC7" s="335"/>
      <c r="CD7" s="335"/>
      <c r="CE7" s="335"/>
      <c r="CF7" s="336"/>
      <c r="CG7" s="334">
        <f>美日!CQ7</f>
        <v>0</v>
      </c>
      <c r="CH7" s="335"/>
      <c r="CI7" s="335"/>
      <c r="CJ7" s="335"/>
      <c r="CK7" s="335"/>
      <c r="CL7" s="336"/>
      <c r="CM7" s="334">
        <f>美日!CW7</f>
        <v>0</v>
      </c>
      <c r="CN7" s="335"/>
      <c r="CO7" s="335"/>
      <c r="CP7" s="335"/>
      <c r="CQ7" s="335"/>
      <c r="CR7" s="336"/>
    </row>
    <row r="8" spans="1:240" s="183" customFormat="1" ht="17.399999999999999" thickBot="1">
      <c r="A8" s="181"/>
      <c r="B8" s="181"/>
      <c r="C8" s="181"/>
      <c r="D8" s="181"/>
      <c r="E8" s="182"/>
      <c r="F8" s="181"/>
      <c r="G8" s="177"/>
      <c r="H8" s="177"/>
      <c r="I8" s="177"/>
      <c r="J8" s="177"/>
      <c r="K8" s="177"/>
      <c r="L8" s="177"/>
      <c r="M8" s="177"/>
      <c r="N8" s="177"/>
      <c r="O8" s="177"/>
      <c r="P8" s="177"/>
      <c r="Q8" s="177"/>
      <c r="R8" s="177"/>
      <c r="S8" s="177"/>
      <c r="T8" s="177"/>
      <c r="U8" s="177"/>
      <c r="V8" s="177"/>
      <c r="W8" s="177"/>
      <c r="X8" s="177"/>
      <c r="Y8" s="177"/>
      <c r="Z8" s="177"/>
      <c r="AA8" s="177"/>
      <c r="AB8" s="177"/>
      <c r="AC8" s="177"/>
      <c r="AD8" s="177"/>
      <c r="AE8" s="177"/>
      <c r="AF8" s="177"/>
      <c r="AG8" s="177"/>
      <c r="AH8" s="177"/>
      <c r="AI8" s="177"/>
      <c r="AJ8" s="178"/>
      <c r="AK8" s="177"/>
      <c r="AL8" s="177"/>
      <c r="AM8" s="177"/>
      <c r="AN8" s="177"/>
      <c r="AO8" s="177"/>
      <c r="AP8" s="177"/>
      <c r="AQ8" s="177"/>
      <c r="AR8" s="177"/>
      <c r="AS8" s="177"/>
      <c r="AT8" s="177"/>
      <c r="AU8" s="177"/>
      <c r="AV8" s="177"/>
      <c r="AW8" s="177"/>
      <c r="AX8" s="177"/>
      <c r="AY8" s="177"/>
      <c r="AZ8" s="177"/>
      <c r="BA8" s="177"/>
      <c r="BB8" s="177"/>
      <c r="BC8" s="177"/>
      <c r="BD8" s="177"/>
      <c r="BE8" s="177"/>
      <c r="BF8" s="177"/>
      <c r="BG8" s="177"/>
      <c r="BH8" s="177"/>
      <c r="BI8" s="177"/>
      <c r="BJ8" s="177"/>
      <c r="BK8" s="177"/>
      <c r="BL8" s="177"/>
      <c r="BM8" s="177"/>
      <c r="BN8" s="178"/>
      <c r="BO8" s="177"/>
      <c r="BP8" s="177"/>
      <c r="BQ8" s="177"/>
      <c r="BR8" s="177"/>
      <c r="BS8" s="177"/>
      <c r="BT8" s="177"/>
      <c r="BU8" s="177"/>
      <c r="BV8" s="177"/>
      <c r="BW8" s="177"/>
      <c r="BX8" s="177"/>
      <c r="BY8" s="177"/>
      <c r="BZ8" s="177"/>
      <c r="CA8" s="177"/>
      <c r="CB8" s="177"/>
      <c r="CC8" s="177"/>
      <c r="CD8" s="177"/>
      <c r="CE8" s="177"/>
      <c r="CF8" s="177"/>
      <c r="CG8" s="177"/>
      <c r="CH8" s="177"/>
      <c r="CI8" s="177"/>
      <c r="CJ8" s="177"/>
      <c r="CK8" s="177"/>
      <c r="CL8" s="177"/>
      <c r="CM8" s="177"/>
      <c r="CN8" s="177"/>
      <c r="CO8" s="177"/>
      <c r="CP8" s="177"/>
      <c r="CQ8" s="177"/>
      <c r="CR8" s="178"/>
    </row>
    <row r="9" spans="1:240" ht="17.399999999999999" thickBot="1">
      <c r="A9" s="337" t="s">
        <v>25</v>
      </c>
      <c r="B9" s="338"/>
      <c r="C9" s="188"/>
      <c r="D9" s="188"/>
      <c r="E9" s="189" t="s">
        <v>257</v>
      </c>
      <c r="F9" s="188"/>
      <c r="G9" s="325">
        <f>欧日!Q4</f>
        <v>0</v>
      </c>
      <c r="H9" s="326"/>
      <c r="I9" s="326"/>
      <c r="J9" s="326"/>
      <c r="K9" s="326"/>
      <c r="L9" s="326"/>
      <c r="M9" s="325">
        <f>欧日!W4</f>
        <v>0</v>
      </c>
      <c r="N9" s="326"/>
      <c r="O9" s="326"/>
      <c r="P9" s="326"/>
      <c r="Q9" s="326"/>
      <c r="R9" s="326"/>
      <c r="S9" s="325">
        <f>欧日!AC4</f>
        <v>0</v>
      </c>
      <c r="T9" s="326"/>
      <c r="U9" s="326"/>
      <c r="V9" s="326"/>
      <c r="W9" s="326"/>
      <c r="X9" s="326"/>
      <c r="Y9" s="325">
        <f>欧日!AI4</f>
        <v>0</v>
      </c>
      <c r="Z9" s="326"/>
      <c r="AA9" s="326"/>
      <c r="AB9" s="326"/>
      <c r="AC9" s="326"/>
      <c r="AD9" s="326"/>
      <c r="AE9" s="325">
        <f>欧日!AO4</f>
        <v>0</v>
      </c>
      <c r="AF9" s="326"/>
      <c r="AG9" s="326"/>
      <c r="AH9" s="326"/>
      <c r="AI9" s="326"/>
      <c r="AJ9" s="326"/>
      <c r="AK9" s="325">
        <f>欧日!AU4</f>
        <v>0</v>
      </c>
      <c r="AL9" s="326"/>
      <c r="AM9" s="326"/>
      <c r="AN9" s="326"/>
      <c r="AO9" s="326"/>
      <c r="AP9" s="326"/>
      <c r="AQ9" s="325">
        <f>欧日!BA4</f>
        <v>0</v>
      </c>
      <c r="AR9" s="326"/>
      <c r="AS9" s="326"/>
      <c r="AT9" s="326"/>
      <c r="AU9" s="326"/>
      <c r="AV9" s="326"/>
      <c r="AW9" s="325">
        <f>欧日!BG4</f>
        <v>0</v>
      </c>
      <c r="AX9" s="326"/>
      <c r="AY9" s="326"/>
      <c r="AZ9" s="326"/>
      <c r="BA9" s="326"/>
      <c r="BB9" s="326"/>
      <c r="BC9" s="325">
        <f>欧日!BM4</f>
        <v>0</v>
      </c>
      <c r="BD9" s="326"/>
      <c r="BE9" s="326"/>
      <c r="BF9" s="326"/>
      <c r="BG9" s="326"/>
      <c r="BH9" s="326"/>
      <c r="BI9" s="325">
        <f>欧日!BS4</f>
        <v>0</v>
      </c>
      <c r="BJ9" s="326"/>
      <c r="BK9" s="326"/>
      <c r="BL9" s="326"/>
      <c r="BM9" s="326"/>
      <c r="BN9" s="326"/>
      <c r="BO9" s="325">
        <f>欧日!BY4</f>
        <v>0</v>
      </c>
      <c r="BP9" s="326"/>
      <c r="BQ9" s="326"/>
      <c r="BR9" s="326"/>
      <c r="BS9" s="326"/>
      <c r="BT9" s="326"/>
      <c r="BU9" s="325">
        <f>欧日!CE4</f>
        <v>0</v>
      </c>
      <c r="BV9" s="326"/>
      <c r="BW9" s="326"/>
      <c r="BX9" s="326"/>
      <c r="BY9" s="326"/>
      <c r="BZ9" s="326"/>
      <c r="CA9" s="325">
        <f>欧日!CK4</f>
        <v>0</v>
      </c>
      <c r="CB9" s="326"/>
      <c r="CC9" s="326"/>
      <c r="CD9" s="326"/>
      <c r="CE9" s="326"/>
      <c r="CF9" s="326"/>
      <c r="CG9" s="325">
        <f>欧日!CQ4</f>
        <v>0</v>
      </c>
      <c r="CH9" s="326"/>
      <c r="CI9" s="326"/>
      <c r="CJ9" s="326"/>
      <c r="CK9" s="326"/>
      <c r="CL9" s="326"/>
      <c r="CM9" s="325">
        <f>欧日!CW4</f>
        <v>0</v>
      </c>
      <c r="CN9" s="326"/>
      <c r="CO9" s="326"/>
      <c r="CP9" s="326"/>
      <c r="CQ9" s="326"/>
      <c r="CR9" s="326"/>
    </row>
    <row r="10" spans="1:240" ht="16.8" customHeight="1">
      <c r="A10" s="339"/>
      <c r="B10" s="340"/>
      <c r="C10" s="188"/>
      <c r="D10" s="188"/>
      <c r="E10" s="189" t="s">
        <v>184</v>
      </c>
      <c r="F10" s="188"/>
      <c r="G10" s="325" t="str">
        <f>欧日!Q5</f>
        <v>盘</v>
      </c>
      <c r="H10" s="326"/>
      <c r="I10" s="326"/>
      <c r="J10" s="326"/>
      <c r="K10" s="326"/>
      <c r="L10" s="326"/>
      <c r="M10" s="325" t="str">
        <f>欧日!W5</f>
        <v>盘</v>
      </c>
      <c r="N10" s="326"/>
      <c r="O10" s="326"/>
      <c r="P10" s="326"/>
      <c r="Q10" s="326"/>
      <c r="R10" s="326"/>
      <c r="S10" s="325" t="str">
        <f>欧日!AC5</f>
        <v>盘</v>
      </c>
      <c r="T10" s="326"/>
      <c r="U10" s="326"/>
      <c r="V10" s="326"/>
      <c r="W10" s="326"/>
      <c r="X10" s="326"/>
      <c r="Y10" s="325" t="str">
        <f>欧日!AI5</f>
        <v>盘</v>
      </c>
      <c r="Z10" s="326"/>
      <c r="AA10" s="326"/>
      <c r="AB10" s="326"/>
      <c r="AC10" s="326"/>
      <c r="AD10" s="326"/>
      <c r="AE10" s="325" t="str">
        <f>欧日!AO5</f>
        <v>盘</v>
      </c>
      <c r="AF10" s="326"/>
      <c r="AG10" s="326"/>
      <c r="AH10" s="326"/>
      <c r="AI10" s="326"/>
      <c r="AJ10" s="326"/>
      <c r="AK10" s="325" t="str">
        <f>欧日!AU5</f>
        <v>下</v>
      </c>
      <c r="AL10" s="326"/>
      <c r="AM10" s="326"/>
      <c r="AN10" s="326"/>
      <c r="AO10" s="326"/>
      <c r="AP10" s="326"/>
      <c r="AQ10" s="325" t="str">
        <f>欧日!BA5</f>
        <v>下</v>
      </c>
      <c r="AR10" s="326"/>
      <c r="AS10" s="326"/>
      <c r="AT10" s="326"/>
      <c r="AU10" s="326"/>
      <c r="AV10" s="326"/>
      <c r="AW10" s="325" t="str">
        <f>欧日!BG5</f>
        <v>下</v>
      </c>
      <c r="AX10" s="326"/>
      <c r="AY10" s="326"/>
      <c r="AZ10" s="326"/>
      <c r="BA10" s="326"/>
      <c r="BB10" s="326"/>
      <c r="BC10" s="325" t="str">
        <f>欧日!BM5</f>
        <v>下</v>
      </c>
      <c r="BD10" s="326"/>
      <c r="BE10" s="326"/>
      <c r="BF10" s="326"/>
      <c r="BG10" s="326"/>
      <c r="BH10" s="326"/>
      <c r="BI10" s="325" t="str">
        <f>欧日!BS5</f>
        <v>下</v>
      </c>
      <c r="BJ10" s="326"/>
      <c r="BK10" s="326"/>
      <c r="BL10" s="326"/>
      <c r="BM10" s="326"/>
      <c r="BN10" s="326"/>
      <c r="BO10" s="325" t="str">
        <f>欧日!BY5</f>
        <v>下</v>
      </c>
      <c r="BP10" s="326"/>
      <c r="BQ10" s="326"/>
      <c r="BR10" s="326"/>
      <c r="BS10" s="326"/>
      <c r="BT10" s="326"/>
      <c r="BU10" s="325">
        <f>欧日!CE5</f>
        <v>0</v>
      </c>
      <c r="BV10" s="326"/>
      <c r="BW10" s="326"/>
      <c r="BX10" s="326"/>
      <c r="BY10" s="326"/>
      <c r="BZ10" s="326"/>
      <c r="CA10" s="325">
        <f>欧日!CK5</f>
        <v>0</v>
      </c>
      <c r="CB10" s="326"/>
      <c r="CC10" s="326"/>
      <c r="CD10" s="326"/>
      <c r="CE10" s="326"/>
      <c r="CF10" s="326"/>
      <c r="CG10" s="325">
        <f>欧日!CQ5</f>
        <v>0</v>
      </c>
      <c r="CH10" s="326"/>
      <c r="CI10" s="326"/>
      <c r="CJ10" s="326"/>
      <c r="CK10" s="326"/>
      <c r="CL10" s="326"/>
      <c r="CM10" s="325">
        <f>欧日!CW5</f>
        <v>0</v>
      </c>
      <c r="CN10" s="326"/>
      <c r="CO10" s="326"/>
      <c r="CP10" s="326"/>
      <c r="CQ10" s="326"/>
      <c r="CR10" s="326"/>
    </row>
    <row r="11" spans="1:240" ht="16.8" customHeight="1">
      <c r="A11" s="339"/>
      <c r="B11" s="340"/>
      <c r="C11" s="190"/>
      <c r="D11" s="190"/>
      <c r="E11" s="191" t="s">
        <v>185</v>
      </c>
      <c r="F11" s="190"/>
      <c r="G11" s="144" t="str">
        <f>欧日!Q6</f>
        <v>盘</v>
      </c>
      <c r="H11" s="144" t="str">
        <f>欧日!R6</f>
        <v>盘</v>
      </c>
      <c r="I11" s="144" t="str">
        <f>欧日!S6</f>
        <v>盘</v>
      </c>
      <c r="J11" s="144" t="str">
        <f>欧日!T6</f>
        <v>盘</v>
      </c>
      <c r="K11" s="144" t="str">
        <f>欧日!U6</f>
        <v>盘</v>
      </c>
      <c r="L11" s="144" t="str">
        <f>欧日!V6</f>
        <v>下</v>
      </c>
      <c r="M11" s="144" t="str">
        <f>欧日!W6</f>
        <v>盘</v>
      </c>
      <c r="N11" s="144" t="str">
        <f>欧日!X6</f>
        <v>盘</v>
      </c>
      <c r="O11" s="144" t="str">
        <f>欧日!Y6</f>
        <v>盘</v>
      </c>
      <c r="P11" s="144" t="str">
        <f>欧日!Z6</f>
        <v>下</v>
      </c>
      <c r="Q11" s="144" t="str">
        <f>欧日!AA6</f>
        <v>下</v>
      </c>
      <c r="R11" s="144" t="str">
        <f>欧日!AB6</f>
        <v>下</v>
      </c>
      <c r="S11" s="144" t="str">
        <f>欧日!AC6</f>
        <v>下</v>
      </c>
      <c r="T11" s="144" t="str">
        <f>欧日!AD6</f>
        <v>下</v>
      </c>
      <c r="U11" s="144" t="str">
        <f>欧日!AE6</f>
        <v>盘</v>
      </c>
      <c r="V11" s="144" t="str">
        <f>欧日!AF6</f>
        <v>盘</v>
      </c>
      <c r="W11" s="144" t="str">
        <f>欧日!AG6</f>
        <v>下</v>
      </c>
      <c r="X11" s="144" t="str">
        <f>欧日!AH6</f>
        <v>盘</v>
      </c>
      <c r="Y11" s="144" t="str">
        <f>欧日!AI6</f>
        <v>盘</v>
      </c>
      <c r="Z11" s="144" t="str">
        <f>欧日!AJ6</f>
        <v>盘</v>
      </c>
      <c r="AA11" s="144" t="str">
        <f>欧日!AK6</f>
        <v>盘</v>
      </c>
      <c r="AB11" s="144" t="str">
        <f>欧日!AL6</f>
        <v>盘</v>
      </c>
      <c r="AC11" s="144" t="str">
        <f>欧日!AM6</f>
        <v>下</v>
      </c>
      <c r="AD11" s="144" t="str">
        <f>欧日!AN6</f>
        <v>盘</v>
      </c>
      <c r="AE11" s="144" t="str">
        <f>欧日!AO6</f>
        <v>盘</v>
      </c>
      <c r="AF11" s="144" t="str">
        <f>欧日!AP6</f>
        <v>盘</v>
      </c>
      <c r="AG11" s="144" t="str">
        <f>欧日!AQ6</f>
        <v>盘</v>
      </c>
      <c r="AH11" s="144" t="str">
        <f>欧日!AR6</f>
        <v>盘</v>
      </c>
      <c r="AI11" s="144" t="str">
        <f>欧日!AS6</f>
        <v>盘</v>
      </c>
      <c r="AJ11" s="144" t="str">
        <f>欧日!AT6</f>
        <v>盘</v>
      </c>
      <c r="AK11" s="144" t="str">
        <f>欧日!AU6</f>
        <v>盘</v>
      </c>
      <c r="AL11" s="144" t="str">
        <f>欧日!AV6</f>
        <v>盘</v>
      </c>
      <c r="AM11" s="144" t="str">
        <f>欧日!AW6</f>
        <v>下</v>
      </c>
      <c r="AN11" s="144" t="str">
        <f>欧日!AX6</f>
        <v>下</v>
      </c>
      <c r="AO11" s="144" t="str">
        <f>欧日!AY6</f>
        <v>下</v>
      </c>
      <c r="AP11" s="144" t="str">
        <f>欧日!AZ6</f>
        <v>下</v>
      </c>
      <c r="AQ11" s="144" t="str">
        <f>欧日!BA6</f>
        <v>下</v>
      </c>
      <c r="AR11" s="144" t="str">
        <f>欧日!BB6</f>
        <v>下</v>
      </c>
      <c r="AS11" s="144" t="str">
        <f>欧日!BC6</f>
        <v>下</v>
      </c>
      <c r="AT11" s="144" t="str">
        <f>欧日!BD6</f>
        <v>下</v>
      </c>
      <c r="AU11" s="144" t="str">
        <f>欧日!BE6</f>
        <v>下</v>
      </c>
      <c r="AV11" s="144" t="str">
        <f>欧日!BF6</f>
        <v>下</v>
      </c>
      <c r="AW11" s="144" t="str">
        <f>欧日!BG6</f>
        <v>下</v>
      </c>
      <c r="AX11" s="144" t="str">
        <f>欧日!BH6</f>
        <v>下</v>
      </c>
      <c r="AY11" s="144" t="str">
        <f>欧日!BI6</f>
        <v>盘</v>
      </c>
      <c r="AZ11" s="144" t="str">
        <f>欧日!BJ6</f>
        <v>盘</v>
      </c>
      <c r="BA11" s="144" t="str">
        <f>欧日!BK6</f>
        <v>下</v>
      </c>
      <c r="BB11" s="144" t="str">
        <f>欧日!BL6</f>
        <v>下</v>
      </c>
      <c r="BC11" s="144" t="str">
        <f>欧日!BM6</f>
        <v>下</v>
      </c>
      <c r="BD11" s="144" t="str">
        <f>欧日!BN6</f>
        <v>下</v>
      </c>
      <c r="BE11" s="144" t="str">
        <f>欧日!BO6</f>
        <v>盘</v>
      </c>
      <c r="BF11" s="144" t="str">
        <f>欧日!BP6</f>
        <v>盘</v>
      </c>
      <c r="BG11" s="144" t="str">
        <f>欧日!BQ6</f>
        <v>盘</v>
      </c>
      <c r="BH11" s="144" t="str">
        <f>欧日!BR6</f>
        <v>盘</v>
      </c>
      <c r="BI11" s="144" t="str">
        <f>欧日!BS6</f>
        <v>盘</v>
      </c>
      <c r="BJ11" s="144" t="str">
        <f>欧日!BT6</f>
        <v>盘</v>
      </c>
      <c r="BK11" s="144" t="str">
        <f>欧日!BU6</f>
        <v>下</v>
      </c>
      <c r="BL11" s="144" t="str">
        <f>欧日!BV6</f>
        <v>下</v>
      </c>
      <c r="BM11" s="144" t="str">
        <f>欧日!BW6</f>
        <v>下</v>
      </c>
      <c r="BN11" s="144" t="str">
        <f>欧日!BX6</f>
        <v>下</v>
      </c>
      <c r="BO11" s="144" t="str">
        <f>欧日!BY6</f>
        <v>下</v>
      </c>
      <c r="BP11" s="144" t="str">
        <f>欧日!BZ6</f>
        <v>下</v>
      </c>
      <c r="BQ11" s="144" t="str">
        <f>欧日!CA6</f>
        <v>下</v>
      </c>
      <c r="BR11" s="144" t="str">
        <f>欧日!CB6</f>
        <v>下</v>
      </c>
      <c r="BS11" s="144" t="str">
        <f>欧日!CC6</f>
        <v>下</v>
      </c>
      <c r="BT11" s="144" t="str">
        <f>欧日!CD6</f>
        <v>下</v>
      </c>
      <c r="BU11" s="144">
        <f>欧日!CE6</f>
        <v>0</v>
      </c>
      <c r="BV11" s="144">
        <f>欧日!CF6</f>
        <v>0</v>
      </c>
      <c r="BW11" s="144">
        <f>欧日!CG6</f>
        <v>0</v>
      </c>
      <c r="BX11" s="144">
        <f>欧日!CH6</f>
        <v>0</v>
      </c>
      <c r="BY11" s="144">
        <f>欧日!CI6</f>
        <v>0</v>
      </c>
      <c r="BZ11" s="144">
        <f>欧日!CJ6</f>
        <v>0</v>
      </c>
      <c r="CA11" s="144">
        <f>欧日!CK6</f>
        <v>0</v>
      </c>
      <c r="CB11" s="144">
        <f>欧日!CL6</f>
        <v>0</v>
      </c>
      <c r="CC11" s="144">
        <f>欧日!CM6</f>
        <v>0</v>
      </c>
      <c r="CD11" s="144">
        <f>欧日!CN6</f>
        <v>0</v>
      </c>
      <c r="CE11" s="144">
        <f>欧日!CO6</f>
        <v>0</v>
      </c>
      <c r="CF11" s="144">
        <f>欧日!CP6</f>
        <v>0</v>
      </c>
      <c r="CG11" s="144">
        <f>欧日!CQ6</f>
        <v>0</v>
      </c>
      <c r="CH11" s="144">
        <f>欧日!CR6</f>
        <v>0</v>
      </c>
      <c r="CI11" s="144">
        <f>欧日!CS6</f>
        <v>0</v>
      </c>
      <c r="CJ11" s="144">
        <f>欧日!CT6</f>
        <v>0</v>
      </c>
      <c r="CK11" s="144">
        <f>欧日!CU6</f>
        <v>0</v>
      </c>
      <c r="CL11" s="144">
        <f>欧日!CV6</f>
        <v>0</v>
      </c>
      <c r="CM11" s="144">
        <f>欧日!CW6</f>
        <v>0</v>
      </c>
      <c r="CN11" s="144">
        <f>欧日!CX6</f>
        <v>0</v>
      </c>
      <c r="CO11" s="144">
        <f>欧日!CY6</f>
        <v>0</v>
      </c>
      <c r="CP11" s="144">
        <f>欧日!CZ6</f>
        <v>0</v>
      </c>
      <c r="CQ11" s="144">
        <f>欧日!DA6</f>
        <v>0</v>
      </c>
      <c r="CR11" s="144">
        <f>欧日!DB6</f>
        <v>0</v>
      </c>
    </row>
    <row r="12" spans="1:240" ht="17.399999999999999" customHeight="1" thickBot="1">
      <c r="A12" s="341"/>
      <c r="B12" s="342"/>
      <c r="C12" s="192"/>
      <c r="D12" s="192"/>
      <c r="E12" s="193" t="s">
        <v>187</v>
      </c>
      <c r="F12" s="192"/>
      <c r="G12" s="327">
        <f>欧日!Q7</f>
        <v>0</v>
      </c>
      <c r="H12" s="328"/>
      <c r="I12" s="328"/>
      <c r="J12" s="328"/>
      <c r="K12" s="328"/>
      <c r="L12" s="329"/>
      <c r="M12" s="327">
        <f>欧日!W7</f>
        <v>0</v>
      </c>
      <c r="N12" s="328"/>
      <c r="O12" s="328"/>
      <c r="P12" s="328"/>
      <c r="Q12" s="328"/>
      <c r="R12" s="329"/>
      <c r="S12" s="327">
        <f>欧日!AC7</f>
        <v>0</v>
      </c>
      <c r="T12" s="328"/>
      <c r="U12" s="328"/>
      <c r="V12" s="328"/>
      <c r="W12" s="328"/>
      <c r="X12" s="329"/>
      <c r="Y12" s="327">
        <f>欧日!AI7</f>
        <v>0</v>
      </c>
      <c r="Z12" s="328"/>
      <c r="AA12" s="328"/>
      <c r="AB12" s="328"/>
      <c r="AC12" s="328"/>
      <c r="AD12" s="329"/>
      <c r="AE12" s="327">
        <f>欧日!AO7</f>
        <v>0</v>
      </c>
      <c r="AF12" s="328"/>
      <c r="AG12" s="328"/>
      <c r="AH12" s="328"/>
      <c r="AI12" s="328"/>
      <c r="AJ12" s="329"/>
      <c r="AK12" s="327">
        <f>欧日!AU7</f>
        <v>0</v>
      </c>
      <c r="AL12" s="328"/>
      <c r="AM12" s="328"/>
      <c r="AN12" s="328"/>
      <c r="AO12" s="328"/>
      <c r="AP12" s="329"/>
      <c r="AQ12" s="327">
        <f>欧日!BA7</f>
        <v>0</v>
      </c>
      <c r="AR12" s="328"/>
      <c r="AS12" s="328"/>
      <c r="AT12" s="328"/>
      <c r="AU12" s="328"/>
      <c r="AV12" s="329"/>
      <c r="AW12" s="327">
        <f>欧日!BG7</f>
        <v>0</v>
      </c>
      <c r="AX12" s="328"/>
      <c r="AY12" s="328"/>
      <c r="AZ12" s="328"/>
      <c r="BA12" s="328"/>
      <c r="BB12" s="329"/>
      <c r="BC12" s="327">
        <f>欧日!BM7</f>
        <v>0</v>
      </c>
      <c r="BD12" s="328"/>
      <c r="BE12" s="328"/>
      <c r="BF12" s="328"/>
      <c r="BG12" s="328"/>
      <c r="BH12" s="329"/>
      <c r="BI12" s="327">
        <f>欧日!BS7</f>
        <v>0</v>
      </c>
      <c r="BJ12" s="328"/>
      <c r="BK12" s="328"/>
      <c r="BL12" s="328"/>
      <c r="BM12" s="328"/>
      <c r="BN12" s="329"/>
      <c r="BO12" s="327">
        <f>欧日!BY7</f>
        <v>0</v>
      </c>
      <c r="BP12" s="328"/>
      <c r="BQ12" s="328"/>
      <c r="BR12" s="328"/>
      <c r="BS12" s="328"/>
      <c r="BT12" s="329"/>
      <c r="BU12" s="327">
        <f>欧日!CE7</f>
        <v>0</v>
      </c>
      <c r="BV12" s="328"/>
      <c r="BW12" s="328"/>
      <c r="BX12" s="328"/>
      <c r="BY12" s="328"/>
      <c r="BZ12" s="329"/>
      <c r="CA12" s="327">
        <f>欧日!CK7</f>
        <v>0</v>
      </c>
      <c r="CB12" s="328"/>
      <c r="CC12" s="328"/>
      <c r="CD12" s="328"/>
      <c r="CE12" s="328"/>
      <c r="CF12" s="329"/>
      <c r="CG12" s="327">
        <f>欧日!CQ7</f>
        <v>0</v>
      </c>
      <c r="CH12" s="328"/>
      <c r="CI12" s="328"/>
      <c r="CJ12" s="328"/>
      <c r="CK12" s="328"/>
      <c r="CL12" s="329"/>
      <c r="CM12" s="327">
        <f>欧日!CW7</f>
        <v>0</v>
      </c>
      <c r="CN12" s="328"/>
      <c r="CO12" s="328"/>
      <c r="CP12" s="328"/>
      <c r="CQ12" s="328"/>
      <c r="CR12" s="329"/>
    </row>
    <row r="13" spans="1:240" s="181" customFormat="1" ht="17.399999999999999" thickBot="1">
      <c r="E13" s="182"/>
      <c r="G13" s="177"/>
      <c r="H13" s="177"/>
      <c r="I13" s="177"/>
      <c r="J13" s="177"/>
      <c r="K13" s="177"/>
      <c r="L13" s="177"/>
      <c r="M13" s="177"/>
      <c r="N13" s="177"/>
      <c r="O13" s="177"/>
      <c r="P13" s="177"/>
      <c r="Q13" s="177"/>
      <c r="R13" s="177"/>
      <c r="S13" s="177"/>
      <c r="T13" s="177"/>
      <c r="U13" s="177"/>
      <c r="V13" s="177"/>
      <c r="W13" s="177"/>
      <c r="X13" s="177"/>
      <c r="Y13" s="177"/>
      <c r="Z13" s="177"/>
      <c r="AA13" s="177"/>
      <c r="AB13" s="177"/>
      <c r="AC13" s="177"/>
      <c r="AD13" s="177"/>
      <c r="AE13" s="177"/>
      <c r="AF13" s="177"/>
      <c r="AG13" s="177"/>
      <c r="AH13" s="177"/>
      <c r="AI13" s="177"/>
      <c r="AJ13" s="178"/>
      <c r="AK13" s="177"/>
      <c r="AL13" s="177"/>
      <c r="AM13" s="177"/>
      <c r="AN13" s="177"/>
      <c r="AO13" s="177"/>
      <c r="AP13" s="177"/>
      <c r="AQ13" s="177"/>
      <c r="AR13" s="177"/>
      <c r="AS13" s="177"/>
      <c r="AT13" s="177"/>
      <c r="AU13" s="177"/>
      <c r="AV13" s="177"/>
      <c r="AW13" s="177"/>
      <c r="AX13" s="177"/>
      <c r="AY13" s="177"/>
      <c r="AZ13" s="177"/>
      <c r="BA13" s="177"/>
      <c r="BB13" s="177"/>
      <c r="BC13" s="177"/>
      <c r="BD13" s="177"/>
      <c r="BE13" s="177"/>
      <c r="BF13" s="177"/>
      <c r="BG13" s="177"/>
      <c r="BH13" s="177"/>
      <c r="BI13" s="177"/>
      <c r="BJ13" s="177"/>
      <c r="BK13" s="177"/>
      <c r="BL13" s="177"/>
      <c r="BM13" s="177"/>
      <c r="BN13" s="178"/>
      <c r="BO13" s="177"/>
      <c r="BP13" s="177"/>
      <c r="BQ13" s="177"/>
      <c r="BR13" s="177"/>
      <c r="BS13" s="177"/>
      <c r="BT13" s="177"/>
      <c r="BU13" s="177"/>
      <c r="BV13" s="177"/>
      <c r="BW13" s="177"/>
      <c r="BX13" s="177"/>
      <c r="BY13" s="177"/>
      <c r="BZ13" s="177"/>
      <c r="CA13" s="177"/>
      <c r="CB13" s="177"/>
      <c r="CC13" s="177"/>
      <c r="CD13" s="177"/>
      <c r="CE13" s="177"/>
      <c r="CF13" s="177"/>
      <c r="CG13" s="177"/>
      <c r="CH13" s="177"/>
      <c r="CI13" s="177"/>
      <c r="CJ13" s="177"/>
      <c r="CK13" s="177"/>
      <c r="CL13" s="177"/>
      <c r="CM13" s="177"/>
      <c r="CN13" s="177"/>
      <c r="CO13" s="177"/>
      <c r="CP13" s="177"/>
      <c r="CQ13" s="177"/>
      <c r="CR13" s="178"/>
    </row>
    <row r="14" spans="1:240" ht="17.399999999999999" thickBot="1">
      <c r="A14" s="337" t="s">
        <v>23</v>
      </c>
      <c r="B14" s="338"/>
      <c r="C14" s="188"/>
      <c r="D14" s="188"/>
      <c r="E14" s="189" t="s">
        <v>257</v>
      </c>
      <c r="F14" s="188"/>
      <c r="G14" s="325">
        <f>欧美!Q4</f>
        <v>0</v>
      </c>
      <c r="H14" s="326"/>
      <c r="I14" s="326"/>
      <c r="J14" s="326"/>
      <c r="K14" s="326"/>
      <c r="L14" s="326"/>
      <c r="M14" s="325">
        <f>欧美!W4</f>
        <v>0</v>
      </c>
      <c r="N14" s="326"/>
      <c r="O14" s="326"/>
      <c r="P14" s="326"/>
      <c r="Q14" s="326"/>
      <c r="R14" s="326"/>
      <c r="S14" s="325">
        <f>欧美!AC4</f>
        <v>0</v>
      </c>
      <c r="T14" s="326"/>
      <c r="U14" s="326"/>
      <c r="V14" s="326"/>
      <c r="W14" s="326"/>
      <c r="X14" s="326"/>
      <c r="Y14" s="325">
        <f>欧美!AI4</f>
        <v>0</v>
      </c>
      <c r="Z14" s="326"/>
      <c r="AA14" s="326"/>
      <c r="AB14" s="326"/>
      <c r="AC14" s="326"/>
      <c r="AD14" s="326"/>
      <c r="AE14" s="325">
        <f>欧美!AO4</f>
        <v>0</v>
      </c>
      <c r="AF14" s="326"/>
      <c r="AG14" s="326"/>
      <c r="AH14" s="326"/>
      <c r="AI14" s="326"/>
      <c r="AJ14" s="326"/>
      <c r="AK14" s="325">
        <f>欧美!AU4</f>
        <v>0</v>
      </c>
      <c r="AL14" s="326"/>
      <c r="AM14" s="326"/>
      <c r="AN14" s="326"/>
      <c r="AO14" s="326"/>
      <c r="AP14" s="326"/>
      <c r="AQ14" s="325">
        <f>欧美!BA4</f>
        <v>0</v>
      </c>
      <c r="AR14" s="326"/>
      <c r="AS14" s="326"/>
      <c r="AT14" s="326"/>
      <c r="AU14" s="326"/>
      <c r="AV14" s="326"/>
      <c r="AW14" s="325">
        <f>欧美!BG4</f>
        <v>0</v>
      </c>
      <c r="AX14" s="326"/>
      <c r="AY14" s="326"/>
      <c r="AZ14" s="326"/>
      <c r="BA14" s="326"/>
      <c r="BB14" s="326"/>
      <c r="BC14" s="325">
        <f>欧美!BM4</f>
        <v>0</v>
      </c>
      <c r="BD14" s="326"/>
      <c r="BE14" s="326"/>
      <c r="BF14" s="326"/>
      <c r="BG14" s="326"/>
      <c r="BH14" s="326"/>
      <c r="BI14" s="325">
        <f>欧美!BS4</f>
        <v>0</v>
      </c>
      <c r="BJ14" s="326"/>
      <c r="BK14" s="326"/>
      <c r="BL14" s="326"/>
      <c r="BM14" s="326"/>
      <c r="BN14" s="326"/>
      <c r="BO14" s="325">
        <f>欧美!BY4</f>
        <v>0</v>
      </c>
      <c r="BP14" s="326"/>
      <c r="BQ14" s="326"/>
      <c r="BR14" s="326"/>
      <c r="BS14" s="326"/>
      <c r="BT14" s="326"/>
      <c r="BU14" s="325">
        <f>欧美!CE4</f>
        <v>0</v>
      </c>
      <c r="BV14" s="326"/>
      <c r="BW14" s="326"/>
      <c r="BX14" s="326"/>
      <c r="BY14" s="326"/>
      <c r="BZ14" s="326"/>
      <c r="CA14" s="325">
        <f>欧美!CK4</f>
        <v>0</v>
      </c>
      <c r="CB14" s="326"/>
      <c r="CC14" s="326"/>
      <c r="CD14" s="326"/>
      <c r="CE14" s="326"/>
      <c r="CF14" s="326"/>
      <c r="CG14" s="325">
        <f>欧美!CQ4</f>
        <v>0</v>
      </c>
      <c r="CH14" s="326"/>
      <c r="CI14" s="326"/>
      <c r="CJ14" s="326"/>
      <c r="CK14" s="326"/>
      <c r="CL14" s="326"/>
      <c r="CM14" s="325">
        <f>欧美!CW4</f>
        <v>0</v>
      </c>
      <c r="CN14" s="326"/>
      <c r="CO14" s="326"/>
      <c r="CP14" s="326"/>
      <c r="CQ14" s="326"/>
      <c r="CR14" s="326"/>
    </row>
    <row r="15" spans="1:240" ht="16.8" customHeight="1">
      <c r="A15" s="339"/>
      <c r="B15" s="340"/>
      <c r="C15" s="188"/>
      <c r="D15" s="188"/>
      <c r="E15" s="189" t="s">
        <v>184</v>
      </c>
      <c r="F15" s="188"/>
      <c r="G15" s="325" t="str">
        <f>欧美!Q5</f>
        <v>下</v>
      </c>
      <c r="H15" s="326"/>
      <c r="I15" s="326"/>
      <c r="J15" s="326"/>
      <c r="K15" s="326"/>
      <c r="L15" s="326"/>
      <c r="M15" s="325" t="str">
        <f>欧美!W5</f>
        <v>下</v>
      </c>
      <c r="N15" s="326"/>
      <c r="O15" s="326"/>
      <c r="P15" s="326"/>
      <c r="Q15" s="326"/>
      <c r="R15" s="326"/>
      <c r="S15" s="325" t="str">
        <f>欧美!AC5</f>
        <v>下</v>
      </c>
      <c r="T15" s="326"/>
      <c r="U15" s="326"/>
      <c r="V15" s="326"/>
      <c r="W15" s="326"/>
      <c r="X15" s="326"/>
      <c r="Y15" s="325" t="str">
        <f>欧美!AI5</f>
        <v>下</v>
      </c>
      <c r="Z15" s="326"/>
      <c r="AA15" s="326"/>
      <c r="AB15" s="326"/>
      <c r="AC15" s="326"/>
      <c r="AD15" s="326"/>
      <c r="AE15" s="325" t="str">
        <f>欧美!AO5</f>
        <v>盘</v>
      </c>
      <c r="AF15" s="326"/>
      <c r="AG15" s="326"/>
      <c r="AH15" s="326"/>
      <c r="AI15" s="326"/>
      <c r="AJ15" s="326"/>
      <c r="AK15" s="325" t="str">
        <f>欧美!AU5</f>
        <v>下</v>
      </c>
      <c r="AL15" s="326"/>
      <c r="AM15" s="326"/>
      <c r="AN15" s="326"/>
      <c r="AO15" s="326"/>
      <c r="AP15" s="326"/>
      <c r="AQ15" s="325" t="str">
        <f>欧美!BA5</f>
        <v>盘</v>
      </c>
      <c r="AR15" s="326"/>
      <c r="AS15" s="326"/>
      <c r="AT15" s="326"/>
      <c r="AU15" s="326"/>
      <c r="AV15" s="326"/>
      <c r="AW15" s="325" t="str">
        <f>欧美!BG5</f>
        <v>盘</v>
      </c>
      <c r="AX15" s="326"/>
      <c r="AY15" s="326"/>
      <c r="AZ15" s="326"/>
      <c r="BA15" s="326"/>
      <c r="BB15" s="326"/>
      <c r="BC15" s="325" t="str">
        <f>欧美!BM5</f>
        <v>盘</v>
      </c>
      <c r="BD15" s="326"/>
      <c r="BE15" s="326"/>
      <c r="BF15" s="326"/>
      <c r="BG15" s="326"/>
      <c r="BH15" s="326"/>
      <c r="BI15" s="325" t="str">
        <f>欧美!BS5</f>
        <v>盘</v>
      </c>
      <c r="BJ15" s="326"/>
      <c r="BK15" s="326"/>
      <c r="BL15" s="326"/>
      <c r="BM15" s="326"/>
      <c r="BN15" s="326"/>
      <c r="BO15" s="325" t="str">
        <f>欧美!BY5</f>
        <v>盘</v>
      </c>
      <c r="BP15" s="326"/>
      <c r="BQ15" s="326"/>
      <c r="BR15" s="326"/>
      <c r="BS15" s="326"/>
      <c r="BT15" s="326"/>
      <c r="BU15" s="325">
        <f>欧美!CE5</f>
        <v>0</v>
      </c>
      <c r="BV15" s="326"/>
      <c r="BW15" s="326"/>
      <c r="BX15" s="326"/>
      <c r="BY15" s="326"/>
      <c r="BZ15" s="326"/>
      <c r="CA15" s="325">
        <f>欧美!CK5</f>
        <v>0</v>
      </c>
      <c r="CB15" s="326"/>
      <c r="CC15" s="326"/>
      <c r="CD15" s="326"/>
      <c r="CE15" s="326"/>
      <c r="CF15" s="326"/>
      <c r="CG15" s="325">
        <f>欧美!CQ5</f>
        <v>0</v>
      </c>
      <c r="CH15" s="326"/>
      <c r="CI15" s="326"/>
      <c r="CJ15" s="326"/>
      <c r="CK15" s="326"/>
      <c r="CL15" s="326"/>
      <c r="CM15" s="325">
        <f>欧美!CW5</f>
        <v>0</v>
      </c>
      <c r="CN15" s="326"/>
      <c r="CO15" s="326"/>
      <c r="CP15" s="326"/>
      <c r="CQ15" s="326"/>
      <c r="CR15" s="326"/>
    </row>
    <row r="16" spans="1:240" ht="16.8" customHeight="1">
      <c r="A16" s="339"/>
      <c r="B16" s="340"/>
      <c r="C16" s="190"/>
      <c r="D16" s="190"/>
      <c r="E16" s="191" t="s">
        <v>185</v>
      </c>
      <c r="F16" s="190"/>
      <c r="G16" s="144" t="str">
        <f>欧美!Q6</f>
        <v>盘</v>
      </c>
      <c r="H16" s="144" t="str">
        <f>欧美!R6</f>
        <v>盘</v>
      </c>
      <c r="I16" s="144" t="str">
        <f>欧美!S6</f>
        <v>盘</v>
      </c>
      <c r="J16" s="144" t="str">
        <f>欧美!T6</f>
        <v>盘</v>
      </c>
      <c r="K16" s="144" t="str">
        <f>欧美!U6</f>
        <v>盘</v>
      </c>
      <c r="L16" s="144" t="str">
        <f>欧美!V6</f>
        <v>下</v>
      </c>
      <c r="M16" s="144" t="str">
        <f>欧美!W6</f>
        <v>下</v>
      </c>
      <c r="N16" s="144" t="str">
        <f>欧美!X6</f>
        <v>下</v>
      </c>
      <c r="O16" s="144" t="str">
        <f>欧美!Y6</f>
        <v>下</v>
      </c>
      <c r="P16" s="144" t="str">
        <f>欧美!Z6</f>
        <v>下</v>
      </c>
      <c r="Q16" s="144" t="str">
        <f>欧美!AA6</f>
        <v>下</v>
      </c>
      <c r="R16" s="144" t="str">
        <f>欧美!AB6</f>
        <v>下</v>
      </c>
      <c r="S16" s="144" t="str">
        <f>欧美!AC6</f>
        <v>下</v>
      </c>
      <c r="T16" s="144" t="str">
        <f>欧美!AD6</f>
        <v>盘</v>
      </c>
      <c r="U16" s="144" t="str">
        <f>欧美!AE6</f>
        <v>盘</v>
      </c>
      <c r="V16" s="144" t="str">
        <f>欧美!AF6</f>
        <v>盘</v>
      </c>
      <c r="W16" s="144" t="str">
        <f>欧美!AG6</f>
        <v>下</v>
      </c>
      <c r="X16" s="144" t="str">
        <f>欧美!AH6</f>
        <v>下</v>
      </c>
      <c r="Y16" s="144" t="str">
        <f>欧美!AI6</f>
        <v>下</v>
      </c>
      <c r="Z16" s="144" t="str">
        <f>欧美!AJ6</f>
        <v>下</v>
      </c>
      <c r="AA16" s="144" t="str">
        <f>欧美!AK6</f>
        <v>下</v>
      </c>
      <c r="AB16" s="144" t="str">
        <f>欧美!AL6</f>
        <v>下</v>
      </c>
      <c r="AC16" s="144" t="str">
        <f>欧美!AM6</f>
        <v>下</v>
      </c>
      <c r="AD16" s="144" t="str">
        <f>欧美!AN6</f>
        <v>盘</v>
      </c>
      <c r="AE16" s="144" t="str">
        <f>欧美!AO6</f>
        <v>盘</v>
      </c>
      <c r="AF16" s="144" t="str">
        <f>欧美!AP6</f>
        <v>盘</v>
      </c>
      <c r="AG16" s="144" t="str">
        <f>欧美!AQ6</f>
        <v>盘</v>
      </c>
      <c r="AH16" s="144" t="str">
        <f>欧美!AR6</f>
        <v>盘</v>
      </c>
      <c r="AI16" s="144" t="str">
        <f>欧美!AS6</f>
        <v>盘</v>
      </c>
      <c r="AJ16" s="144" t="str">
        <f>欧美!AT6</f>
        <v>盘</v>
      </c>
      <c r="AK16" s="144" t="str">
        <f>欧美!AU6</f>
        <v>盘</v>
      </c>
      <c r="AL16" s="144" t="str">
        <f>欧美!AV6</f>
        <v>盘</v>
      </c>
      <c r="AM16" s="144" t="str">
        <f>欧美!AW6</f>
        <v>下</v>
      </c>
      <c r="AN16" s="144" t="str">
        <f>欧美!AX6</f>
        <v>下</v>
      </c>
      <c r="AO16" s="144" t="str">
        <f>欧美!AY6</f>
        <v>下</v>
      </c>
      <c r="AP16" s="144" t="str">
        <f>欧美!AZ6</f>
        <v>盘</v>
      </c>
      <c r="AQ16" s="144" t="str">
        <f>欧美!BA6</f>
        <v>盘</v>
      </c>
      <c r="AR16" s="144" t="str">
        <f>欧美!BB6</f>
        <v>盘</v>
      </c>
      <c r="AS16" s="144" t="str">
        <f>欧美!BC6</f>
        <v>盘</v>
      </c>
      <c r="AT16" s="144" t="str">
        <f>欧美!BD6</f>
        <v>盘</v>
      </c>
      <c r="AU16" s="144" t="str">
        <f>欧美!BE6</f>
        <v>盘</v>
      </c>
      <c r="AV16" s="144" t="str">
        <f>欧美!BF6</f>
        <v>盘</v>
      </c>
      <c r="AW16" s="144" t="str">
        <f>欧美!BG6</f>
        <v>盘</v>
      </c>
      <c r="AX16" s="144" t="str">
        <f>欧美!BH6</f>
        <v>盘</v>
      </c>
      <c r="AY16" s="144" t="str">
        <f>欧美!BI6</f>
        <v>盘</v>
      </c>
      <c r="AZ16" s="144" t="str">
        <f>欧美!BJ6</f>
        <v>上</v>
      </c>
      <c r="BA16" s="144" t="str">
        <f>欧美!BK6</f>
        <v>上</v>
      </c>
      <c r="BB16" s="144" t="str">
        <f>欧美!BL6</f>
        <v>上</v>
      </c>
      <c r="BC16" s="144" t="str">
        <f>欧美!BM6</f>
        <v>上</v>
      </c>
      <c r="BD16" s="144" t="str">
        <f>欧美!BN6</f>
        <v>上</v>
      </c>
      <c r="BE16" s="144" t="str">
        <f>欧美!BO6</f>
        <v>上</v>
      </c>
      <c r="BF16" s="144" t="str">
        <f>欧美!BP6</f>
        <v>上</v>
      </c>
      <c r="BG16" s="144" t="str">
        <f>欧美!BQ6</f>
        <v>上</v>
      </c>
      <c r="BH16" s="144" t="str">
        <f>欧美!BR6</f>
        <v>上</v>
      </c>
      <c r="BI16" s="144" t="str">
        <f>欧美!BS6</f>
        <v>上</v>
      </c>
      <c r="BJ16" s="144" t="str">
        <f>欧美!BT6</f>
        <v>上</v>
      </c>
      <c r="BK16" s="144" t="str">
        <f>欧美!BU6</f>
        <v>上</v>
      </c>
      <c r="BL16" s="144" t="str">
        <f>欧美!BV6</f>
        <v>上</v>
      </c>
      <c r="BM16" s="144" t="str">
        <f>欧美!BW6</f>
        <v>上</v>
      </c>
      <c r="BN16" s="144" t="str">
        <f>欧美!BX6</f>
        <v>上</v>
      </c>
      <c r="BO16" s="144" t="str">
        <f>欧美!BY6</f>
        <v>上</v>
      </c>
      <c r="BP16" s="144" t="str">
        <f>欧美!BZ6</f>
        <v>上</v>
      </c>
      <c r="BQ16" s="144" t="str">
        <f>欧美!CA6</f>
        <v>上</v>
      </c>
      <c r="BR16" s="144" t="str">
        <f>欧美!CB6</f>
        <v>盘</v>
      </c>
      <c r="BS16" s="144" t="str">
        <f>欧美!CC6</f>
        <v>盘</v>
      </c>
      <c r="BT16" s="144" t="str">
        <f>欧美!CD6</f>
        <v>盘</v>
      </c>
      <c r="BU16" s="144">
        <f>欧美!CE6</f>
        <v>0</v>
      </c>
      <c r="BV16" s="144">
        <f>欧美!CF6</f>
        <v>0</v>
      </c>
      <c r="BW16" s="144">
        <f>欧美!CG6</f>
        <v>0</v>
      </c>
      <c r="BX16" s="144">
        <f>欧美!CH6</f>
        <v>0</v>
      </c>
      <c r="BY16" s="144">
        <f>欧美!CI6</f>
        <v>0</v>
      </c>
      <c r="BZ16" s="144">
        <f>欧美!CJ6</f>
        <v>0</v>
      </c>
      <c r="CA16" s="144">
        <f>欧美!CK6</f>
        <v>0</v>
      </c>
      <c r="CB16" s="144">
        <f>欧美!CL6</f>
        <v>0</v>
      </c>
      <c r="CC16" s="144">
        <f>欧美!CM6</f>
        <v>0</v>
      </c>
      <c r="CD16" s="144">
        <f>欧美!CN6</f>
        <v>0</v>
      </c>
      <c r="CE16" s="144">
        <f>欧美!CO6</f>
        <v>0</v>
      </c>
      <c r="CF16" s="144">
        <f>欧美!CP6</f>
        <v>0</v>
      </c>
      <c r="CG16" s="144">
        <f>欧美!CQ6</f>
        <v>0</v>
      </c>
      <c r="CH16" s="144">
        <f>欧美!CR6</f>
        <v>0</v>
      </c>
      <c r="CI16" s="144">
        <f>欧美!CS6</f>
        <v>0</v>
      </c>
      <c r="CJ16" s="144">
        <f>欧美!CT6</f>
        <v>0</v>
      </c>
      <c r="CK16" s="144">
        <f>欧美!CU6</f>
        <v>0</v>
      </c>
      <c r="CL16" s="144">
        <f>欧美!CV6</f>
        <v>0</v>
      </c>
      <c r="CM16" s="144">
        <f>欧美!CW6</f>
        <v>0</v>
      </c>
      <c r="CN16" s="144">
        <f>欧美!CX6</f>
        <v>0</v>
      </c>
      <c r="CO16" s="144">
        <f>欧美!CY6</f>
        <v>0</v>
      </c>
      <c r="CP16" s="144">
        <f>欧美!CZ6</f>
        <v>0</v>
      </c>
      <c r="CQ16" s="144">
        <f>欧美!DA6</f>
        <v>0</v>
      </c>
      <c r="CR16" s="144">
        <f>欧美!DB6</f>
        <v>0</v>
      </c>
    </row>
    <row r="17" spans="1:96" ht="17.399999999999999" customHeight="1" thickBot="1">
      <c r="A17" s="341"/>
      <c r="B17" s="342"/>
      <c r="C17" s="192"/>
      <c r="D17" s="192"/>
      <c r="E17" s="193" t="s">
        <v>187</v>
      </c>
      <c r="F17" s="192"/>
      <c r="G17" s="327">
        <f>欧美!Q7</f>
        <v>0</v>
      </c>
      <c r="H17" s="328"/>
      <c r="I17" s="328"/>
      <c r="J17" s="328"/>
      <c r="K17" s="328"/>
      <c r="L17" s="329"/>
      <c r="M17" s="327">
        <f>欧美!W7</f>
        <v>0</v>
      </c>
      <c r="N17" s="328"/>
      <c r="O17" s="328"/>
      <c r="P17" s="328"/>
      <c r="Q17" s="328"/>
      <c r="R17" s="329"/>
      <c r="S17" s="327">
        <f>欧美!AC7</f>
        <v>0</v>
      </c>
      <c r="T17" s="328"/>
      <c r="U17" s="328"/>
      <c r="V17" s="328"/>
      <c r="W17" s="328"/>
      <c r="X17" s="329"/>
      <c r="Y17" s="327">
        <f>欧美!AI7</f>
        <v>0</v>
      </c>
      <c r="Z17" s="328"/>
      <c r="AA17" s="328"/>
      <c r="AB17" s="328"/>
      <c r="AC17" s="328"/>
      <c r="AD17" s="329"/>
      <c r="AE17" s="327">
        <f>欧美!AO7</f>
        <v>0</v>
      </c>
      <c r="AF17" s="328"/>
      <c r="AG17" s="328"/>
      <c r="AH17" s="328"/>
      <c r="AI17" s="328"/>
      <c r="AJ17" s="329"/>
      <c r="AK17" s="327">
        <f>欧美!AU7</f>
        <v>0</v>
      </c>
      <c r="AL17" s="328"/>
      <c r="AM17" s="328"/>
      <c r="AN17" s="328"/>
      <c r="AO17" s="328"/>
      <c r="AP17" s="329"/>
      <c r="AQ17" s="327">
        <f>欧美!BA7</f>
        <v>0</v>
      </c>
      <c r="AR17" s="328"/>
      <c r="AS17" s="328"/>
      <c r="AT17" s="328"/>
      <c r="AU17" s="328"/>
      <c r="AV17" s="329"/>
      <c r="AW17" s="327">
        <f>欧美!BG7</f>
        <v>0</v>
      </c>
      <c r="AX17" s="328"/>
      <c r="AY17" s="328"/>
      <c r="AZ17" s="328"/>
      <c r="BA17" s="328"/>
      <c r="BB17" s="329"/>
      <c r="BC17" s="327">
        <f>欧美!BM7</f>
        <v>0</v>
      </c>
      <c r="BD17" s="328"/>
      <c r="BE17" s="328"/>
      <c r="BF17" s="328"/>
      <c r="BG17" s="328"/>
      <c r="BH17" s="329"/>
      <c r="BI17" s="327">
        <f>欧美!BS7</f>
        <v>0</v>
      </c>
      <c r="BJ17" s="328"/>
      <c r="BK17" s="328"/>
      <c r="BL17" s="328"/>
      <c r="BM17" s="328"/>
      <c r="BN17" s="329"/>
      <c r="BO17" s="327">
        <f>欧美!BY7</f>
        <v>0</v>
      </c>
      <c r="BP17" s="328"/>
      <c r="BQ17" s="328"/>
      <c r="BR17" s="328"/>
      <c r="BS17" s="328"/>
      <c r="BT17" s="329"/>
      <c r="BU17" s="327">
        <f>欧美!CE7</f>
        <v>0</v>
      </c>
      <c r="BV17" s="328"/>
      <c r="BW17" s="328"/>
      <c r="BX17" s="328"/>
      <c r="BY17" s="328"/>
      <c r="BZ17" s="329"/>
      <c r="CA17" s="327">
        <f>欧美!CK7</f>
        <v>0</v>
      </c>
      <c r="CB17" s="328"/>
      <c r="CC17" s="328"/>
      <c r="CD17" s="328"/>
      <c r="CE17" s="328"/>
      <c r="CF17" s="329"/>
      <c r="CG17" s="327">
        <f>欧美!CQ7</f>
        <v>0</v>
      </c>
      <c r="CH17" s="328"/>
      <c r="CI17" s="328"/>
      <c r="CJ17" s="328"/>
      <c r="CK17" s="328"/>
      <c r="CL17" s="329"/>
      <c r="CM17" s="327">
        <f>欧美!CW7</f>
        <v>0</v>
      </c>
      <c r="CN17" s="328"/>
      <c r="CO17" s="328"/>
      <c r="CP17" s="328"/>
      <c r="CQ17" s="328"/>
      <c r="CR17" s="329"/>
    </row>
    <row r="18" spans="1:96" s="183" customFormat="1" ht="17.399999999999999" thickBot="1">
      <c r="E18" s="184"/>
      <c r="G18" s="179"/>
      <c r="H18" s="180"/>
      <c r="I18" s="180"/>
      <c r="J18" s="180"/>
      <c r="K18" s="180"/>
      <c r="L18" s="180"/>
      <c r="M18" s="180"/>
      <c r="N18" s="180"/>
      <c r="O18" s="180"/>
      <c r="P18" s="180"/>
      <c r="Q18" s="180"/>
      <c r="R18" s="180"/>
      <c r="S18" s="180"/>
      <c r="T18" s="180"/>
      <c r="U18" s="180"/>
      <c r="V18" s="180"/>
      <c r="W18" s="180"/>
      <c r="X18" s="180"/>
      <c r="Y18" s="180"/>
      <c r="Z18" s="180"/>
      <c r="AA18" s="180"/>
      <c r="AB18" s="180"/>
      <c r="AC18" s="180"/>
      <c r="AD18" s="180"/>
      <c r="AE18" s="177"/>
      <c r="AF18" s="177"/>
      <c r="AG18" s="177"/>
      <c r="AH18" s="177"/>
      <c r="AI18" s="177"/>
      <c r="AJ18" s="178"/>
      <c r="AK18" s="179"/>
      <c r="AL18" s="180"/>
      <c r="AM18" s="180"/>
      <c r="AN18" s="180"/>
      <c r="AO18" s="180"/>
      <c r="AP18" s="180"/>
      <c r="AQ18" s="180"/>
      <c r="AR18" s="180"/>
      <c r="AS18" s="180"/>
      <c r="AT18" s="180"/>
      <c r="AU18" s="180"/>
      <c r="AV18" s="180"/>
      <c r="AW18" s="180"/>
      <c r="AX18" s="180"/>
      <c r="AY18" s="180"/>
      <c r="AZ18" s="180"/>
      <c r="BA18" s="180"/>
      <c r="BB18" s="180"/>
      <c r="BC18" s="180"/>
      <c r="BD18" s="180"/>
      <c r="BE18" s="180"/>
      <c r="BF18" s="180"/>
      <c r="BG18" s="180"/>
      <c r="BH18" s="180"/>
      <c r="BI18" s="177"/>
      <c r="BJ18" s="177"/>
      <c r="BK18" s="177"/>
      <c r="BL18" s="177"/>
      <c r="BM18" s="177"/>
      <c r="BN18" s="178"/>
      <c r="BO18" s="179"/>
      <c r="BP18" s="180"/>
      <c r="BQ18" s="180"/>
      <c r="BR18" s="180"/>
      <c r="BS18" s="180"/>
      <c r="BT18" s="180"/>
      <c r="BU18" s="180"/>
      <c r="BV18" s="180"/>
      <c r="BW18" s="180"/>
      <c r="BX18" s="180"/>
      <c r="BY18" s="180"/>
      <c r="BZ18" s="180"/>
      <c r="CA18" s="180"/>
      <c r="CB18" s="180"/>
      <c r="CC18" s="180"/>
      <c r="CD18" s="180"/>
      <c r="CE18" s="180"/>
      <c r="CF18" s="180"/>
      <c r="CG18" s="180"/>
      <c r="CH18" s="180"/>
      <c r="CI18" s="180"/>
      <c r="CJ18" s="180"/>
      <c r="CK18" s="180"/>
      <c r="CL18" s="180"/>
      <c r="CM18" s="177"/>
      <c r="CN18" s="177"/>
      <c r="CO18" s="177"/>
      <c r="CP18" s="177"/>
      <c r="CQ18" s="177"/>
      <c r="CR18" s="178"/>
    </row>
    <row r="19" spans="1:96" ht="17.399999999999999" thickBot="1">
      <c r="A19" s="337" t="s">
        <v>119</v>
      </c>
      <c r="B19" s="338"/>
      <c r="C19" s="188"/>
      <c r="D19" s="188"/>
      <c r="E19" s="189" t="s">
        <v>257</v>
      </c>
      <c r="F19" s="188"/>
      <c r="G19" s="325">
        <f>奥美!Q4</f>
        <v>0</v>
      </c>
      <c r="H19" s="326"/>
      <c r="I19" s="326"/>
      <c r="J19" s="326"/>
      <c r="K19" s="326"/>
      <c r="L19" s="326"/>
      <c r="M19" s="325">
        <f>奥美!W4</f>
        <v>0</v>
      </c>
      <c r="N19" s="326"/>
      <c r="O19" s="326"/>
      <c r="P19" s="326"/>
      <c r="Q19" s="326"/>
      <c r="R19" s="326"/>
      <c r="S19" s="325">
        <f>奥美!AC4</f>
        <v>0</v>
      </c>
      <c r="T19" s="326"/>
      <c r="U19" s="326"/>
      <c r="V19" s="326"/>
      <c r="W19" s="326"/>
      <c r="X19" s="326"/>
      <c r="Y19" s="325">
        <f>奥美!AI4</f>
        <v>0</v>
      </c>
      <c r="Z19" s="326"/>
      <c r="AA19" s="326"/>
      <c r="AB19" s="326"/>
      <c r="AC19" s="326"/>
      <c r="AD19" s="326"/>
      <c r="AE19" s="325">
        <f>奥美!AO4</f>
        <v>0</v>
      </c>
      <c r="AF19" s="326"/>
      <c r="AG19" s="326"/>
      <c r="AH19" s="326"/>
      <c r="AI19" s="326"/>
      <c r="AJ19" s="326"/>
      <c r="AK19" s="325">
        <f>奥美!AU4</f>
        <v>0</v>
      </c>
      <c r="AL19" s="326"/>
      <c r="AM19" s="326"/>
      <c r="AN19" s="326"/>
      <c r="AO19" s="326"/>
      <c r="AP19" s="326"/>
      <c r="AQ19" s="325">
        <f>奥美!BA4</f>
        <v>0</v>
      </c>
      <c r="AR19" s="326"/>
      <c r="AS19" s="326"/>
      <c r="AT19" s="326"/>
      <c r="AU19" s="326"/>
      <c r="AV19" s="326"/>
      <c r="AW19" s="325">
        <f>奥美!BG4</f>
        <v>0</v>
      </c>
      <c r="AX19" s="326"/>
      <c r="AY19" s="326"/>
      <c r="AZ19" s="326"/>
      <c r="BA19" s="326"/>
      <c r="BB19" s="326"/>
      <c r="BC19" s="325">
        <f>奥美!BM4</f>
        <v>0</v>
      </c>
      <c r="BD19" s="326"/>
      <c r="BE19" s="326"/>
      <c r="BF19" s="326"/>
      <c r="BG19" s="326"/>
      <c r="BH19" s="326"/>
      <c r="BI19" s="325">
        <f>奥美!BS4</f>
        <v>0</v>
      </c>
      <c r="BJ19" s="326"/>
      <c r="BK19" s="326"/>
      <c r="BL19" s="326"/>
      <c r="BM19" s="326"/>
      <c r="BN19" s="326"/>
      <c r="BO19" s="325">
        <f>奥美!BY4</f>
        <v>0</v>
      </c>
      <c r="BP19" s="326"/>
      <c r="BQ19" s="326"/>
      <c r="BR19" s="326"/>
      <c r="BS19" s="326"/>
      <c r="BT19" s="326"/>
      <c r="BU19" s="325">
        <f>奥美!CE4</f>
        <v>0</v>
      </c>
      <c r="BV19" s="326"/>
      <c r="BW19" s="326"/>
      <c r="BX19" s="326"/>
      <c r="BY19" s="326"/>
      <c r="BZ19" s="326"/>
      <c r="CA19" s="325">
        <f>奥美!CK4</f>
        <v>0</v>
      </c>
      <c r="CB19" s="326"/>
      <c r="CC19" s="326"/>
      <c r="CD19" s="326"/>
      <c r="CE19" s="326"/>
      <c r="CF19" s="326"/>
      <c r="CG19" s="325">
        <f>奥美!CQ4</f>
        <v>0</v>
      </c>
      <c r="CH19" s="326"/>
      <c r="CI19" s="326"/>
      <c r="CJ19" s="326"/>
      <c r="CK19" s="326"/>
      <c r="CL19" s="326"/>
      <c r="CM19" s="325">
        <f>奥美!CW4</f>
        <v>0</v>
      </c>
      <c r="CN19" s="326"/>
      <c r="CO19" s="326"/>
      <c r="CP19" s="326"/>
      <c r="CQ19" s="326"/>
      <c r="CR19" s="326"/>
    </row>
    <row r="20" spans="1:96" ht="16.8" customHeight="1">
      <c r="A20" s="339"/>
      <c r="B20" s="340"/>
      <c r="C20" s="188"/>
      <c r="D20" s="188"/>
      <c r="E20" s="189" t="s">
        <v>184</v>
      </c>
      <c r="F20" s="188"/>
      <c r="G20" s="325" t="str">
        <f>奥美!Q5</f>
        <v>下</v>
      </c>
      <c r="H20" s="326"/>
      <c r="I20" s="326"/>
      <c r="J20" s="326"/>
      <c r="K20" s="326"/>
      <c r="L20" s="326"/>
      <c r="M20" s="325" t="str">
        <f>奥美!W5</f>
        <v>下</v>
      </c>
      <c r="N20" s="326"/>
      <c r="O20" s="326"/>
      <c r="P20" s="326"/>
      <c r="Q20" s="326"/>
      <c r="R20" s="326"/>
      <c r="S20" s="325" t="str">
        <f>奥美!AC5</f>
        <v>下</v>
      </c>
      <c r="T20" s="326"/>
      <c r="U20" s="326"/>
      <c r="V20" s="326"/>
      <c r="W20" s="326"/>
      <c r="X20" s="326"/>
      <c r="Y20" s="325" t="str">
        <f>奥美!AI5</f>
        <v>下</v>
      </c>
      <c r="Z20" s="326"/>
      <c r="AA20" s="326"/>
      <c r="AB20" s="326"/>
      <c r="AC20" s="326"/>
      <c r="AD20" s="326"/>
      <c r="AE20" s="325" t="str">
        <f>奥美!AO5</f>
        <v>下</v>
      </c>
      <c r="AF20" s="326"/>
      <c r="AG20" s="326"/>
      <c r="AH20" s="326"/>
      <c r="AI20" s="326"/>
      <c r="AJ20" s="326"/>
      <c r="AK20" s="325" t="str">
        <f>奥美!AU5</f>
        <v>下</v>
      </c>
      <c r="AL20" s="326"/>
      <c r="AM20" s="326"/>
      <c r="AN20" s="326"/>
      <c r="AO20" s="326"/>
      <c r="AP20" s="326"/>
      <c r="AQ20" s="325" t="str">
        <f>奥美!BA5</f>
        <v>下</v>
      </c>
      <c r="AR20" s="326"/>
      <c r="AS20" s="326"/>
      <c r="AT20" s="326"/>
      <c r="AU20" s="326"/>
      <c r="AV20" s="326"/>
      <c r="AW20" s="325" t="str">
        <f>奥美!BG5</f>
        <v>下</v>
      </c>
      <c r="AX20" s="326"/>
      <c r="AY20" s="326"/>
      <c r="AZ20" s="326"/>
      <c r="BA20" s="326"/>
      <c r="BB20" s="326"/>
      <c r="BC20" s="325" t="str">
        <f>奥美!BM5</f>
        <v>下</v>
      </c>
      <c r="BD20" s="326"/>
      <c r="BE20" s="326"/>
      <c r="BF20" s="326"/>
      <c r="BG20" s="326"/>
      <c r="BH20" s="326"/>
      <c r="BI20" s="325" t="str">
        <f>奥美!BS5</f>
        <v>盘</v>
      </c>
      <c r="BJ20" s="326"/>
      <c r="BK20" s="326"/>
      <c r="BL20" s="326"/>
      <c r="BM20" s="326"/>
      <c r="BN20" s="326"/>
      <c r="BO20" s="325" t="str">
        <f>奥美!BY5</f>
        <v>盘</v>
      </c>
      <c r="BP20" s="326"/>
      <c r="BQ20" s="326"/>
      <c r="BR20" s="326"/>
      <c r="BS20" s="326"/>
      <c r="BT20" s="326"/>
      <c r="BU20" s="325">
        <f>奥美!CE5</f>
        <v>0</v>
      </c>
      <c r="BV20" s="326"/>
      <c r="BW20" s="326"/>
      <c r="BX20" s="326"/>
      <c r="BY20" s="326"/>
      <c r="BZ20" s="326"/>
      <c r="CA20" s="325">
        <f>奥美!CK5</f>
        <v>0</v>
      </c>
      <c r="CB20" s="326"/>
      <c r="CC20" s="326"/>
      <c r="CD20" s="326"/>
      <c r="CE20" s="326"/>
      <c r="CF20" s="326"/>
      <c r="CG20" s="325">
        <f>奥美!CQ5</f>
        <v>0</v>
      </c>
      <c r="CH20" s="326"/>
      <c r="CI20" s="326"/>
      <c r="CJ20" s="326"/>
      <c r="CK20" s="326"/>
      <c r="CL20" s="326"/>
      <c r="CM20" s="325">
        <f>奥美!CW5</f>
        <v>0</v>
      </c>
      <c r="CN20" s="326"/>
      <c r="CO20" s="326"/>
      <c r="CP20" s="326"/>
      <c r="CQ20" s="326"/>
      <c r="CR20" s="326"/>
    </row>
    <row r="21" spans="1:96" ht="16.8" customHeight="1">
      <c r="A21" s="339"/>
      <c r="B21" s="340"/>
      <c r="C21" s="190"/>
      <c r="D21" s="190"/>
      <c r="E21" s="191" t="s">
        <v>185</v>
      </c>
      <c r="F21" s="190"/>
      <c r="G21" s="144" t="str">
        <f>奥美!Q6</f>
        <v>盘</v>
      </c>
      <c r="H21" s="144" t="str">
        <f>奥美!R6</f>
        <v>盘</v>
      </c>
      <c r="I21" s="144" t="str">
        <f>奥美!S6</f>
        <v>盘</v>
      </c>
      <c r="J21" s="144" t="str">
        <f>奥美!T6</f>
        <v>盘</v>
      </c>
      <c r="K21" s="144" t="str">
        <f>奥美!U6</f>
        <v>盘</v>
      </c>
      <c r="L21" s="144" t="str">
        <f>奥美!V6</f>
        <v>盘</v>
      </c>
      <c r="M21" s="144" t="str">
        <f>奥美!W6</f>
        <v>盘</v>
      </c>
      <c r="N21" s="144" t="str">
        <f>奥美!X6</f>
        <v>盘</v>
      </c>
      <c r="O21" s="144" t="str">
        <f>奥美!Y6</f>
        <v>盘</v>
      </c>
      <c r="P21" s="144" t="str">
        <f>奥美!Z6</f>
        <v>下</v>
      </c>
      <c r="Q21" s="144" t="str">
        <f>奥美!AA6</f>
        <v>下</v>
      </c>
      <c r="R21" s="144" t="str">
        <f>奥美!AB6</f>
        <v>下</v>
      </c>
      <c r="S21" s="144" t="str">
        <f>奥美!AC6</f>
        <v>下</v>
      </c>
      <c r="T21" s="144" t="str">
        <f>奥美!AD6</f>
        <v>下</v>
      </c>
      <c r="U21" s="144" t="str">
        <f>奥美!AE6</f>
        <v>下</v>
      </c>
      <c r="V21" s="144" t="str">
        <f>奥美!AF6</f>
        <v>下</v>
      </c>
      <c r="W21" s="144" t="str">
        <f>奥美!AG6</f>
        <v>下</v>
      </c>
      <c r="X21" s="144" t="str">
        <f>奥美!AH6</f>
        <v>下</v>
      </c>
      <c r="Y21" s="144" t="str">
        <f>奥美!AI6</f>
        <v>下</v>
      </c>
      <c r="Z21" s="144" t="str">
        <f>奥美!AJ6</f>
        <v>下</v>
      </c>
      <c r="AA21" s="144" t="str">
        <f>奥美!AK6</f>
        <v>下</v>
      </c>
      <c r="AB21" s="144" t="str">
        <f>奥美!AL6</f>
        <v>下</v>
      </c>
      <c r="AC21" s="144" t="str">
        <f>奥美!AM6</f>
        <v>下</v>
      </c>
      <c r="AD21" s="144" t="str">
        <f>奥美!AN6</f>
        <v>下</v>
      </c>
      <c r="AE21" s="144" t="str">
        <f>奥美!AO6</f>
        <v>下</v>
      </c>
      <c r="AF21" s="144" t="str">
        <f>奥美!AP6</f>
        <v>下</v>
      </c>
      <c r="AG21" s="144" t="str">
        <f>奥美!AQ6</f>
        <v>下</v>
      </c>
      <c r="AH21" s="144" t="str">
        <f>奥美!AR6</f>
        <v>下</v>
      </c>
      <c r="AI21" s="144" t="str">
        <f>奥美!AS6</f>
        <v>下</v>
      </c>
      <c r="AJ21" s="144" t="str">
        <f>奥美!AT6</f>
        <v>下</v>
      </c>
      <c r="AK21" s="144" t="str">
        <f>奥美!AU6</f>
        <v>下</v>
      </c>
      <c r="AL21" s="144" t="str">
        <f>奥美!AV6</f>
        <v>盘</v>
      </c>
      <c r="AM21" s="144" t="str">
        <f>奥美!AW6</f>
        <v>盘</v>
      </c>
      <c r="AN21" s="144" t="str">
        <f>奥美!AX6</f>
        <v>盘</v>
      </c>
      <c r="AO21" s="144" t="str">
        <f>奥美!AY6</f>
        <v>盘</v>
      </c>
      <c r="AP21" s="144" t="str">
        <f>奥美!AZ6</f>
        <v>盘</v>
      </c>
      <c r="AQ21" s="144" t="str">
        <f>奥美!BA6</f>
        <v>盘</v>
      </c>
      <c r="AR21" s="144" t="str">
        <f>奥美!BB6</f>
        <v>盘</v>
      </c>
      <c r="AS21" s="144" t="str">
        <f>奥美!BC6</f>
        <v>盘</v>
      </c>
      <c r="AT21" s="144" t="str">
        <f>奥美!BD6</f>
        <v>盘</v>
      </c>
      <c r="AU21" s="144" t="str">
        <f>奥美!BE6</f>
        <v>盘</v>
      </c>
      <c r="AV21" s="144" t="str">
        <f>奥美!BF6</f>
        <v>盘</v>
      </c>
      <c r="AW21" s="144" t="str">
        <f>奥美!BG6</f>
        <v>盘</v>
      </c>
      <c r="AX21" s="144" t="str">
        <f>奥美!BH6</f>
        <v>盘</v>
      </c>
      <c r="AY21" s="144" t="str">
        <f>奥美!BI6</f>
        <v>盘</v>
      </c>
      <c r="AZ21" s="144" t="str">
        <f>奥美!BJ6</f>
        <v>盘</v>
      </c>
      <c r="BA21" s="144" t="str">
        <f>奥美!BK6</f>
        <v>盘</v>
      </c>
      <c r="BB21" s="144" t="str">
        <f>奥美!BL6</f>
        <v>盘</v>
      </c>
      <c r="BC21" s="144" t="str">
        <f>奥美!BM6</f>
        <v>盘</v>
      </c>
      <c r="BD21" s="144" t="str">
        <f>奥美!BN6</f>
        <v>盘</v>
      </c>
      <c r="BE21" s="144" t="str">
        <f>奥美!BO6</f>
        <v>盘</v>
      </c>
      <c r="BF21" s="144" t="str">
        <f>奥美!BP6</f>
        <v>盘</v>
      </c>
      <c r="BG21" s="144" t="str">
        <f>奥美!BQ6</f>
        <v>盘</v>
      </c>
      <c r="BH21" s="144" t="str">
        <f>奥美!BR6</f>
        <v>盘</v>
      </c>
      <c r="BI21" s="144" t="str">
        <f>奥美!BS6</f>
        <v>上</v>
      </c>
      <c r="BJ21" s="144" t="str">
        <f>奥美!BT6</f>
        <v>上</v>
      </c>
      <c r="BK21" s="144" t="str">
        <f>奥美!BU6</f>
        <v>上</v>
      </c>
      <c r="BL21" s="144" t="str">
        <f>奥美!BV6</f>
        <v>上</v>
      </c>
      <c r="BM21" s="144" t="str">
        <f>奥美!BW6</f>
        <v>上</v>
      </c>
      <c r="BN21" s="144" t="str">
        <f>奥美!BX6</f>
        <v>上</v>
      </c>
      <c r="BO21" s="144" t="str">
        <f>奥美!BY6</f>
        <v>上</v>
      </c>
      <c r="BP21" s="144" t="str">
        <f>奥美!BZ6</f>
        <v>上</v>
      </c>
      <c r="BQ21" s="144" t="str">
        <f>奥美!CA6</f>
        <v>上</v>
      </c>
      <c r="BR21" s="144" t="str">
        <f>奥美!CB6</f>
        <v>上</v>
      </c>
      <c r="BS21" s="144" t="str">
        <f>奥美!CC6</f>
        <v>上</v>
      </c>
      <c r="BT21" s="144" t="str">
        <f>奥美!CD6</f>
        <v>上</v>
      </c>
      <c r="BU21" s="144">
        <f>奥美!CE6</f>
        <v>0</v>
      </c>
      <c r="BV21" s="144">
        <f>奥美!CF6</f>
        <v>0</v>
      </c>
      <c r="BW21" s="144">
        <f>奥美!CG6</f>
        <v>0</v>
      </c>
      <c r="BX21" s="144">
        <f>奥美!CH6</f>
        <v>0</v>
      </c>
      <c r="BY21" s="144">
        <f>奥美!CI6</f>
        <v>0</v>
      </c>
      <c r="BZ21" s="144">
        <f>奥美!CJ6</f>
        <v>0</v>
      </c>
      <c r="CA21" s="144">
        <f>奥美!CK6</f>
        <v>0</v>
      </c>
      <c r="CB21" s="144">
        <f>奥美!CL6</f>
        <v>0</v>
      </c>
      <c r="CC21" s="144">
        <f>奥美!CM6</f>
        <v>0</v>
      </c>
      <c r="CD21" s="144">
        <f>奥美!CN6</f>
        <v>0</v>
      </c>
      <c r="CE21" s="144">
        <f>奥美!CO6</f>
        <v>0</v>
      </c>
      <c r="CF21" s="144">
        <f>奥美!CP6</f>
        <v>0</v>
      </c>
      <c r="CG21" s="144">
        <f>奥美!CQ6</f>
        <v>0</v>
      </c>
      <c r="CH21" s="144">
        <f>奥美!CR6</f>
        <v>0</v>
      </c>
      <c r="CI21" s="144">
        <f>奥美!CS6</f>
        <v>0</v>
      </c>
      <c r="CJ21" s="144">
        <f>奥美!CT6</f>
        <v>0</v>
      </c>
      <c r="CK21" s="144">
        <f>奥美!CU6</f>
        <v>0</v>
      </c>
      <c r="CL21" s="144">
        <f>奥美!CV6</f>
        <v>0</v>
      </c>
      <c r="CM21" s="144">
        <f>奥美!CW6</f>
        <v>0</v>
      </c>
      <c r="CN21" s="144">
        <f>奥美!CX6</f>
        <v>0</v>
      </c>
      <c r="CO21" s="144">
        <f>奥美!CY6</f>
        <v>0</v>
      </c>
      <c r="CP21" s="144">
        <f>奥美!CZ6</f>
        <v>0</v>
      </c>
      <c r="CQ21" s="144">
        <f>奥美!DA6</f>
        <v>0</v>
      </c>
      <c r="CR21" s="144">
        <f>奥美!DB6</f>
        <v>0</v>
      </c>
    </row>
    <row r="22" spans="1:96" ht="17.399999999999999" customHeight="1" thickBot="1">
      <c r="A22" s="341"/>
      <c r="B22" s="342"/>
      <c r="C22" s="192"/>
      <c r="D22" s="192"/>
      <c r="E22" s="193" t="s">
        <v>187</v>
      </c>
      <c r="F22" s="192"/>
      <c r="G22" s="327">
        <f>奥美!Q7</f>
        <v>0</v>
      </c>
      <c r="H22" s="328"/>
      <c r="I22" s="328"/>
      <c r="J22" s="328"/>
      <c r="K22" s="328"/>
      <c r="L22" s="329"/>
      <c r="M22" s="327">
        <f>奥美!W7</f>
        <v>0</v>
      </c>
      <c r="N22" s="328"/>
      <c r="O22" s="328"/>
      <c r="P22" s="328"/>
      <c r="Q22" s="328"/>
      <c r="R22" s="329"/>
      <c r="S22" s="327">
        <f>奥美!AC7</f>
        <v>0</v>
      </c>
      <c r="T22" s="328"/>
      <c r="U22" s="328"/>
      <c r="V22" s="328"/>
      <c r="W22" s="328"/>
      <c r="X22" s="329"/>
      <c r="Y22" s="327">
        <f>奥美!AI7</f>
        <v>0</v>
      </c>
      <c r="Z22" s="328"/>
      <c r="AA22" s="328"/>
      <c r="AB22" s="328"/>
      <c r="AC22" s="328"/>
      <c r="AD22" s="329"/>
      <c r="AE22" s="327">
        <f>奥美!AO7</f>
        <v>0</v>
      </c>
      <c r="AF22" s="328"/>
      <c r="AG22" s="328"/>
      <c r="AH22" s="328"/>
      <c r="AI22" s="328"/>
      <c r="AJ22" s="329"/>
      <c r="AK22" s="327">
        <f>奥美!AU7</f>
        <v>0</v>
      </c>
      <c r="AL22" s="328"/>
      <c r="AM22" s="328"/>
      <c r="AN22" s="328"/>
      <c r="AO22" s="328"/>
      <c r="AP22" s="329"/>
      <c r="AQ22" s="327">
        <f>奥美!BA7</f>
        <v>0</v>
      </c>
      <c r="AR22" s="328"/>
      <c r="AS22" s="328"/>
      <c r="AT22" s="328"/>
      <c r="AU22" s="328"/>
      <c r="AV22" s="329"/>
      <c r="AW22" s="327">
        <f>奥美!BG7</f>
        <v>0</v>
      </c>
      <c r="AX22" s="328"/>
      <c r="AY22" s="328"/>
      <c r="AZ22" s="328"/>
      <c r="BA22" s="328"/>
      <c r="BB22" s="329"/>
      <c r="BC22" s="327">
        <f>奥美!BM7</f>
        <v>0</v>
      </c>
      <c r="BD22" s="328"/>
      <c r="BE22" s="328"/>
      <c r="BF22" s="328"/>
      <c r="BG22" s="328"/>
      <c r="BH22" s="329"/>
      <c r="BI22" s="327">
        <f>奥美!BS7</f>
        <v>0</v>
      </c>
      <c r="BJ22" s="328"/>
      <c r="BK22" s="328"/>
      <c r="BL22" s="328"/>
      <c r="BM22" s="328"/>
      <c r="BN22" s="329"/>
      <c r="BO22" s="327">
        <f>奥美!BY7</f>
        <v>0</v>
      </c>
      <c r="BP22" s="328"/>
      <c r="BQ22" s="328"/>
      <c r="BR22" s="328"/>
      <c r="BS22" s="328"/>
      <c r="BT22" s="329"/>
      <c r="BU22" s="327">
        <f>奥美!CE7</f>
        <v>0</v>
      </c>
      <c r="BV22" s="328"/>
      <c r="BW22" s="328"/>
      <c r="BX22" s="328"/>
      <c r="BY22" s="328"/>
      <c r="BZ22" s="329"/>
      <c r="CA22" s="327">
        <f>奥美!CK7</f>
        <v>0</v>
      </c>
      <c r="CB22" s="328"/>
      <c r="CC22" s="328"/>
      <c r="CD22" s="328"/>
      <c r="CE22" s="328"/>
      <c r="CF22" s="329"/>
      <c r="CG22" s="327">
        <f>奥美!CQ7</f>
        <v>0</v>
      </c>
      <c r="CH22" s="328"/>
      <c r="CI22" s="328"/>
      <c r="CJ22" s="328"/>
      <c r="CK22" s="328"/>
      <c r="CL22" s="329"/>
      <c r="CM22" s="327">
        <f>奥美!CW7</f>
        <v>0</v>
      </c>
      <c r="CN22" s="328"/>
      <c r="CO22" s="328"/>
      <c r="CP22" s="328"/>
      <c r="CQ22" s="328"/>
      <c r="CR22" s="329"/>
    </row>
    <row r="23" spans="1:96" s="183" customFormat="1" ht="17.399999999999999" thickBot="1">
      <c r="E23" s="184"/>
      <c r="G23" s="179"/>
      <c r="H23" s="180"/>
      <c r="I23" s="180"/>
      <c r="J23" s="180"/>
      <c r="K23" s="180"/>
      <c r="L23" s="180"/>
      <c r="M23" s="180"/>
      <c r="N23" s="180"/>
      <c r="O23" s="180"/>
      <c r="P23" s="180"/>
      <c r="Q23" s="180"/>
      <c r="R23" s="180"/>
      <c r="S23" s="180"/>
      <c r="T23" s="180"/>
      <c r="U23" s="180"/>
      <c r="V23" s="180"/>
      <c r="W23" s="180"/>
      <c r="X23" s="180"/>
      <c r="Y23" s="180"/>
      <c r="Z23" s="180"/>
      <c r="AA23" s="180"/>
      <c r="AB23" s="180"/>
      <c r="AC23" s="180"/>
      <c r="AD23" s="180"/>
      <c r="AE23" s="177"/>
      <c r="AF23" s="177"/>
      <c r="AG23" s="177"/>
      <c r="AH23" s="177"/>
      <c r="AI23" s="177"/>
      <c r="AJ23" s="178"/>
      <c r="AK23" s="179"/>
      <c r="AL23" s="180"/>
      <c r="AM23" s="180"/>
      <c r="AN23" s="180"/>
      <c r="AO23" s="180"/>
      <c r="AP23" s="180"/>
      <c r="AQ23" s="180"/>
      <c r="AR23" s="180"/>
      <c r="AS23" s="180"/>
      <c r="AT23" s="180"/>
      <c r="AU23" s="180"/>
      <c r="AV23" s="180"/>
      <c r="AW23" s="180"/>
      <c r="AX23" s="180"/>
      <c r="AY23" s="180"/>
      <c r="AZ23" s="180"/>
      <c r="BA23" s="180"/>
      <c r="BB23" s="180"/>
      <c r="BC23" s="180"/>
      <c r="BD23" s="180"/>
      <c r="BE23" s="180"/>
      <c r="BF23" s="180"/>
      <c r="BG23" s="180"/>
      <c r="BH23" s="180"/>
      <c r="BI23" s="177"/>
      <c r="BJ23" s="177"/>
      <c r="BK23" s="177"/>
      <c r="BL23" s="177"/>
      <c r="BM23" s="177"/>
      <c r="BN23" s="178"/>
      <c r="BO23" s="179"/>
      <c r="BP23" s="180"/>
      <c r="BQ23" s="180"/>
      <c r="BR23" s="180"/>
      <c r="BS23" s="180"/>
      <c r="BT23" s="180"/>
      <c r="BU23" s="180"/>
      <c r="BV23" s="180"/>
      <c r="BW23" s="180"/>
      <c r="BX23" s="180"/>
      <c r="BY23" s="180"/>
      <c r="BZ23" s="180"/>
      <c r="CA23" s="180"/>
      <c r="CB23" s="180"/>
      <c r="CC23" s="180"/>
      <c r="CD23" s="180"/>
      <c r="CE23" s="180"/>
      <c r="CF23" s="180"/>
      <c r="CG23" s="180"/>
      <c r="CH23" s="180"/>
      <c r="CI23" s="180"/>
      <c r="CJ23" s="180"/>
      <c r="CK23" s="180"/>
      <c r="CL23" s="180"/>
      <c r="CM23" s="177"/>
      <c r="CN23" s="177"/>
      <c r="CO23" s="177"/>
      <c r="CP23" s="177"/>
      <c r="CQ23" s="177"/>
      <c r="CR23" s="178"/>
    </row>
    <row r="24" spans="1:96" ht="17.399999999999999" thickBot="1">
      <c r="A24" s="337" t="s">
        <v>29</v>
      </c>
      <c r="B24" s="338"/>
      <c r="C24" s="188"/>
      <c r="D24" s="188"/>
      <c r="E24" s="189" t="s">
        <v>257</v>
      </c>
      <c r="F24" s="188"/>
      <c r="G24" s="325">
        <f>美加!Q4</f>
        <v>0</v>
      </c>
      <c r="H24" s="326"/>
      <c r="I24" s="326"/>
      <c r="J24" s="326"/>
      <c r="K24" s="326"/>
      <c r="L24" s="326"/>
      <c r="M24" s="325">
        <f>美加!W4</f>
        <v>0</v>
      </c>
      <c r="N24" s="326"/>
      <c r="O24" s="326"/>
      <c r="P24" s="326"/>
      <c r="Q24" s="326"/>
      <c r="R24" s="326"/>
      <c r="S24" s="325">
        <f>美加!AC4</f>
        <v>0</v>
      </c>
      <c r="T24" s="326"/>
      <c r="U24" s="326"/>
      <c r="V24" s="326"/>
      <c r="W24" s="326"/>
      <c r="X24" s="326"/>
      <c r="Y24" s="325">
        <f>美加!AI4</f>
        <v>0</v>
      </c>
      <c r="Z24" s="326"/>
      <c r="AA24" s="326"/>
      <c r="AB24" s="326"/>
      <c r="AC24" s="326"/>
      <c r="AD24" s="326"/>
      <c r="AE24" s="325">
        <f>美加!AO4</f>
        <v>0</v>
      </c>
      <c r="AF24" s="326"/>
      <c r="AG24" s="326"/>
      <c r="AH24" s="326"/>
      <c r="AI24" s="326"/>
      <c r="AJ24" s="326"/>
      <c r="AK24" s="325">
        <f>美加!AU4</f>
        <v>0</v>
      </c>
      <c r="AL24" s="326"/>
      <c r="AM24" s="326"/>
      <c r="AN24" s="326"/>
      <c r="AO24" s="326"/>
      <c r="AP24" s="326"/>
      <c r="AQ24" s="325">
        <f>美加!BA4</f>
        <v>0</v>
      </c>
      <c r="AR24" s="326"/>
      <c r="AS24" s="326"/>
      <c r="AT24" s="326"/>
      <c r="AU24" s="326"/>
      <c r="AV24" s="326"/>
      <c r="AW24" s="325">
        <f>美加!BG4</f>
        <v>0</v>
      </c>
      <c r="AX24" s="326"/>
      <c r="AY24" s="326"/>
      <c r="AZ24" s="326"/>
      <c r="BA24" s="326"/>
      <c r="BB24" s="326"/>
      <c r="BC24" s="325">
        <f>美加!BM4</f>
        <v>0</v>
      </c>
      <c r="BD24" s="326"/>
      <c r="BE24" s="326"/>
      <c r="BF24" s="326"/>
      <c r="BG24" s="326"/>
      <c r="BH24" s="326"/>
      <c r="BI24" s="325">
        <f>美加!BS4</f>
        <v>0</v>
      </c>
      <c r="BJ24" s="326"/>
      <c r="BK24" s="326"/>
      <c r="BL24" s="326"/>
      <c r="BM24" s="326"/>
      <c r="BN24" s="326"/>
      <c r="BO24" s="325">
        <f>美加!BY4</f>
        <v>0</v>
      </c>
      <c r="BP24" s="326"/>
      <c r="BQ24" s="326"/>
      <c r="BR24" s="326"/>
      <c r="BS24" s="326"/>
      <c r="BT24" s="326"/>
      <c r="BU24" s="325">
        <f>美加!CE4</f>
        <v>0</v>
      </c>
      <c r="BV24" s="326"/>
      <c r="BW24" s="326"/>
      <c r="BX24" s="326"/>
      <c r="BY24" s="326"/>
      <c r="BZ24" s="326"/>
      <c r="CA24" s="325">
        <f>美加!CK4</f>
        <v>0</v>
      </c>
      <c r="CB24" s="326"/>
      <c r="CC24" s="326"/>
      <c r="CD24" s="326"/>
      <c r="CE24" s="326"/>
      <c r="CF24" s="326"/>
      <c r="CG24" s="325">
        <f>美加!CQ4</f>
        <v>0</v>
      </c>
      <c r="CH24" s="326"/>
      <c r="CI24" s="326"/>
      <c r="CJ24" s="326"/>
      <c r="CK24" s="326"/>
      <c r="CL24" s="326"/>
      <c r="CM24" s="325">
        <f>美加!CW4</f>
        <v>0</v>
      </c>
      <c r="CN24" s="326"/>
      <c r="CO24" s="326"/>
      <c r="CP24" s="326"/>
      <c r="CQ24" s="326"/>
      <c r="CR24" s="326"/>
    </row>
    <row r="25" spans="1:96" ht="16.8" customHeight="1">
      <c r="A25" s="339"/>
      <c r="B25" s="340"/>
      <c r="C25" s="188"/>
      <c r="D25" s="188"/>
      <c r="E25" s="189" t="s">
        <v>184</v>
      </c>
      <c r="F25" s="188"/>
      <c r="G25" s="325" t="str">
        <f>美加!Q5</f>
        <v>上</v>
      </c>
      <c r="H25" s="326"/>
      <c r="I25" s="326"/>
      <c r="J25" s="326"/>
      <c r="K25" s="326"/>
      <c r="L25" s="326"/>
      <c r="M25" s="325" t="str">
        <f>美加!W5</f>
        <v>上</v>
      </c>
      <c r="N25" s="326"/>
      <c r="O25" s="326"/>
      <c r="P25" s="326"/>
      <c r="Q25" s="326"/>
      <c r="R25" s="326"/>
      <c r="S25" s="325" t="str">
        <f>美加!AC5</f>
        <v>上</v>
      </c>
      <c r="T25" s="326"/>
      <c r="U25" s="326"/>
      <c r="V25" s="326"/>
      <c r="W25" s="326"/>
      <c r="X25" s="326"/>
      <c r="Y25" s="325" t="str">
        <f>美加!AI5</f>
        <v>上</v>
      </c>
      <c r="Z25" s="326"/>
      <c r="AA25" s="326"/>
      <c r="AB25" s="326"/>
      <c r="AC25" s="326"/>
      <c r="AD25" s="326"/>
      <c r="AE25" s="325" t="str">
        <f>美加!AO5</f>
        <v>上</v>
      </c>
      <c r="AF25" s="326"/>
      <c r="AG25" s="326"/>
      <c r="AH25" s="326"/>
      <c r="AI25" s="326"/>
      <c r="AJ25" s="326"/>
      <c r="AK25" s="325" t="str">
        <f>美加!AU5</f>
        <v>上</v>
      </c>
      <c r="AL25" s="326"/>
      <c r="AM25" s="326"/>
      <c r="AN25" s="326"/>
      <c r="AO25" s="326"/>
      <c r="AP25" s="326"/>
      <c r="AQ25" s="325" t="str">
        <f>美加!BA5</f>
        <v>盘</v>
      </c>
      <c r="AR25" s="326"/>
      <c r="AS25" s="326"/>
      <c r="AT25" s="326"/>
      <c r="AU25" s="326"/>
      <c r="AV25" s="326"/>
      <c r="AW25" s="325" t="str">
        <f>美加!BG5</f>
        <v>盘</v>
      </c>
      <c r="AX25" s="326"/>
      <c r="AY25" s="326"/>
      <c r="AZ25" s="326"/>
      <c r="BA25" s="326"/>
      <c r="BB25" s="326"/>
      <c r="BC25" s="325" t="str">
        <f>美加!BM5</f>
        <v>盘</v>
      </c>
      <c r="BD25" s="326"/>
      <c r="BE25" s="326"/>
      <c r="BF25" s="326"/>
      <c r="BG25" s="326"/>
      <c r="BH25" s="326"/>
      <c r="BI25" s="325" t="str">
        <f>美加!BS5</f>
        <v>盘</v>
      </c>
      <c r="BJ25" s="326"/>
      <c r="BK25" s="326"/>
      <c r="BL25" s="326"/>
      <c r="BM25" s="326"/>
      <c r="BN25" s="326"/>
      <c r="BO25" s="325" t="str">
        <f>美加!BY5</f>
        <v>盘</v>
      </c>
      <c r="BP25" s="326"/>
      <c r="BQ25" s="326"/>
      <c r="BR25" s="326"/>
      <c r="BS25" s="326"/>
      <c r="BT25" s="326"/>
      <c r="BU25" s="325">
        <f>美加!CE5</f>
        <v>0</v>
      </c>
      <c r="BV25" s="326"/>
      <c r="BW25" s="326"/>
      <c r="BX25" s="326"/>
      <c r="BY25" s="326"/>
      <c r="BZ25" s="326"/>
      <c r="CA25" s="325">
        <f>美加!CK5</f>
        <v>0</v>
      </c>
      <c r="CB25" s="326"/>
      <c r="CC25" s="326"/>
      <c r="CD25" s="326"/>
      <c r="CE25" s="326"/>
      <c r="CF25" s="326"/>
      <c r="CG25" s="325">
        <f>美加!CQ5</f>
        <v>0</v>
      </c>
      <c r="CH25" s="326"/>
      <c r="CI25" s="326"/>
      <c r="CJ25" s="326"/>
      <c r="CK25" s="326"/>
      <c r="CL25" s="326"/>
      <c r="CM25" s="325">
        <f>美加!CW5</f>
        <v>0</v>
      </c>
      <c r="CN25" s="326"/>
      <c r="CO25" s="326"/>
      <c r="CP25" s="326"/>
      <c r="CQ25" s="326"/>
      <c r="CR25" s="326"/>
    </row>
    <row r="26" spans="1:96" ht="16.8" customHeight="1">
      <c r="A26" s="339"/>
      <c r="B26" s="340"/>
      <c r="C26" s="190"/>
      <c r="D26" s="190"/>
      <c r="E26" s="191" t="s">
        <v>185</v>
      </c>
      <c r="F26" s="190"/>
      <c r="G26" s="144" t="str">
        <f>美加!Q6</f>
        <v>上</v>
      </c>
      <c r="H26" s="144" t="str">
        <f>美加!R6</f>
        <v>上</v>
      </c>
      <c r="I26" s="144" t="str">
        <f>美加!S6</f>
        <v>上</v>
      </c>
      <c r="J26" s="144" t="str">
        <f>美加!T6</f>
        <v>上</v>
      </c>
      <c r="K26" s="144" t="str">
        <f>美加!U6</f>
        <v>上</v>
      </c>
      <c r="L26" s="144" t="str">
        <f>美加!V6</f>
        <v>上</v>
      </c>
      <c r="M26" s="144" t="str">
        <f>美加!W6</f>
        <v>上</v>
      </c>
      <c r="N26" s="144" t="str">
        <f>美加!X6</f>
        <v>上</v>
      </c>
      <c r="O26" s="144" t="str">
        <f>美加!Y6</f>
        <v>上</v>
      </c>
      <c r="P26" s="144" t="str">
        <f>美加!Z6</f>
        <v>盘</v>
      </c>
      <c r="Q26" s="144" t="str">
        <f>美加!AA6</f>
        <v>盘</v>
      </c>
      <c r="R26" s="144" t="str">
        <f>美加!AB6</f>
        <v>盘</v>
      </c>
      <c r="S26" s="144" t="str">
        <f>美加!AC6</f>
        <v>盘</v>
      </c>
      <c r="T26" s="144" t="str">
        <f>美加!AD6</f>
        <v>盘</v>
      </c>
      <c r="U26" s="144" t="str">
        <f>美加!AE6</f>
        <v>上</v>
      </c>
      <c r="V26" s="144" t="str">
        <f>美加!AF6</f>
        <v>上</v>
      </c>
      <c r="W26" s="144" t="str">
        <f>美加!AG6</f>
        <v>上</v>
      </c>
      <c r="X26" s="144" t="str">
        <f>美加!AH6</f>
        <v>上</v>
      </c>
      <c r="Y26" s="144" t="str">
        <f>美加!AI6</f>
        <v>上</v>
      </c>
      <c r="Z26" s="144" t="str">
        <f>美加!AJ6</f>
        <v>上</v>
      </c>
      <c r="AA26" s="144" t="str">
        <f>美加!AK6</f>
        <v>上</v>
      </c>
      <c r="AB26" s="144" t="str">
        <f>美加!AL6</f>
        <v>上</v>
      </c>
      <c r="AC26" s="144" t="str">
        <f>美加!AM6</f>
        <v>上</v>
      </c>
      <c r="AD26" s="144" t="str">
        <f>美加!AN6</f>
        <v>上</v>
      </c>
      <c r="AE26" s="144" t="str">
        <f>美加!AO6</f>
        <v>盘</v>
      </c>
      <c r="AF26" s="144" t="str">
        <f>美加!AP6</f>
        <v>盘</v>
      </c>
      <c r="AG26" s="144" t="str">
        <f>美加!AQ6</f>
        <v>盘</v>
      </c>
      <c r="AH26" s="144" t="str">
        <f>美加!AR6</f>
        <v>盘</v>
      </c>
      <c r="AI26" s="144" t="str">
        <f>美加!AS6</f>
        <v>盘</v>
      </c>
      <c r="AJ26" s="144" t="str">
        <f>美加!AT6</f>
        <v>盘</v>
      </c>
      <c r="AK26" s="144" t="str">
        <f>美加!AU6</f>
        <v>盘</v>
      </c>
      <c r="AL26" s="144" t="str">
        <f>美加!AV6</f>
        <v>盘</v>
      </c>
      <c r="AM26" s="144" t="str">
        <f>美加!AW6</f>
        <v>盘</v>
      </c>
      <c r="AN26" s="144" t="str">
        <f>美加!AX6</f>
        <v>盘</v>
      </c>
      <c r="AO26" s="144" t="str">
        <f>美加!AY6</f>
        <v>盘</v>
      </c>
      <c r="AP26" s="144" t="str">
        <f>美加!AZ6</f>
        <v>盘</v>
      </c>
      <c r="AQ26" s="144" t="str">
        <f>美加!BA6</f>
        <v>盘</v>
      </c>
      <c r="AR26" s="144" t="str">
        <f>美加!BB6</f>
        <v>盘</v>
      </c>
      <c r="AS26" s="144" t="str">
        <f>美加!BC6</f>
        <v>盘</v>
      </c>
      <c r="AT26" s="144" t="str">
        <f>美加!BD6</f>
        <v>盘</v>
      </c>
      <c r="AU26" s="144" t="str">
        <f>美加!BE6</f>
        <v>盘</v>
      </c>
      <c r="AV26" s="144" t="str">
        <f>美加!BF6</f>
        <v>盘</v>
      </c>
      <c r="AW26" s="144" t="str">
        <f>美加!BG6</f>
        <v>盘</v>
      </c>
      <c r="AX26" s="144" t="str">
        <f>美加!BH6</f>
        <v>盘</v>
      </c>
      <c r="AY26" s="144" t="str">
        <f>美加!BI6</f>
        <v>盘</v>
      </c>
      <c r="AZ26" s="144" t="str">
        <f>美加!BJ6</f>
        <v>盘</v>
      </c>
      <c r="BA26" s="144" t="str">
        <f>美加!BK6</f>
        <v>盘</v>
      </c>
      <c r="BB26" s="144" t="str">
        <f>美加!BL6</f>
        <v>盘</v>
      </c>
      <c r="BC26" s="144" t="str">
        <f>美加!BM6</f>
        <v>下</v>
      </c>
      <c r="BD26" s="144" t="str">
        <f>美加!BN6</f>
        <v>下</v>
      </c>
      <c r="BE26" s="144" t="str">
        <f>美加!BO6</f>
        <v>下</v>
      </c>
      <c r="BF26" s="144" t="str">
        <f>美加!BP6</f>
        <v>下</v>
      </c>
      <c r="BG26" s="144" t="str">
        <f>美加!BQ6</f>
        <v>下</v>
      </c>
      <c r="BH26" s="144" t="str">
        <f>美加!BR6</f>
        <v>盘</v>
      </c>
      <c r="BI26" s="144" t="str">
        <f>美加!BS6</f>
        <v>盘</v>
      </c>
      <c r="BJ26" s="144" t="str">
        <f>美加!BT6</f>
        <v>盘</v>
      </c>
      <c r="BK26" s="144" t="str">
        <f>美加!BU6</f>
        <v>盘</v>
      </c>
      <c r="BL26" s="144" t="str">
        <f>美加!BV6</f>
        <v>盘</v>
      </c>
      <c r="BM26" s="144" t="str">
        <f>美加!BW6</f>
        <v>盘</v>
      </c>
      <c r="BN26" s="144" t="str">
        <f>美加!BX6</f>
        <v>盘</v>
      </c>
      <c r="BO26" s="144" t="str">
        <f>美加!BY6</f>
        <v>盘</v>
      </c>
      <c r="BP26" s="144" t="str">
        <f>美加!BZ6</f>
        <v>盘</v>
      </c>
      <c r="BQ26" s="144" t="str">
        <f>美加!CA6</f>
        <v>盘</v>
      </c>
      <c r="BR26" s="144" t="str">
        <f>美加!CB6</f>
        <v>盘</v>
      </c>
      <c r="BS26" s="144" t="str">
        <f>美加!CC6</f>
        <v>下</v>
      </c>
      <c r="BT26" s="144" t="str">
        <f>美加!CD6</f>
        <v>下</v>
      </c>
      <c r="BU26" s="144">
        <f>美加!CE6</f>
        <v>0</v>
      </c>
      <c r="BV26" s="144">
        <f>美加!CF6</f>
        <v>0</v>
      </c>
      <c r="BW26" s="144">
        <f>美加!CG6</f>
        <v>0</v>
      </c>
      <c r="BX26" s="144">
        <f>美加!CH6</f>
        <v>0</v>
      </c>
      <c r="BY26" s="144">
        <f>美加!CI6</f>
        <v>0</v>
      </c>
      <c r="BZ26" s="144">
        <f>美加!CJ6</f>
        <v>0</v>
      </c>
      <c r="CA26" s="144">
        <f>美加!CK6</f>
        <v>0</v>
      </c>
      <c r="CB26" s="144">
        <f>美加!CL6</f>
        <v>0</v>
      </c>
      <c r="CC26" s="144">
        <f>美加!CM6</f>
        <v>0</v>
      </c>
      <c r="CD26" s="144">
        <f>美加!CN6</f>
        <v>0</v>
      </c>
      <c r="CE26" s="144">
        <f>美加!CO6</f>
        <v>0</v>
      </c>
      <c r="CF26" s="144">
        <f>美加!CP6</f>
        <v>0</v>
      </c>
      <c r="CG26" s="144">
        <f>美加!CQ6</f>
        <v>0</v>
      </c>
      <c r="CH26" s="144">
        <f>美加!CR6</f>
        <v>0</v>
      </c>
      <c r="CI26" s="144">
        <f>美加!CS6</f>
        <v>0</v>
      </c>
      <c r="CJ26" s="144">
        <f>美加!CT6</f>
        <v>0</v>
      </c>
      <c r="CK26" s="144">
        <f>美加!CU6</f>
        <v>0</v>
      </c>
      <c r="CL26" s="144">
        <f>美加!CV6</f>
        <v>0</v>
      </c>
      <c r="CM26" s="144">
        <f>美加!CW6</f>
        <v>0</v>
      </c>
      <c r="CN26" s="144">
        <f>美加!CX6</f>
        <v>0</v>
      </c>
      <c r="CO26" s="144">
        <f>美加!CY6</f>
        <v>0</v>
      </c>
      <c r="CP26" s="144">
        <f>美加!CZ6</f>
        <v>0</v>
      </c>
      <c r="CQ26" s="144">
        <f>美加!DA6</f>
        <v>0</v>
      </c>
      <c r="CR26" s="144">
        <f>美加!DB6</f>
        <v>0</v>
      </c>
    </row>
    <row r="27" spans="1:96" ht="17.399999999999999" customHeight="1" thickBot="1">
      <c r="A27" s="341"/>
      <c r="B27" s="342"/>
      <c r="C27" s="192"/>
      <c r="D27" s="192"/>
      <c r="E27" s="193" t="s">
        <v>187</v>
      </c>
      <c r="F27" s="192"/>
      <c r="G27" s="327">
        <f>美加!Q7</f>
        <v>0</v>
      </c>
      <c r="H27" s="328"/>
      <c r="I27" s="328"/>
      <c r="J27" s="328"/>
      <c r="K27" s="328"/>
      <c r="L27" s="329"/>
      <c r="M27" s="327">
        <f>美加!W7</f>
        <v>0</v>
      </c>
      <c r="N27" s="328"/>
      <c r="O27" s="328"/>
      <c r="P27" s="328"/>
      <c r="Q27" s="328"/>
      <c r="R27" s="329"/>
      <c r="S27" s="327">
        <f>美加!AC7</f>
        <v>0</v>
      </c>
      <c r="T27" s="328"/>
      <c r="U27" s="328"/>
      <c r="V27" s="328"/>
      <c r="W27" s="328"/>
      <c r="X27" s="329"/>
      <c r="Y27" s="327">
        <f>美加!AI7</f>
        <v>0</v>
      </c>
      <c r="Z27" s="328"/>
      <c r="AA27" s="328"/>
      <c r="AB27" s="328"/>
      <c r="AC27" s="328"/>
      <c r="AD27" s="329"/>
      <c r="AE27" s="327">
        <f>美加!AO7</f>
        <v>0</v>
      </c>
      <c r="AF27" s="328"/>
      <c r="AG27" s="328"/>
      <c r="AH27" s="328"/>
      <c r="AI27" s="328"/>
      <c r="AJ27" s="329"/>
      <c r="AK27" s="327">
        <f>美加!AU7</f>
        <v>0</v>
      </c>
      <c r="AL27" s="328"/>
      <c r="AM27" s="328"/>
      <c r="AN27" s="328"/>
      <c r="AO27" s="328"/>
      <c r="AP27" s="329"/>
      <c r="AQ27" s="327">
        <f>美加!BA7</f>
        <v>0</v>
      </c>
      <c r="AR27" s="328"/>
      <c r="AS27" s="328"/>
      <c r="AT27" s="328"/>
      <c r="AU27" s="328"/>
      <c r="AV27" s="329"/>
      <c r="AW27" s="327">
        <f>美加!BG7</f>
        <v>0</v>
      </c>
      <c r="AX27" s="328"/>
      <c r="AY27" s="328"/>
      <c r="AZ27" s="328"/>
      <c r="BA27" s="328"/>
      <c r="BB27" s="329"/>
      <c r="BC27" s="327">
        <f>美加!BM7</f>
        <v>0</v>
      </c>
      <c r="BD27" s="328"/>
      <c r="BE27" s="328"/>
      <c r="BF27" s="328"/>
      <c r="BG27" s="328"/>
      <c r="BH27" s="329"/>
      <c r="BI27" s="327">
        <f>美加!BS7</f>
        <v>0</v>
      </c>
      <c r="BJ27" s="328"/>
      <c r="BK27" s="328"/>
      <c r="BL27" s="328"/>
      <c r="BM27" s="328"/>
      <c r="BN27" s="329"/>
      <c r="BO27" s="327">
        <f>美加!BY7</f>
        <v>0</v>
      </c>
      <c r="BP27" s="328"/>
      <c r="BQ27" s="328"/>
      <c r="BR27" s="328"/>
      <c r="BS27" s="328"/>
      <c r="BT27" s="329"/>
      <c r="BU27" s="327">
        <f>美加!CE7</f>
        <v>0</v>
      </c>
      <c r="BV27" s="328"/>
      <c r="BW27" s="328"/>
      <c r="BX27" s="328"/>
      <c r="BY27" s="328"/>
      <c r="BZ27" s="329"/>
      <c r="CA27" s="327">
        <f>美加!CK7</f>
        <v>0</v>
      </c>
      <c r="CB27" s="328"/>
      <c r="CC27" s="328"/>
      <c r="CD27" s="328"/>
      <c r="CE27" s="328"/>
      <c r="CF27" s="329"/>
      <c r="CG27" s="327">
        <f>美加!CQ7</f>
        <v>0</v>
      </c>
      <c r="CH27" s="328"/>
      <c r="CI27" s="328"/>
      <c r="CJ27" s="328"/>
      <c r="CK27" s="328"/>
      <c r="CL27" s="329"/>
      <c r="CM27" s="327">
        <f>美加!CW7</f>
        <v>0</v>
      </c>
      <c r="CN27" s="328"/>
      <c r="CO27" s="328"/>
      <c r="CP27" s="328"/>
      <c r="CQ27" s="328"/>
      <c r="CR27" s="329"/>
    </row>
    <row r="28" spans="1:96" s="183" customFormat="1" ht="17.399999999999999" thickBot="1">
      <c r="E28" s="184"/>
      <c r="G28" s="179"/>
      <c r="H28" s="180"/>
      <c r="I28" s="180"/>
      <c r="J28" s="180"/>
      <c r="K28" s="180"/>
      <c r="L28" s="180"/>
      <c r="M28" s="180"/>
      <c r="N28" s="180"/>
      <c r="O28" s="180"/>
      <c r="P28" s="180"/>
      <c r="Q28" s="180"/>
      <c r="R28" s="180"/>
      <c r="S28" s="180"/>
      <c r="T28" s="180"/>
      <c r="U28" s="180"/>
      <c r="V28" s="180"/>
      <c r="W28" s="180"/>
      <c r="X28" s="180"/>
      <c r="Y28" s="180"/>
      <c r="Z28" s="180"/>
      <c r="AA28" s="180"/>
      <c r="AB28" s="180"/>
      <c r="AC28" s="180"/>
      <c r="AD28" s="180"/>
      <c r="AE28" s="177"/>
      <c r="AF28" s="177"/>
      <c r="AG28" s="177"/>
      <c r="AH28" s="177"/>
      <c r="AI28" s="177"/>
      <c r="AJ28" s="178"/>
      <c r="AK28" s="179"/>
      <c r="AL28" s="180"/>
      <c r="AM28" s="180"/>
      <c r="AN28" s="180"/>
      <c r="AO28" s="180"/>
      <c r="AP28" s="180"/>
      <c r="AQ28" s="180"/>
      <c r="AR28" s="180"/>
      <c r="AS28" s="180"/>
      <c r="AT28" s="180"/>
      <c r="AU28" s="180"/>
      <c r="AV28" s="180"/>
      <c r="AW28" s="180"/>
      <c r="AX28" s="180"/>
      <c r="AY28" s="180"/>
      <c r="AZ28" s="180"/>
      <c r="BA28" s="180"/>
      <c r="BB28" s="180"/>
      <c r="BC28" s="180"/>
      <c r="BD28" s="180"/>
      <c r="BE28" s="180"/>
      <c r="BF28" s="180"/>
      <c r="BG28" s="180"/>
      <c r="BH28" s="180"/>
      <c r="BI28" s="177"/>
      <c r="BJ28" s="177"/>
      <c r="BK28" s="177"/>
      <c r="BL28" s="177"/>
      <c r="BM28" s="177"/>
      <c r="BN28" s="178"/>
      <c r="BO28" s="179"/>
      <c r="BP28" s="180"/>
      <c r="BQ28" s="180"/>
      <c r="BR28" s="180"/>
      <c r="BS28" s="180"/>
      <c r="BT28" s="180"/>
      <c r="BU28" s="180"/>
      <c r="BV28" s="180"/>
      <c r="BW28" s="180"/>
      <c r="BX28" s="180"/>
      <c r="BY28" s="180"/>
      <c r="BZ28" s="180"/>
      <c r="CA28" s="180"/>
      <c r="CB28" s="180"/>
      <c r="CC28" s="180"/>
      <c r="CD28" s="180"/>
      <c r="CE28" s="180"/>
      <c r="CF28" s="180"/>
      <c r="CG28" s="180"/>
      <c r="CH28" s="180"/>
      <c r="CI28" s="180"/>
      <c r="CJ28" s="180"/>
      <c r="CK28" s="180"/>
      <c r="CL28" s="180"/>
      <c r="CM28" s="177"/>
      <c r="CN28" s="177"/>
      <c r="CO28" s="177"/>
      <c r="CP28" s="177"/>
      <c r="CQ28" s="177"/>
      <c r="CR28" s="178"/>
    </row>
    <row r="29" spans="1:96" ht="17.399999999999999" thickBot="1">
      <c r="A29" s="337" t="s">
        <v>198</v>
      </c>
      <c r="B29" s="338"/>
      <c r="C29" s="188"/>
      <c r="D29" s="188"/>
      <c r="E29" s="189" t="s">
        <v>257</v>
      </c>
      <c r="F29" s="188"/>
      <c r="G29" s="325">
        <f>镑日!Q4</f>
        <v>0</v>
      </c>
      <c r="H29" s="326"/>
      <c r="I29" s="326"/>
      <c r="J29" s="326"/>
      <c r="K29" s="326"/>
      <c r="L29" s="326"/>
      <c r="M29" s="325">
        <f>镑日!W4</f>
        <v>0</v>
      </c>
      <c r="N29" s="326"/>
      <c r="O29" s="326"/>
      <c r="P29" s="326"/>
      <c r="Q29" s="326"/>
      <c r="R29" s="326"/>
      <c r="S29" s="325">
        <f>镑日!AC4</f>
        <v>0</v>
      </c>
      <c r="T29" s="326"/>
      <c r="U29" s="326"/>
      <c r="V29" s="326"/>
      <c r="W29" s="326"/>
      <c r="X29" s="326"/>
      <c r="Y29" s="325">
        <f>镑日!AI4</f>
        <v>0</v>
      </c>
      <c r="Z29" s="326"/>
      <c r="AA29" s="326"/>
      <c r="AB29" s="326"/>
      <c r="AC29" s="326"/>
      <c r="AD29" s="326"/>
      <c r="AE29" s="325">
        <f>镑日!AO4</f>
        <v>0</v>
      </c>
      <c r="AF29" s="326"/>
      <c r="AG29" s="326"/>
      <c r="AH29" s="326"/>
      <c r="AI29" s="326"/>
      <c r="AJ29" s="326"/>
      <c r="AK29" s="325">
        <f>镑日!AU4</f>
        <v>0</v>
      </c>
      <c r="AL29" s="326"/>
      <c r="AM29" s="326"/>
      <c r="AN29" s="326"/>
      <c r="AO29" s="326"/>
      <c r="AP29" s="326"/>
      <c r="AQ29" s="325">
        <f>镑日!BA4</f>
        <v>0</v>
      </c>
      <c r="AR29" s="326"/>
      <c r="AS29" s="326"/>
      <c r="AT29" s="326"/>
      <c r="AU29" s="326"/>
      <c r="AV29" s="326"/>
      <c r="AW29" s="325">
        <f>镑日!BG4</f>
        <v>0</v>
      </c>
      <c r="AX29" s="326"/>
      <c r="AY29" s="326"/>
      <c r="AZ29" s="326"/>
      <c r="BA29" s="326"/>
      <c r="BB29" s="326"/>
      <c r="BC29" s="325">
        <f>镑日!BM4</f>
        <v>0</v>
      </c>
      <c r="BD29" s="326"/>
      <c r="BE29" s="326"/>
      <c r="BF29" s="326"/>
      <c r="BG29" s="326"/>
      <c r="BH29" s="326"/>
      <c r="BI29" s="325">
        <f>镑日!BS4</f>
        <v>0</v>
      </c>
      <c r="BJ29" s="326"/>
      <c r="BK29" s="326"/>
      <c r="BL29" s="326"/>
      <c r="BM29" s="326"/>
      <c r="BN29" s="326"/>
      <c r="BO29" s="325">
        <f>镑日!BY4</f>
        <v>0</v>
      </c>
      <c r="BP29" s="326"/>
      <c r="BQ29" s="326"/>
      <c r="BR29" s="326"/>
      <c r="BS29" s="326"/>
      <c r="BT29" s="326"/>
      <c r="BU29" s="325">
        <f>镑日!CE4</f>
        <v>0</v>
      </c>
      <c r="BV29" s="326"/>
      <c r="BW29" s="326"/>
      <c r="BX29" s="326"/>
      <c r="BY29" s="326"/>
      <c r="BZ29" s="326"/>
      <c r="CA29" s="325">
        <f>镑日!CK4</f>
        <v>0</v>
      </c>
      <c r="CB29" s="326"/>
      <c r="CC29" s="326"/>
      <c r="CD29" s="326"/>
      <c r="CE29" s="326"/>
      <c r="CF29" s="326"/>
      <c r="CG29" s="325">
        <f>镑日!CQ4</f>
        <v>0</v>
      </c>
      <c r="CH29" s="326"/>
      <c r="CI29" s="326"/>
      <c r="CJ29" s="326"/>
      <c r="CK29" s="326"/>
      <c r="CL29" s="326"/>
      <c r="CM29" s="325">
        <f>镑日!CW4</f>
        <v>0</v>
      </c>
      <c r="CN29" s="326"/>
      <c r="CO29" s="326"/>
      <c r="CP29" s="326"/>
      <c r="CQ29" s="326"/>
      <c r="CR29" s="326"/>
    </row>
    <row r="30" spans="1:96" ht="16.8" customHeight="1">
      <c r="A30" s="339"/>
      <c r="B30" s="340"/>
      <c r="C30" s="188"/>
      <c r="D30" s="188"/>
      <c r="E30" s="189" t="s">
        <v>184</v>
      </c>
      <c r="F30" s="188"/>
      <c r="G30" s="325" t="str">
        <f>镑日!Q5</f>
        <v>上</v>
      </c>
      <c r="H30" s="326"/>
      <c r="I30" s="326"/>
      <c r="J30" s="326"/>
      <c r="K30" s="326"/>
      <c r="L30" s="326"/>
      <c r="M30" s="325" t="str">
        <f>镑日!W5</f>
        <v>盘</v>
      </c>
      <c r="N30" s="326"/>
      <c r="O30" s="326"/>
      <c r="P30" s="326"/>
      <c r="Q30" s="326"/>
      <c r="R30" s="326"/>
      <c r="S30" s="325" t="str">
        <f>镑日!AC5</f>
        <v>盘</v>
      </c>
      <c r="T30" s="326"/>
      <c r="U30" s="326"/>
      <c r="V30" s="326"/>
      <c r="W30" s="326"/>
      <c r="X30" s="326"/>
      <c r="Y30" s="325" t="str">
        <f>镑日!AI5</f>
        <v>盘</v>
      </c>
      <c r="Z30" s="326"/>
      <c r="AA30" s="326"/>
      <c r="AB30" s="326"/>
      <c r="AC30" s="326"/>
      <c r="AD30" s="326"/>
      <c r="AE30" s="325" t="str">
        <f>镑日!AO5</f>
        <v>上</v>
      </c>
      <c r="AF30" s="326"/>
      <c r="AG30" s="326"/>
      <c r="AH30" s="326"/>
      <c r="AI30" s="326"/>
      <c r="AJ30" s="326"/>
      <c r="AK30" s="325" t="str">
        <f>镑日!AU5</f>
        <v>盘</v>
      </c>
      <c r="AL30" s="326"/>
      <c r="AM30" s="326"/>
      <c r="AN30" s="326"/>
      <c r="AO30" s="326"/>
      <c r="AP30" s="326"/>
      <c r="AQ30" s="325" t="str">
        <f>镑日!BA5</f>
        <v>盘</v>
      </c>
      <c r="AR30" s="326"/>
      <c r="AS30" s="326"/>
      <c r="AT30" s="326"/>
      <c r="AU30" s="326"/>
      <c r="AV30" s="326"/>
      <c r="AW30" s="325" t="str">
        <f>镑日!BG5</f>
        <v>盘</v>
      </c>
      <c r="AX30" s="326"/>
      <c r="AY30" s="326"/>
      <c r="AZ30" s="326"/>
      <c r="BA30" s="326"/>
      <c r="BB30" s="326"/>
      <c r="BC30" s="325" t="str">
        <f>镑日!BM5</f>
        <v>盘</v>
      </c>
      <c r="BD30" s="326"/>
      <c r="BE30" s="326"/>
      <c r="BF30" s="326"/>
      <c r="BG30" s="326"/>
      <c r="BH30" s="326"/>
      <c r="BI30" s="325" t="str">
        <f>镑日!BS5</f>
        <v>盘</v>
      </c>
      <c r="BJ30" s="326"/>
      <c r="BK30" s="326"/>
      <c r="BL30" s="326"/>
      <c r="BM30" s="326"/>
      <c r="BN30" s="326"/>
      <c r="BO30" s="325" t="str">
        <f>镑日!BY5</f>
        <v>下</v>
      </c>
      <c r="BP30" s="326"/>
      <c r="BQ30" s="326"/>
      <c r="BR30" s="326"/>
      <c r="BS30" s="326"/>
      <c r="BT30" s="326"/>
      <c r="BU30" s="325">
        <f>镑日!CE5</f>
        <v>0</v>
      </c>
      <c r="BV30" s="326"/>
      <c r="BW30" s="326"/>
      <c r="BX30" s="326"/>
      <c r="BY30" s="326"/>
      <c r="BZ30" s="326"/>
      <c r="CA30" s="325">
        <f>镑日!CK5</f>
        <v>0</v>
      </c>
      <c r="CB30" s="326"/>
      <c r="CC30" s="326"/>
      <c r="CD30" s="326"/>
      <c r="CE30" s="326"/>
      <c r="CF30" s="326"/>
      <c r="CG30" s="325">
        <f>镑日!CQ5</f>
        <v>0</v>
      </c>
      <c r="CH30" s="326"/>
      <c r="CI30" s="326"/>
      <c r="CJ30" s="326"/>
      <c r="CK30" s="326"/>
      <c r="CL30" s="326"/>
      <c r="CM30" s="325">
        <f>镑日!CW5</f>
        <v>0</v>
      </c>
      <c r="CN30" s="326"/>
      <c r="CO30" s="326"/>
      <c r="CP30" s="326"/>
      <c r="CQ30" s="326"/>
      <c r="CR30" s="326"/>
    </row>
    <row r="31" spans="1:96" ht="16.8" customHeight="1">
      <c r="A31" s="339"/>
      <c r="B31" s="340"/>
      <c r="C31" s="190"/>
      <c r="D31" s="190"/>
      <c r="E31" s="191" t="s">
        <v>185</v>
      </c>
      <c r="F31" s="190"/>
      <c r="G31" s="144" t="str">
        <f>镑日!Q6</f>
        <v>盘</v>
      </c>
      <c r="H31" s="144" t="str">
        <f>镑日!R6</f>
        <v>盘</v>
      </c>
      <c r="I31" s="144" t="str">
        <f>镑日!S6</f>
        <v>盘</v>
      </c>
      <c r="J31" s="144" t="str">
        <f>镑日!T6</f>
        <v>盘</v>
      </c>
      <c r="K31" s="144" t="str">
        <f>镑日!U6</f>
        <v>上</v>
      </c>
      <c r="L31" s="144" t="str">
        <f>镑日!V6</f>
        <v>上</v>
      </c>
      <c r="M31" s="144" t="str">
        <f>镑日!W6</f>
        <v>盘</v>
      </c>
      <c r="N31" s="144" t="str">
        <f>镑日!X6</f>
        <v>盘</v>
      </c>
      <c r="O31" s="144" t="str">
        <f>镑日!Y6</f>
        <v>盘</v>
      </c>
      <c r="P31" s="144" t="str">
        <f>镑日!Z6</f>
        <v>下</v>
      </c>
      <c r="Q31" s="144" t="str">
        <f>镑日!AA6</f>
        <v>下</v>
      </c>
      <c r="R31" s="144" t="str">
        <f>镑日!AB6</f>
        <v>盘</v>
      </c>
      <c r="S31" s="144" t="str">
        <f>镑日!AC6</f>
        <v>盘</v>
      </c>
      <c r="T31" s="144" t="str">
        <f>镑日!AD6</f>
        <v>盘</v>
      </c>
      <c r="U31" s="144" t="str">
        <f>镑日!AE6</f>
        <v>盘</v>
      </c>
      <c r="V31" s="144" t="str">
        <f>镑日!AF6</f>
        <v>盘</v>
      </c>
      <c r="W31" s="144" t="str">
        <f>镑日!AG6</f>
        <v>盘</v>
      </c>
      <c r="X31" s="144" t="str">
        <f>镑日!AH6</f>
        <v>盘</v>
      </c>
      <c r="Y31" s="144" t="str">
        <f>镑日!AI6</f>
        <v>盘</v>
      </c>
      <c r="Z31" s="144" t="str">
        <f>镑日!AJ6</f>
        <v>盘</v>
      </c>
      <c r="AA31" s="144" t="str">
        <f>镑日!AK6</f>
        <v>盘</v>
      </c>
      <c r="AB31" s="144" t="str">
        <f>镑日!AL6</f>
        <v>盘</v>
      </c>
      <c r="AC31" s="144" t="str">
        <f>镑日!AM6</f>
        <v>盘</v>
      </c>
      <c r="AD31" s="144" t="str">
        <f>镑日!AN6</f>
        <v>上</v>
      </c>
      <c r="AE31" s="144" t="str">
        <f>镑日!AO6</f>
        <v>上</v>
      </c>
      <c r="AF31" s="144" t="str">
        <f>镑日!AP6</f>
        <v>上</v>
      </c>
      <c r="AG31" s="144" t="str">
        <f>镑日!AQ6</f>
        <v>上</v>
      </c>
      <c r="AH31" s="144" t="str">
        <f>镑日!AR6</f>
        <v>上</v>
      </c>
      <c r="AI31" s="144" t="str">
        <f>镑日!AS6</f>
        <v>上</v>
      </c>
      <c r="AJ31" s="144" t="str">
        <f>镑日!AT6</f>
        <v>上</v>
      </c>
      <c r="AK31" s="144" t="str">
        <f>镑日!AU6</f>
        <v>上</v>
      </c>
      <c r="AL31" s="144" t="str">
        <f>镑日!AV6</f>
        <v>下</v>
      </c>
      <c r="AM31" s="144" t="str">
        <f>镑日!AW6</f>
        <v>下</v>
      </c>
      <c r="AN31" s="144" t="str">
        <f>镑日!AX6</f>
        <v>下</v>
      </c>
      <c r="AO31" s="144" t="str">
        <f>镑日!AY6</f>
        <v>下</v>
      </c>
      <c r="AP31" s="144" t="str">
        <f>镑日!AZ6</f>
        <v>下</v>
      </c>
      <c r="AQ31" s="144" t="str">
        <f>镑日!BA6</f>
        <v>盘</v>
      </c>
      <c r="AR31" s="144" t="str">
        <f>镑日!BB6</f>
        <v>盘</v>
      </c>
      <c r="AS31" s="144" t="str">
        <f>镑日!BC6</f>
        <v>盘</v>
      </c>
      <c r="AT31" s="144" t="str">
        <f>镑日!BD6</f>
        <v>盘</v>
      </c>
      <c r="AU31" s="144" t="str">
        <f>镑日!BE6</f>
        <v>盘</v>
      </c>
      <c r="AV31" s="144" t="str">
        <f>镑日!BF6</f>
        <v>盘</v>
      </c>
      <c r="AW31" s="144" t="str">
        <f>镑日!BG6</f>
        <v>盘</v>
      </c>
      <c r="AX31" s="144" t="str">
        <f>镑日!BH6</f>
        <v>盘</v>
      </c>
      <c r="AY31" s="144" t="str">
        <f>镑日!BI6</f>
        <v>盘</v>
      </c>
      <c r="AZ31" s="144" t="str">
        <f>镑日!BJ6</f>
        <v>盘</v>
      </c>
      <c r="BA31" s="144" t="str">
        <f>镑日!BK6</f>
        <v>盘</v>
      </c>
      <c r="BB31" s="144" t="str">
        <f>镑日!BL6</f>
        <v>盘</v>
      </c>
      <c r="BC31" s="144" t="str">
        <f>镑日!BM6</f>
        <v>盘</v>
      </c>
      <c r="BD31" s="144" t="str">
        <f>镑日!BN6</f>
        <v>盘</v>
      </c>
      <c r="BE31" s="144" t="str">
        <f>镑日!BO6</f>
        <v>盘</v>
      </c>
      <c r="BF31" s="144" t="str">
        <f>镑日!BP6</f>
        <v>盘</v>
      </c>
      <c r="BG31" s="144" t="str">
        <f>镑日!BQ6</f>
        <v>盘</v>
      </c>
      <c r="BH31" s="144" t="str">
        <f>镑日!BR6</f>
        <v>盘</v>
      </c>
      <c r="BI31" s="144" t="str">
        <f>镑日!BS6</f>
        <v>盘</v>
      </c>
      <c r="BJ31" s="144" t="str">
        <f>镑日!BT6</f>
        <v>盘</v>
      </c>
      <c r="BK31" s="144" t="str">
        <f>镑日!BU6</f>
        <v>盘</v>
      </c>
      <c r="BL31" s="144" t="str">
        <f>镑日!BV6</f>
        <v>下</v>
      </c>
      <c r="BM31" s="144" t="str">
        <f>镑日!BW6</f>
        <v>下</v>
      </c>
      <c r="BN31" s="144" t="str">
        <f>镑日!BX6</f>
        <v>下</v>
      </c>
      <c r="BO31" s="144" t="str">
        <f>镑日!BY6</f>
        <v>下</v>
      </c>
      <c r="BP31" s="144" t="str">
        <f>镑日!BZ6</f>
        <v>下</v>
      </c>
      <c r="BQ31" s="144" t="str">
        <f>镑日!CA6</f>
        <v>下</v>
      </c>
      <c r="BR31" s="144" t="str">
        <f>镑日!CB6</f>
        <v>下</v>
      </c>
      <c r="BS31" s="144" t="str">
        <f>镑日!CC6</f>
        <v>下</v>
      </c>
      <c r="BT31" s="144" t="str">
        <f>镑日!CD6</f>
        <v>下</v>
      </c>
      <c r="BU31" s="144">
        <f>镑日!CE6</f>
        <v>0</v>
      </c>
      <c r="BV31" s="144">
        <f>镑日!CF6</f>
        <v>0</v>
      </c>
      <c r="BW31" s="144">
        <f>镑日!CG6</f>
        <v>0</v>
      </c>
      <c r="BX31" s="144">
        <f>镑日!CH6</f>
        <v>0</v>
      </c>
      <c r="BY31" s="144">
        <f>镑日!CI6</f>
        <v>0</v>
      </c>
      <c r="BZ31" s="144">
        <f>镑日!CJ6</f>
        <v>0</v>
      </c>
      <c r="CA31" s="144">
        <f>镑日!CK6</f>
        <v>0</v>
      </c>
      <c r="CB31" s="144">
        <f>镑日!CL6</f>
        <v>0</v>
      </c>
      <c r="CC31" s="144">
        <f>镑日!CM6</f>
        <v>0</v>
      </c>
      <c r="CD31" s="144">
        <f>镑日!CN6</f>
        <v>0</v>
      </c>
      <c r="CE31" s="144">
        <f>镑日!CO6</f>
        <v>0</v>
      </c>
      <c r="CF31" s="144">
        <f>镑日!CP6</f>
        <v>0</v>
      </c>
      <c r="CG31" s="144">
        <f>镑日!CQ6</f>
        <v>0</v>
      </c>
      <c r="CH31" s="144">
        <f>镑日!CR6</f>
        <v>0</v>
      </c>
      <c r="CI31" s="144">
        <f>镑日!CS6</f>
        <v>0</v>
      </c>
      <c r="CJ31" s="144">
        <f>镑日!CT6</f>
        <v>0</v>
      </c>
      <c r="CK31" s="144">
        <f>镑日!CU6</f>
        <v>0</v>
      </c>
      <c r="CL31" s="144">
        <f>镑日!CV6</f>
        <v>0</v>
      </c>
      <c r="CM31" s="144">
        <f>镑日!CW6</f>
        <v>0</v>
      </c>
      <c r="CN31" s="144">
        <f>镑日!CX6</f>
        <v>0</v>
      </c>
      <c r="CO31" s="144">
        <f>镑日!CY6</f>
        <v>0</v>
      </c>
      <c r="CP31" s="144">
        <f>镑日!CZ6</f>
        <v>0</v>
      </c>
      <c r="CQ31" s="144">
        <f>镑日!DA6</f>
        <v>0</v>
      </c>
      <c r="CR31" s="144">
        <f>镑日!DB6</f>
        <v>0</v>
      </c>
    </row>
    <row r="32" spans="1:96" ht="17.399999999999999" customHeight="1" thickBot="1">
      <c r="A32" s="341"/>
      <c r="B32" s="342"/>
      <c r="C32" s="192"/>
      <c r="D32" s="192"/>
      <c r="E32" s="193" t="s">
        <v>187</v>
      </c>
      <c r="F32" s="192"/>
      <c r="G32" s="327">
        <f>镑日!Q7</f>
        <v>0</v>
      </c>
      <c r="H32" s="328"/>
      <c r="I32" s="328"/>
      <c r="J32" s="328"/>
      <c r="K32" s="328"/>
      <c r="L32" s="329"/>
      <c r="M32" s="327">
        <f>镑日!W7</f>
        <v>0</v>
      </c>
      <c r="N32" s="328"/>
      <c r="O32" s="328"/>
      <c r="P32" s="328"/>
      <c r="Q32" s="328"/>
      <c r="R32" s="329"/>
      <c r="S32" s="327">
        <f>镑日!AC7</f>
        <v>0</v>
      </c>
      <c r="T32" s="328"/>
      <c r="U32" s="328"/>
      <c r="V32" s="328"/>
      <c r="W32" s="328"/>
      <c r="X32" s="329"/>
      <c r="Y32" s="327">
        <f>镑日!AI7</f>
        <v>0</v>
      </c>
      <c r="Z32" s="328"/>
      <c r="AA32" s="328"/>
      <c r="AB32" s="328"/>
      <c r="AC32" s="328"/>
      <c r="AD32" s="329"/>
      <c r="AE32" s="327">
        <f>镑日!AO7</f>
        <v>0</v>
      </c>
      <c r="AF32" s="328"/>
      <c r="AG32" s="328"/>
      <c r="AH32" s="328"/>
      <c r="AI32" s="328"/>
      <c r="AJ32" s="329"/>
      <c r="AK32" s="327">
        <f>镑日!AU7</f>
        <v>0</v>
      </c>
      <c r="AL32" s="328"/>
      <c r="AM32" s="328"/>
      <c r="AN32" s="328"/>
      <c r="AO32" s="328"/>
      <c r="AP32" s="329"/>
      <c r="AQ32" s="327">
        <f>镑日!BA7</f>
        <v>0</v>
      </c>
      <c r="AR32" s="328"/>
      <c r="AS32" s="328"/>
      <c r="AT32" s="328"/>
      <c r="AU32" s="328"/>
      <c r="AV32" s="329"/>
      <c r="AW32" s="327">
        <f>镑日!BG7</f>
        <v>0</v>
      </c>
      <c r="AX32" s="328"/>
      <c r="AY32" s="328"/>
      <c r="AZ32" s="328"/>
      <c r="BA32" s="328"/>
      <c r="BB32" s="329"/>
      <c r="BC32" s="327">
        <f>镑日!BM7</f>
        <v>0</v>
      </c>
      <c r="BD32" s="328"/>
      <c r="BE32" s="328"/>
      <c r="BF32" s="328"/>
      <c r="BG32" s="328"/>
      <c r="BH32" s="329"/>
      <c r="BI32" s="327">
        <f>镑日!BS7</f>
        <v>0</v>
      </c>
      <c r="BJ32" s="328"/>
      <c r="BK32" s="328"/>
      <c r="BL32" s="328"/>
      <c r="BM32" s="328"/>
      <c r="BN32" s="329"/>
      <c r="BO32" s="327">
        <f>镑日!BY7</f>
        <v>0</v>
      </c>
      <c r="BP32" s="328"/>
      <c r="BQ32" s="328"/>
      <c r="BR32" s="328"/>
      <c r="BS32" s="328"/>
      <c r="BT32" s="329"/>
      <c r="BU32" s="327">
        <f>镑日!CE7</f>
        <v>0</v>
      </c>
      <c r="BV32" s="328"/>
      <c r="BW32" s="328"/>
      <c r="BX32" s="328"/>
      <c r="BY32" s="328"/>
      <c r="BZ32" s="329"/>
      <c r="CA32" s="327">
        <f>镑日!CK7</f>
        <v>0</v>
      </c>
      <c r="CB32" s="328"/>
      <c r="CC32" s="328"/>
      <c r="CD32" s="328"/>
      <c r="CE32" s="328"/>
      <c r="CF32" s="329"/>
      <c r="CG32" s="327">
        <f>镑日!CQ7</f>
        <v>0</v>
      </c>
      <c r="CH32" s="328"/>
      <c r="CI32" s="328"/>
      <c r="CJ32" s="328"/>
      <c r="CK32" s="328"/>
      <c r="CL32" s="329"/>
      <c r="CM32" s="327">
        <f>镑日!CW7</f>
        <v>0</v>
      </c>
      <c r="CN32" s="328"/>
      <c r="CO32" s="328"/>
      <c r="CP32" s="328"/>
      <c r="CQ32" s="328"/>
      <c r="CR32" s="329"/>
    </row>
    <row r="33" spans="1:96" s="183" customFormat="1" ht="17.399999999999999" thickBot="1">
      <c r="E33" s="184"/>
      <c r="G33" s="179"/>
      <c r="H33" s="180"/>
      <c r="I33" s="180"/>
      <c r="J33" s="180"/>
      <c r="K33" s="180"/>
      <c r="L33" s="180"/>
      <c r="M33" s="180"/>
      <c r="N33" s="180"/>
      <c r="O33" s="180"/>
      <c r="P33" s="180"/>
      <c r="Q33" s="180"/>
      <c r="R33" s="180"/>
      <c r="S33" s="180"/>
      <c r="T33" s="180"/>
      <c r="U33" s="180"/>
      <c r="V33" s="180"/>
      <c r="W33" s="180"/>
      <c r="X33" s="180"/>
      <c r="Y33" s="180"/>
      <c r="Z33" s="180"/>
      <c r="AA33" s="180"/>
      <c r="AB33" s="180"/>
      <c r="AC33" s="180"/>
      <c r="AD33" s="180"/>
      <c r="AE33" s="177"/>
      <c r="AF33" s="177"/>
      <c r="AG33" s="177"/>
      <c r="AH33" s="177"/>
      <c r="AI33" s="177"/>
      <c r="AJ33" s="178"/>
      <c r="AK33" s="179"/>
      <c r="AL33" s="180"/>
      <c r="AM33" s="180"/>
      <c r="AN33" s="180"/>
      <c r="AO33" s="180"/>
      <c r="AP33" s="180"/>
      <c r="AQ33" s="180"/>
      <c r="AR33" s="180"/>
      <c r="AS33" s="180"/>
      <c r="AT33" s="180"/>
      <c r="AU33" s="180"/>
      <c r="AV33" s="180"/>
      <c r="AW33" s="180"/>
      <c r="AX33" s="180"/>
      <c r="AY33" s="180"/>
      <c r="AZ33" s="180"/>
      <c r="BA33" s="180"/>
      <c r="BB33" s="180"/>
      <c r="BC33" s="180"/>
      <c r="BD33" s="180"/>
      <c r="BE33" s="180"/>
      <c r="BF33" s="180"/>
      <c r="BG33" s="180"/>
      <c r="BH33" s="180"/>
      <c r="BI33" s="177"/>
      <c r="BJ33" s="177"/>
      <c r="BK33" s="177"/>
      <c r="BL33" s="177"/>
      <c r="BM33" s="177"/>
      <c r="BN33" s="178"/>
      <c r="BO33" s="179"/>
      <c r="BP33" s="180"/>
      <c r="BQ33" s="180"/>
      <c r="BR33" s="180"/>
      <c r="BS33" s="180"/>
      <c r="BT33" s="180"/>
      <c r="BU33" s="180"/>
      <c r="BV33" s="180"/>
      <c r="BW33" s="180"/>
      <c r="BX33" s="180"/>
      <c r="BY33" s="180"/>
      <c r="BZ33" s="180"/>
      <c r="CA33" s="180"/>
      <c r="CB33" s="180"/>
      <c r="CC33" s="180"/>
      <c r="CD33" s="180"/>
      <c r="CE33" s="180"/>
      <c r="CF33" s="180"/>
      <c r="CG33" s="180"/>
      <c r="CH33" s="180"/>
      <c r="CI33" s="180"/>
      <c r="CJ33" s="180"/>
      <c r="CK33" s="180"/>
      <c r="CL33" s="180"/>
      <c r="CM33" s="177"/>
      <c r="CN33" s="177"/>
      <c r="CO33" s="177"/>
      <c r="CP33" s="177"/>
      <c r="CQ33" s="177"/>
      <c r="CR33" s="178"/>
    </row>
    <row r="34" spans="1:96" ht="17.399999999999999" thickBot="1">
      <c r="A34" s="337" t="s">
        <v>199</v>
      </c>
      <c r="B34" s="338"/>
      <c r="C34" s="188"/>
      <c r="D34" s="188"/>
      <c r="E34" s="189" t="s">
        <v>257</v>
      </c>
      <c r="F34" s="188"/>
      <c r="G34" s="325">
        <f>磅美!Q4</f>
        <v>0</v>
      </c>
      <c r="H34" s="326"/>
      <c r="I34" s="326"/>
      <c r="J34" s="326"/>
      <c r="K34" s="326"/>
      <c r="L34" s="326"/>
      <c r="M34" s="325">
        <f>磅美!W4</f>
        <v>0</v>
      </c>
      <c r="N34" s="326"/>
      <c r="O34" s="326"/>
      <c r="P34" s="326"/>
      <c r="Q34" s="326"/>
      <c r="R34" s="326"/>
      <c r="S34" s="325">
        <f>磅美!AC4</f>
        <v>0</v>
      </c>
      <c r="T34" s="326"/>
      <c r="U34" s="326"/>
      <c r="V34" s="326"/>
      <c r="W34" s="326"/>
      <c r="X34" s="326"/>
      <c r="Y34" s="325">
        <f>磅美!AI4</f>
        <v>0</v>
      </c>
      <c r="Z34" s="326"/>
      <c r="AA34" s="326"/>
      <c r="AB34" s="326"/>
      <c r="AC34" s="326"/>
      <c r="AD34" s="326"/>
      <c r="AE34" s="325">
        <f>磅美!AO4</f>
        <v>0</v>
      </c>
      <c r="AF34" s="326"/>
      <c r="AG34" s="326"/>
      <c r="AH34" s="326"/>
      <c r="AI34" s="326"/>
      <c r="AJ34" s="326"/>
      <c r="AK34" s="325">
        <f>磅美!AU4</f>
        <v>0</v>
      </c>
      <c r="AL34" s="326"/>
      <c r="AM34" s="326"/>
      <c r="AN34" s="326"/>
      <c r="AO34" s="326"/>
      <c r="AP34" s="326"/>
      <c r="AQ34" s="325">
        <f>磅美!BA4</f>
        <v>0</v>
      </c>
      <c r="AR34" s="326"/>
      <c r="AS34" s="326"/>
      <c r="AT34" s="326"/>
      <c r="AU34" s="326"/>
      <c r="AV34" s="326"/>
      <c r="AW34" s="325">
        <f>磅美!BG4</f>
        <v>0</v>
      </c>
      <c r="AX34" s="326"/>
      <c r="AY34" s="326"/>
      <c r="AZ34" s="326"/>
      <c r="BA34" s="326"/>
      <c r="BB34" s="326"/>
      <c r="BC34" s="325">
        <f>磅美!BM4</f>
        <v>0</v>
      </c>
      <c r="BD34" s="326"/>
      <c r="BE34" s="326"/>
      <c r="BF34" s="326"/>
      <c r="BG34" s="326"/>
      <c r="BH34" s="326"/>
      <c r="BI34" s="325">
        <f>磅美!BS4</f>
        <v>0</v>
      </c>
      <c r="BJ34" s="326"/>
      <c r="BK34" s="326"/>
      <c r="BL34" s="326"/>
      <c r="BM34" s="326"/>
      <c r="BN34" s="326"/>
      <c r="BO34" s="325">
        <f>磅美!BY4</f>
        <v>0</v>
      </c>
      <c r="BP34" s="326"/>
      <c r="BQ34" s="326"/>
      <c r="BR34" s="326"/>
      <c r="BS34" s="326"/>
      <c r="BT34" s="326"/>
      <c r="BU34" s="325">
        <f>磅美!CE4</f>
        <v>0</v>
      </c>
      <c r="BV34" s="326"/>
      <c r="BW34" s="326"/>
      <c r="BX34" s="326"/>
      <c r="BY34" s="326"/>
      <c r="BZ34" s="326"/>
      <c r="CA34" s="325">
        <f>磅美!CK4</f>
        <v>0</v>
      </c>
      <c r="CB34" s="326"/>
      <c r="CC34" s="326"/>
      <c r="CD34" s="326"/>
      <c r="CE34" s="326"/>
      <c r="CF34" s="326"/>
      <c r="CG34" s="325">
        <f>磅美!CQ4</f>
        <v>0</v>
      </c>
      <c r="CH34" s="326"/>
      <c r="CI34" s="326"/>
      <c r="CJ34" s="326"/>
      <c r="CK34" s="326"/>
      <c r="CL34" s="326"/>
      <c r="CM34" s="325">
        <f>磅美!CW4</f>
        <v>0</v>
      </c>
      <c r="CN34" s="326"/>
      <c r="CO34" s="326"/>
      <c r="CP34" s="326"/>
      <c r="CQ34" s="326"/>
      <c r="CR34" s="326"/>
    </row>
    <row r="35" spans="1:96" ht="16.8" customHeight="1">
      <c r="A35" s="339"/>
      <c r="B35" s="340"/>
      <c r="C35" s="188"/>
      <c r="D35" s="188"/>
      <c r="E35" s="189" t="s">
        <v>184</v>
      </c>
      <c r="F35" s="188"/>
      <c r="G35" s="325" t="str">
        <f>磅美!Q5</f>
        <v>下</v>
      </c>
      <c r="H35" s="326"/>
      <c r="I35" s="326"/>
      <c r="J35" s="326"/>
      <c r="K35" s="326"/>
      <c r="L35" s="326"/>
      <c r="M35" s="325" t="str">
        <f>磅美!W5</f>
        <v>下</v>
      </c>
      <c r="N35" s="326"/>
      <c r="O35" s="326"/>
      <c r="P35" s="326"/>
      <c r="Q35" s="326"/>
      <c r="R35" s="326"/>
      <c r="S35" s="325" t="str">
        <f>磅美!AC5</f>
        <v>下</v>
      </c>
      <c r="T35" s="326"/>
      <c r="U35" s="326"/>
      <c r="V35" s="326"/>
      <c r="W35" s="326"/>
      <c r="X35" s="326"/>
      <c r="Y35" s="325" t="str">
        <f>磅美!AI5</f>
        <v>盘</v>
      </c>
      <c r="Z35" s="326"/>
      <c r="AA35" s="326"/>
      <c r="AB35" s="326"/>
      <c r="AC35" s="326"/>
      <c r="AD35" s="326"/>
      <c r="AE35" s="325" t="str">
        <f>磅美!AO5</f>
        <v>上</v>
      </c>
      <c r="AF35" s="326"/>
      <c r="AG35" s="326"/>
      <c r="AH35" s="326"/>
      <c r="AI35" s="326"/>
      <c r="AJ35" s="326"/>
      <c r="AK35" s="325" t="str">
        <f>磅美!AU5</f>
        <v>盘</v>
      </c>
      <c r="AL35" s="326"/>
      <c r="AM35" s="326"/>
      <c r="AN35" s="326"/>
      <c r="AO35" s="326"/>
      <c r="AP35" s="326"/>
      <c r="AQ35" s="325" t="str">
        <f>磅美!BA5</f>
        <v>上</v>
      </c>
      <c r="AR35" s="326"/>
      <c r="AS35" s="326"/>
      <c r="AT35" s="326"/>
      <c r="AU35" s="326"/>
      <c r="AV35" s="326"/>
      <c r="AW35" s="325" t="str">
        <f>磅美!BG5</f>
        <v>上</v>
      </c>
      <c r="AX35" s="326"/>
      <c r="AY35" s="326"/>
      <c r="AZ35" s="326"/>
      <c r="BA35" s="326"/>
      <c r="BB35" s="326"/>
      <c r="BC35" s="325" t="str">
        <f>磅美!BM5</f>
        <v>上</v>
      </c>
      <c r="BD35" s="326"/>
      <c r="BE35" s="326"/>
      <c r="BF35" s="326"/>
      <c r="BG35" s="326"/>
      <c r="BH35" s="326"/>
      <c r="BI35" s="325" t="str">
        <f>磅美!BS5</f>
        <v>盘</v>
      </c>
      <c r="BJ35" s="326"/>
      <c r="BK35" s="326"/>
      <c r="BL35" s="326"/>
      <c r="BM35" s="326"/>
      <c r="BN35" s="326"/>
      <c r="BO35" s="325" t="str">
        <f>磅美!BY5</f>
        <v>盘</v>
      </c>
      <c r="BP35" s="326"/>
      <c r="BQ35" s="326"/>
      <c r="BR35" s="326"/>
      <c r="BS35" s="326"/>
      <c r="BT35" s="326"/>
      <c r="BU35" s="325">
        <f>磅美!CE5</f>
        <v>0</v>
      </c>
      <c r="BV35" s="326"/>
      <c r="BW35" s="326"/>
      <c r="BX35" s="326"/>
      <c r="BY35" s="326"/>
      <c r="BZ35" s="326"/>
      <c r="CA35" s="325">
        <f>磅美!CK5</f>
        <v>0</v>
      </c>
      <c r="CB35" s="326"/>
      <c r="CC35" s="326"/>
      <c r="CD35" s="326"/>
      <c r="CE35" s="326"/>
      <c r="CF35" s="326"/>
      <c r="CG35" s="325">
        <f>磅美!CQ5</f>
        <v>0</v>
      </c>
      <c r="CH35" s="326"/>
      <c r="CI35" s="326"/>
      <c r="CJ35" s="326"/>
      <c r="CK35" s="326"/>
      <c r="CL35" s="326"/>
      <c r="CM35" s="325">
        <f>磅美!CW5</f>
        <v>0</v>
      </c>
      <c r="CN35" s="326"/>
      <c r="CO35" s="326"/>
      <c r="CP35" s="326"/>
      <c r="CQ35" s="326"/>
      <c r="CR35" s="326"/>
    </row>
    <row r="36" spans="1:96" ht="16.8" customHeight="1">
      <c r="A36" s="339"/>
      <c r="B36" s="340"/>
      <c r="C36" s="190"/>
      <c r="D36" s="190"/>
      <c r="E36" s="191" t="s">
        <v>185</v>
      </c>
      <c r="F36" s="190"/>
      <c r="G36" s="144" t="str">
        <f>磅美!Q6</f>
        <v>盘</v>
      </c>
      <c r="H36" s="144" t="str">
        <f>磅美!R6</f>
        <v>盘</v>
      </c>
      <c r="I36" s="144" t="str">
        <f>磅美!S6</f>
        <v>盘</v>
      </c>
      <c r="J36" s="144" t="str">
        <f>磅美!T6</f>
        <v>盘</v>
      </c>
      <c r="K36" s="144" t="str">
        <f>磅美!U6</f>
        <v>盘</v>
      </c>
      <c r="L36" s="144" t="str">
        <f>磅美!V6</f>
        <v>盘</v>
      </c>
      <c r="M36" s="144" t="str">
        <f>磅美!W6</f>
        <v>盘</v>
      </c>
      <c r="N36" s="144" t="str">
        <f>磅美!X6</f>
        <v>盘</v>
      </c>
      <c r="O36" s="144" t="str">
        <f>磅美!Y6</f>
        <v>盘</v>
      </c>
      <c r="P36" s="144" t="str">
        <f>磅美!Z6</f>
        <v>下</v>
      </c>
      <c r="Q36" s="144" t="str">
        <f>磅美!AA6</f>
        <v>下</v>
      </c>
      <c r="R36" s="144" t="str">
        <f>磅美!AB6</f>
        <v>下</v>
      </c>
      <c r="S36" s="144" t="str">
        <f>磅美!AC6</f>
        <v>下</v>
      </c>
      <c r="T36" s="144" t="str">
        <f>磅美!AD6</f>
        <v>下</v>
      </c>
      <c r="U36" s="144" t="str">
        <f>磅美!AE6</f>
        <v>下</v>
      </c>
      <c r="V36" s="144" t="str">
        <f>磅美!AF6</f>
        <v>盘</v>
      </c>
      <c r="W36" s="144" t="str">
        <f>磅美!AG6</f>
        <v>盘</v>
      </c>
      <c r="X36" s="144" t="str">
        <f>磅美!AH6</f>
        <v>盘</v>
      </c>
      <c r="Y36" s="144" t="str">
        <f>磅美!AI6</f>
        <v>盘</v>
      </c>
      <c r="Z36" s="144" t="str">
        <f>磅美!AJ6</f>
        <v>盘</v>
      </c>
      <c r="AA36" s="144" t="str">
        <f>磅美!AK6</f>
        <v>盘</v>
      </c>
      <c r="AB36" s="144" t="str">
        <f>磅美!AL6</f>
        <v>盘</v>
      </c>
      <c r="AC36" s="144" t="str">
        <f>磅美!AM6</f>
        <v>盘</v>
      </c>
      <c r="AD36" s="144" t="str">
        <f>磅美!AN6</f>
        <v>上</v>
      </c>
      <c r="AE36" s="144" t="str">
        <f>磅美!AO6</f>
        <v>上</v>
      </c>
      <c r="AF36" s="144" t="str">
        <f>磅美!AP6</f>
        <v>上</v>
      </c>
      <c r="AG36" s="144" t="str">
        <f>磅美!AQ6</f>
        <v>上</v>
      </c>
      <c r="AH36" s="144" t="str">
        <f>磅美!AR6</f>
        <v>上</v>
      </c>
      <c r="AI36" s="144" t="str">
        <f>磅美!AS6</f>
        <v>上</v>
      </c>
      <c r="AJ36" s="144" t="str">
        <f>磅美!AT6</f>
        <v>上</v>
      </c>
      <c r="AK36" s="144" t="str">
        <f>磅美!AU6</f>
        <v>上</v>
      </c>
      <c r="AL36" s="144" t="str">
        <f>磅美!AV6</f>
        <v>盘</v>
      </c>
      <c r="AM36" s="144" t="str">
        <f>磅美!AW6</f>
        <v>盘</v>
      </c>
      <c r="AN36" s="144" t="str">
        <f>磅美!AX6</f>
        <v>盘</v>
      </c>
      <c r="AO36" s="144" t="str">
        <f>磅美!AY6</f>
        <v>盘</v>
      </c>
      <c r="AP36" s="144" t="str">
        <f>磅美!AZ6</f>
        <v>上</v>
      </c>
      <c r="AQ36" s="144" t="str">
        <f>磅美!BA6</f>
        <v>上</v>
      </c>
      <c r="AR36" s="144" t="str">
        <f>磅美!BB6</f>
        <v>上</v>
      </c>
      <c r="AS36" s="144" t="str">
        <f>磅美!BC6</f>
        <v>上</v>
      </c>
      <c r="AT36" s="144" t="str">
        <f>磅美!BD6</f>
        <v>上</v>
      </c>
      <c r="AU36" s="144" t="str">
        <f>磅美!BE6</f>
        <v>上</v>
      </c>
      <c r="AV36" s="144" t="str">
        <f>磅美!BF6</f>
        <v>上</v>
      </c>
      <c r="AW36" s="144" t="str">
        <f>磅美!BG6</f>
        <v>上</v>
      </c>
      <c r="AX36" s="144" t="str">
        <f>磅美!BH6</f>
        <v>上</v>
      </c>
      <c r="AY36" s="144" t="str">
        <f>磅美!BI6</f>
        <v>上</v>
      </c>
      <c r="AZ36" s="144" t="str">
        <f>磅美!BJ6</f>
        <v>上</v>
      </c>
      <c r="BA36" s="144" t="str">
        <f>磅美!BK6</f>
        <v>上</v>
      </c>
      <c r="BB36" s="144" t="str">
        <f>磅美!BL6</f>
        <v>上</v>
      </c>
      <c r="BC36" s="144" t="str">
        <f>磅美!BM6</f>
        <v>上</v>
      </c>
      <c r="BD36" s="144" t="str">
        <f>磅美!BN6</f>
        <v>上</v>
      </c>
      <c r="BE36" s="144" t="str">
        <f>磅美!BO6</f>
        <v>上</v>
      </c>
      <c r="BF36" s="144" t="str">
        <f>磅美!BP6</f>
        <v>上</v>
      </c>
      <c r="BG36" s="144" t="str">
        <f>磅美!BQ6</f>
        <v>上</v>
      </c>
      <c r="BH36" s="144" t="str">
        <f>磅美!BR6</f>
        <v>盘</v>
      </c>
      <c r="BI36" s="144" t="str">
        <f>磅美!BS6</f>
        <v>盘</v>
      </c>
      <c r="BJ36" s="144" t="str">
        <f>磅美!BT6</f>
        <v>盘</v>
      </c>
      <c r="BK36" s="144" t="str">
        <f>磅美!BU6</f>
        <v>盘</v>
      </c>
      <c r="BL36" s="144" t="str">
        <f>磅美!BV6</f>
        <v>盘</v>
      </c>
      <c r="BM36" s="144" t="str">
        <f>磅美!BW6</f>
        <v>盘</v>
      </c>
      <c r="BN36" s="144" t="str">
        <f>磅美!BX6</f>
        <v>盘</v>
      </c>
      <c r="BO36" s="144" t="str">
        <f>磅美!BY6</f>
        <v>盘</v>
      </c>
      <c r="BP36" s="144" t="str">
        <f>磅美!BZ6</f>
        <v>盘</v>
      </c>
      <c r="BQ36" s="144" t="str">
        <f>磅美!CA6</f>
        <v>盘</v>
      </c>
      <c r="BR36" s="144" t="str">
        <f>磅美!CB6</f>
        <v>盘</v>
      </c>
      <c r="BS36" s="144" t="str">
        <f>磅美!CC6</f>
        <v>盘</v>
      </c>
      <c r="BT36" s="144" t="str">
        <f>磅美!CD6</f>
        <v>盘</v>
      </c>
      <c r="BU36" s="144">
        <f>磅美!CE6</f>
        <v>0</v>
      </c>
      <c r="BV36" s="144">
        <f>磅美!CF6</f>
        <v>0</v>
      </c>
      <c r="BW36" s="144">
        <f>磅美!CG6</f>
        <v>0</v>
      </c>
      <c r="BX36" s="144">
        <f>磅美!CH6</f>
        <v>0</v>
      </c>
      <c r="BY36" s="144">
        <f>磅美!CI6</f>
        <v>0</v>
      </c>
      <c r="BZ36" s="144">
        <f>磅美!CJ6</f>
        <v>0</v>
      </c>
      <c r="CA36" s="144">
        <f>磅美!CK6</f>
        <v>0</v>
      </c>
      <c r="CB36" s="144">
        <f>磅美!CL6</f>
        <v>0</v>
      </c>
      <c r="CC36" s="144">
        <f>磅美!CM6</f>
        <v>0</v>
      </c>
      <c r="CD36" s="144">
        <f>磅美!CN6</f>
        <v>0</v>
      </c>
      <c r="CE36" s="144">
        <f>磅美!CO6</f>
        <v>0</v>
      </c>
      <c r="CF36" s="144">
        <f>磅美!CP6</f>
        <v>0</v>
      </c>
      <c r="CG36" s="144">
        <f>磅美!CQ6</f>
        <v>0</v>
      </c>
      <c r="CH36" s="144">
        <f>磅美!CR6</f>
        <v>0</v>
      </c>
      <c r="CI36" s="144">
        <f>磅美!CS6</f>
        <v>0</v>
      </c>
      <c r="CJ36" s="144">
        <f>磅美!CT6</f>
        <v>0</v>
      </c>
      <c r="CK36" s="144">
        <f>磅美!CU6</f>
        <v>0</v>
      </c>
      <c r="CL36" s="144">
        <f>磅美!CV6</f>
        <v>0</v>
      </c>
      <c r="CM36" s="144">
        <f>磅美!CW6</f>
        <v>0</v>
      </c>
      <c r="CN36" s="144">
        <f>磅美!CX6</f>
        <v>0</v>
      </c>
      <c r="CO36" s="144">
        <f>磅美!CY6</f>
        <v>0</v>
      </c>
      <c r="CP36" s="144">
        <f>磅美!CZ6</f>
        <v>0</v>
      </c>
      <c r="CQ36" s="144">
        <f>磅美!DA6</f>
        <v>0</v>
      </c>
      <c r="CR36" s="144">
        <f>磅美!DB6</f>
        <v>0</v>
      </c>
    </row>
    <row r="37" spans="1:96" ht="17.399999999999999" customHeight="1" thickBot="1">
      <c r="A37" s="341"/>
      <c r="B37" s="342"/>
      <c r="C37" s="192"/>
      <c r="D37" s="192"/>
      <c r="E37" s="193" t="s">
        <v>187</v>
      </c>
      <c r="F37" s="192"/>
      <c r="G37" s="327">
        <f>磅美!Q7</f>
        <v>0</v>
      </c>
      <c r="H37" s="328"/>
      <c r="I37" s="328"/>
      <c r="J37" s="328"/>
      <c r="K37" s="328"/>
      <c r="L37" s="329"/>
      <c r="M37" s="327">
        <f>磅美!W7</f>
        <v>0</v>
      </c>
      <c r="N37" s="328"/>
      <c r="O37" s="328"/>
      <c r="P37" s="328"/>
      <c r="Q37" s="328"/>
      <c r="R37" s="329"/>
      <c r="S37" s="327">
        <f>磅美!AC7</f>
        <v>0</v>
      </c>
      <c r="T37" s="328"/>
      <c r="U37" s="328"/>
      <c r="V37" s="328"/>
      <c r="W37" s="328"/>
      <c r="X37" s="329"/>
      <c r="Y37" s="327">
        <f>磅美!AI7</f>
        <v>0</v>
      </c>
      <c r="Z37" s="328"/>
      <c r="AA37" s="328"/>
      <c r="AB37" s="328"/>
      <c r="AC37" s="328"/>
      <c r="AD37" s="329"/>
      <c r="AE37" s="327">
        <f>磅美!AO7</f>
        <v>0</v>
      </c>
      <c r="AF37" s="328"/>
      <c r="AG37" s="328"/>
      <c r="AH37" s="328"/>
      <c r="AI37" s="328"/>
      <c r="AJ37" s="329"/>
      <c r="AK37" s="327">
        <f>磅美!AU7</f>
        <v>0</v>
      </c>
      <c r="AL37" s="328"/>
      <c r="AM37" s="328"/>
      <c r="AN37" s="328"/>
      <c r="AO37" s="328"/>
      <c r="AP37" s="329"/>
      <c r="AQ37" s="327">
        <f>磅美!BA7</f>
        <v>0</v>
      </c>
      <c r="AR37" s="328"/>
      <c r="AS37" s="328"/>
      <c r="AT37" s="328"/>
      <c r="AU37" s="328"/>
      <c r="AV37" s="329"/>
      <c r="AW37" s="327">
        <f>磅美!BG7</f>
        <v>0</v>
      </c>
      <c r="AX37" s="328"/>
      <c r="AY37" s="328"/>
      <c r="AZ37" s="328"/>
      <c r="BA37" s="328"/>
      <c r="BB37" s="329"/>
      <c r="BC37" s="327">
        <f>磅美!BM7</f>
        <v>0</v>
      </c>
      <c r="BD37" s="328"/>
      <c r="BE37" s="328"/>
      <c r="BF37" s="328"/>
      <c r="BG37" s="328"/>
      <c r="BH37" s="329"/>
      <c r="BI37" s="327">
        <f>磅美!BS7</f>
        <v>0</v>
      </c>
      <c r="BJ37" s="328"/>
      <c r="BK37" s="328"/>
      <c r="BL37" s="328"/>
      <c r="BM37" s="328"/>
      <c r="BN37" s="329"/>
      <c r="BO37" s="327">
        <f>磅美!BY7</f>
        <v>0</v>
      </c>
      <c r="BP37" s="328"/>
      <c r="BQ37" s="328"/>
      <c r="BR37" s="328"/>
      <c r="BS37" s="328"/>
      <c r="BT37" s="329"/>
      <c r="BU37" s="327">
        <f>磅美!CE7</f>
        <v>0</v>
      </c>
      <c r="BV37" s="328"/>
      <c r="BW37" s="328"/>
      <c r="BX37" s="328"/>
      <c r="BY37" s="328"/>
      <c r="BZ37" s="329"/>
      <c r="CA37" s="327">
        <f>磅美!CK7</f>
        <v>0</v>
      </c>
      <c r="CB37" s="328"/>
      <c r="CC37" s="328"/>
      <c r="CD37" s="328"/>
      <c r="CE37" s="328"/>
      <c r="CF37" s="329"/>
      <c r="CG37" s="327">
        <f>磅美!CQ7</f>
        <v>0</v>
      </c>
      <c r="CH37" s="328"/>
      <c r="CI37" s="328"/>
      <c r="CJ37" s="328"/>
      <c r="CK37" s="328"/>
      <c r="CL37" s="329"/>
      <c r="CM37" s="327">
        <f>磅美!CW7</f>
        <v>0</v>
      </c>
      <c r="CN37" s="328"/>
      <c r="CO37" s="328"/>
      <c r="CP37" s="328"/>
      <c r="CQ37" s="328"/>
      <c r="CR37" s="329"/>
    </row>
    <row r="38" spans="1:96">
      <c r="C38" s="24"/>
    </row>
    <row r="39" spans="1:96">
      <c r="M39" s="24" t="s">
        <v>224</v>
      </c>
      <c r="AL39" s="24" t="s">
        <v>227</v>
      </c>
      <c r="AX39" s="24" t="s">
        <v>227</v>
      </c>
    </row>
    <row r="40" spans="1:96">
      <c r="AQ40" s="250" t="s">
        <v>228</v>
      </c>
      <c r="BC40" s="250" t="s">
        <v>239</v>
      </c>
    </row>
  </sheetData>
  <mergeCells count="337">
    <mergeCell ref="AW37:BB37"/>
    <mergeCell ref="BC37:BH37"/>
    <mergeCell ref="BI37:BN37"/>
    <mergeCell ref="BO37:BT37"/>
    <mergeCell ref="BU37:BZ37"/>
    <mergeCell ref="CA37:CF37"/>
    <mergeCell ref="CG37:CL37"/>
    <mergeCell ref="CM37:CR37"/>
    <mergeCell ref="A34:B37"/>
    <mergeCell ref="G37:L37"/>
    <mergeCell ref="M37:R37"/>
    <mergeCell ref="S37:X37"/>
    <mergeCell ref="Y37:AD37"/>
    <mergeCell ref="AE37:AJ37"/>
    <mergeCell ref="AK37:AP37"/>
    <mergeCell ref="AQ37:AV37"/>
    <mergeCell ref="Y34:AD34"/>
    <mergeCell ref="AE34:AJ34"/>
    <mergeCell ref="AK34:AP34"/>
    <mergeCell ref="AQ34:AV34"/>
    <mergeCell ref="AW34:BB34"/>
    <mergeCell ref="BC34:BH34"/>
    <mergeCell ref="BI34:BN34"/>
    <mergeCell ref="BO34:BT34"/>
    <mergeCell ref="CA27:CF27"/>
    <mergeCell ref="Y32:AD32"/>
    <mergeCell ref="AE32:AJ32"/>
    <mergeCell ref="AK32:AP32"/>
    <mergeCell ref="AQ32:AV32"/>
    <mergeCell ref="AW32:BB32"/>
    <mergeCell ref="BC32:BH32"/>
    <mergeCell ref="BI32:BN32"/>
    <mergeCell ref="BO32:BT32"/>
    <mergeCell ref="BU32:BZ32"/>
    <mergeCell ref="AK17:AP17"/>
    <mergeCell ref="CM27:CR27"/>
    <mergeCell ref="G29:L29"/>
    <mergeCell ref="M29:R29"/>
    <mergeCell ref="S29:X29"/>
    <mergeCell ref="Y29:AD29"/>
    <mergeCell ref="AE29:AJ29"/>
    <mergeCell ref="AK29:AP29"/>
    <mergeCell ref="AQ29:AV29"/>
    <mergeCell ref="AW29:BB29"/>
    <mergeCell ref="BC29:BH29"/>
    <mergeCell ref="BI29:BN29"/>
    <mergeCell ref="BO29:BT29"/>
    <mergeCell ref="BU29:BZ29"/>
    <mergeCell ref="CA29:CF29"/>
    <mergeCell ref="CG29:CL29"/>
    <mergeCell ref="CM29:CR29"/>
    <mergeCell ref="AK27:AP27"/>
    <mergeCell ref="AQ27:AV27"/>
    <mergeCell ref="AW27:BB27"/>
    <mergeCell ref="BC27:BH27"/>
    <mergeCell ref="BI27:BN27"/>
    <mergeCell ref="BO27:BT27"/>
    <mergeCell ref="BU27:BZ27"/>
    <mergeCell ref="CG27:CL27"/>
    <mergeCell ref="CG17:CL17"/>
    <mergeCell ref="BO25:BT25"/>
    <mergeCell ref="BU25:BZ25"/>
    <mergeCell ref="CA25:CF25"/>
    <mergeCell ref="CG25:CL25"/>
    <mergeCell ref="CM17:CR17"/>
    <mergeCell ref="A14:B17"/>
    <mergeCell ref="G19:L19"/>
    <mergeCell ref="M19:R19"/>
    <mergeCell ref="S19:X19"/>
    <mergeCell ref="Y19:AD19"/>
    <mergeCell ref="AE19:AJ19"/>
    <mergeCell ref="AK19:AP19"/>
    <mergeCell ref="AQ19:AV19"/>
    <mergeCell ref="AW19:BB19"/>
    <mergeCell ref="BC19:BH19"/>
    <mergeCell ref="BI19:BN19"/>
    <mergeCell ref="BO19:BT19"/>
    <mergeCell ref="BU19:BZ19"/>
    <mergeCell ref="CA19:CF19"/>
    <mergeCell ref="CG19:CL19"/>
    <mergeCell ref="CM19:CR19"/>
    <mergeCell ref="A19:B22"/>
    <mergeCell ref="BC12:BH12"/>
    <mergeCell ref="BI12:BN12"/>
    <mergeCell ref="BO15:BT15"/>
    <mergeCell ref="BU15:BZ15"/>
    <mergeCell ref="CA15:CF15"/>
    <mergeCell ref="CG15:CL15"/>
    <mergeCell ref="CM15:CR15"/>
    <mergeCell ref="BO10:BT10"/>
    <mergeCell ref="BU10:BZ10"/>
    <mergeCell ref="CA10:CF10"/>
    <mergeCell ref="CG10:CL10"/>
    <mergeCell ref="CM10:CR10"/>
    <mergeCell ref="BO12:BT12"/>
    <mergeCell ref="BU12:BZ12"/>
    <mergeCell ref="CA12:CF12"/>
    <mergeCell ref="CG12:CL12"/>
    <mergeCell ref="CM12:CR12"/>
    <mergeCell ref="AW17:BB17"/>
    <mergeCell ref="BC17:BH17"/>
    <mergeCell ref="BI17:BN17"/>
    <mergeCell ref="BO17:BT17"/>
    <mergeCell ref="BU17:BZ17"/>
    <mergeCell ref="CA17:CF17"/>
    <mergeCell ref="AQ15:AV15"/>
    <mergeCell ref="AW15:BB15"/>
    <mergeCell ref="BC15:BH15"/>
    <mergeCell ref="BI15:BN15"/>
    <mergeCell ref="BU7:BZ7"/>
    <mergeCell ref="CA7:CF7"/>
    <mergeCell ref="CG7:CL7"/>
    <mergeCell ref="CM7:CR7"/>
    <mergeCell ref="G14:L14"/>
    <mergeCell ref="M14:R14"/>
    <mergeCell ref="S14:X14"/>
    <mergeCell ref="Y14:AD14"/>
    <mergeCell ref="AE14:AJ14"/>
    <mergeCell ref="AK14:AP14"/>
    <mergeCell ref="AQ14:AV14"/>
    <mergeCell ref="AW14:BB14"/>
    <mergeCell ref="BC14:BH14"/>
    <mergeCell ref="BI14:BN14"/>
    <mergeCell ref="BO14:BT14"/>
    <mergeCell ref="BU14:BZ14"/>
    <mergeCell ref="CA14:CF14"/>
    <mergeCell ref="CG14:CL14"/>
    <mergeCell ref="CM14:CR14"/>
    <mergeCell ref="BU9:BZ9"/>
    <mergeCell ref="CA9:CF9"/>
    <mergeCell ref="CG9:CL9"/>
    <mergeCell ref="CM9:CR9"/>
    <mergeCell ref="BO7:BT7"/>
    <mergeCell ref="AE24:AJ24"/>
    <mergeCell ref="G27:L27"/>
    <mergeCell ref="M27:R27"/>
    <mergeCell ref="S27:X27"/>
    <mergeCell ref="Y27:AD27"/>
    <mergeCell ref="AE27:AJ27"/>
    <mergeCell ref="A9:B12"/>
    <mergeCell ref="G12:L12"/>
    <mergeCell ref="M12:R12"/>
    <mergeCell ref="S12:X12"/>
    <mergeCell ref="Y12:AD12"/>
    <mergeCell ref="AE12:AJ12"/>
    <mergeCell ref="G9:L9"/>
    <mergeCell ref="M9:R9"/>
    <mergeCell ref="S9:X9"/>
    <mergeCell ref="Y9:AD9"/>
    <mergeCell ref="AE9:AJ9"/>
    <mergeCell ref="G22:L22"/>
    <mergeCell ref="M22:R22"/>
    <mergeCell ref="S22:X22"/>
    <mergeCell ref="Y22:AD22"/>
    <mergeCell ref="AE22:AJ22"/>
    <mergeCell ref="A24:B27"/>
    <mergeCell ref="G35:L35"/>
    <mergeCell ref="M35:R35"/>
    <mergeCell ref="S35:X35"/>
    <mergeCell ref="G17:L17"/>
    <mergeCell ref="M17:R17"/>
    <mergeCell ref="S17:X17"/>
    <mergeCell ref="BC9:BH9"/>
    <mergeCell ref="BI9:BN9"/>
    <mergeCell ref="BO9:BT9"/>
    <mergeCell ref="Y35:AD35"/>
    <mergeCell ref="AE35:AJ35"/>
    <mergeCell ref="Y20:AD20"/>
    <mergeCell ref="AE20:AJ20"/>
    <mergeCell ref="G25:L25"/>
    <mergeCell ref="M25:R25"/>
    <mergeCell ref="S25:X25"/>
    <mergeCell ref="Y25:AD25"/>
    <mergeCell ref="AE25:AJ25"/>
    <mergeCell ref="Y30:AD30"/>
    <mergeCell ref="AE30:AJ30"/>
    <mergeCell ref="G24:L24"/>
    <mergeCell ref="M24:R24"/>
    <mergeCell ref="S24:X24"/>
    <mergeCell ref="Y24:AD24"/>
    <mergeCell ref="A29:B32"/>
    <mergeCell ref="G34:L34"/>
    <mergeCell ref="M34:R34"/>
    <mergeCell ref="S34:X34"/>
    <mergeCell ref="G20:L20"/>
    <mergeCell ref="M20:R20"/>
    <mergeCell ref="S20:X20"/>
    <mergeCell ref="G30:L30"/>
    <mergeCell ref="M30:R30"/>
    <mergeCell ref="S30:X30"/>
    <mergeCell ref="G32:L32"/>
    <mergeCell ref="M32:R32"/>
    <mergeCell ref="S32:X32"/>
    <mergeCell ref="A4:B7"/>
    <mergeCell ref="G7:L7"/>
    <mergeCell ref="M7:R7"/>
    <mergeCell ref="S7:X7"/>
    <mergeCell ref="Y7:AD7"/>
    <mergeCell ref="AE7:AJ7"/>
    <mergeCell ref="Y17:AD17"/>
    <mergeCell ref="AE17:AJ17"/>
    <mergeCell ref="AK1:AP1"/>
    <mergeCell ref="AK15:AP15"/>
    <mergeCell ref="S5:X5"/>
    <mergeCell ref="Y5:AD5"/>
    <mergeCell ref="AE5:AJ5"/>
    <mergeCell ref="G5:L5"/>
    <mergeCell ref="Y15:AD15"/>
    <mergeCell ref="AE15:AJ15"/>
    <mergeCell ref="G10:L10"/>
    <mergeCell ref="M10:R10"/>
    <mergeCell ref="S10:X10"/>
    <mergeCell ref="Y10:AD10"/>
    <mergeCell ref="AE10:AJ10"/>
    <mergeCell ref="G15:L15"/>
    <mergeCell ref="M15:R15"/>
    <mergeCell ref="S15:X15"/>
    <mergeCell ref="AQ1:AV1"/>
    <mergeCell ref="AW1:BB1"/>
    <mergeCell ref="BC1:BH1"/>
    <mergeCell ref="BI1:BN1"/>
    <mergeCell ref="G1:L1"/>
    <mergeCell ref="M1:R1"/>
    <mergeCell ref="M5:R5"/>
    <mergeCell ref="S1:X1"/>
    <mergeCell ref="AE1:AJ1"/>
    <mergeCell ref="Y1:AD1"/>
    <mergeCell ref="G4:L4"/>
    <mergeCell ref="M4:R4"/>
    <mergeCell ref="S4:X4"/>
    <mergeCell ref="Y4:AD4"/>
    <mergeCell ref="AE4:AJ4"/>
    <mergeCell ref="AK4:AP4"/>
    <mergeCell ref="AQ4:AV4"/>
    <mergeCell ref="AW4:BB4"/>
    <mergeCell ref="BC4:BH4"/>
    <mergeCell ref="BI4:BN4"/>
    <mergeCell ref="AK5:AP5"/>
    <mergeCell ref="AQ5:AV5"/>
    <mergeCell ref="AW5:BB5"/>
    <mergeCell ref="BC5:BH5"/>
    <mergeCell ref="BI5:BN5"/>
    <mergeCell ref="AK10:AP10"/>
    <mergeCell ref="AQ10:AV10"/>
    <mergeCell ref="AW10:BB10"/>
    <mergeCell ref="BC10:BH10"/>
    <mergeCell ref="BI10:BN10"/>
    <mergeCell ref="AK7:AP7"/>
    <mergeCell ref="AQ7:AV7"/>
    <mergeCell ref="AW7:BB7"/>
    <mergeCell ref="BC7:BH7"/>
    <mergeCell ref="BI7:BN7"/>
    <mergeCell ref="AK9:AP9"/>
    <mergeCell ref="AQ9:AV9"/>
    <mergeCell ref="AW9:BB9"/>
    <mergeCell ref="AK12:AP12"/>
    <mergeCell ref="AQ12:AV12"/>
    <mergeCell ref="AW12:BB12"/>
    <mergeCell ref="AK25:AP25"/>
    <mergeCell ref="AQ25:AV25"/>
    <mergeCell ref="AW25:BB25"/>
    <mergeCell ref="BC25:BH25"/>
    <mergeCell ref="BI25:BN25"/>
    <mergeCell ref="AK20:AP20"/>
    <mergeCell ref="AQ20:AV20"/>
    <mergeCell ref="AW20:BB20"/>
    <mergeCell ref="BC20:BH20"/>
    <mergeCell ref="BI20:BN20"/>
    <mergeCell ref="AQ22:AV22"/>
    <mergeCell ref="AW22:BB22"/>
    <mergeCell ref="BC22:BH22"/>
    <mergeCell ref="BI22:BN22"/>
    <mergeCell ref="AK24:AP24"/>
    <mergeCell ref="AQ24:AV24"/>
    <mergeCell ref="AW24:BB24"/>
    <mergeCell ref="BC24:BH24"/>
    <mergeCell ref="BI24:BN24"/>
    <mergeCell ref="AK22:AP22"/>
    <mergeCell ref="AQ17:AV17"/>
    <mergeCell ref="AK35:AP35"/>
    <mergeCell ref="AQ35:AV35"/>
    <mergeCell ref="AW35:BB35"/>
    <mergeCell ref="BC35:BH35"/>
    <mergeCell ref="BI35:BN35"/>
    <mergeCell ref="AK30:AP30"/>
    <mergeCell ref="AQ30:AV30"/>
    <mergeCell ref="AW30:BB30"/>
    <mergeCell ref="BC30:BH30"/>
    <mergeCell ref="BI30:BN30"/>
    <mergeCell ref="BO5:BT5"/>
    <mergeCell ref="BU5:BZ5"/>
    <mergeCell ref="CA5:CF5"/>
    <mergeCell ref="CG5:CL5"/>
    <mergeCell ref="CM5:CR5"/>
    <mergeCell ref="BO1:BT1"/>
    <mergeCell ref="BU1:BZ1"/>
    <mergeCell ref="CA1:CF1"/>
    <mergeCell ref="CG1:CL1"/>
    <mergeCell ref="CM1:CR1"/>
    <mergeCell ref="BO4:BT4"/>
    <mergeCell ref="BU4:BZ4"/>
    <mergeCell ref="CA4:CF4"/>
    <mergeCell ref="CG4:CL4"/>
    <mergeCell ref="CM4:CR4"/>
    <mergeCell ref="CM25:CR25"/>
    <mergeCell ref="BO20:BT20"/>
    <mergeCell ref="BU20:BZ20"/>
    <mergeCell ref="CA20:CF20"/>
    <mergeCell ref="CG20:CL20"/>
    <mergeCell ref="CM20:CR20"/>
    <mergeCell ref="BO22:BT22"/>
    <mergeCell ref="BU22:BZ22"/>
    <mergeCell ref="CA22:CF22"/>
    <mergeCell ref="CG22:CL22"/>
    <mergeCell ref="CM22:CR22"/>
    <mergeCell ref="BO24:BT24"/>
    <mergeCell ref="BU24:BZ24"/>
    <mergeCell ref="CA24:CF24"/>
    <mergeCell ref="CG24:CL24"/>
    <mergeCell ref="CM24:CR24"/>
    <mergeCell ref="BO35:BT35"/>
    <mergeCell ref="BU35:BZ35"/>
    <mergeCell ref="CA35:CF35"/>
    <mergeCell ref="CG35:CL35"/>
    <mergeCell ref="CM35:CR35"/>
    <mergeCell ref="BO30:BT30"/>
    <mergeCell ref="BU30:BZ30"/>
    <mergeCell ref="CA30:CF30"/>
    <mergeCell ref="CG30:CL30"/>
    <mergeCell ref="CM30:CR30"/>
    <mergeCell ref="CA32:CF32"/>
    <mergeCell ref="CG32:CL32"/>
    <mergeCell ref="CM32:CR32"/>
    <mergeCell ref="CA34:CF34"/>
    <mergeCell ref="CG34:CL34"/>
    <mergeCell ref="CM34:CR34"/>
    <mergeCell ref="BU34:BZ34"/>
  </mergeCells>
  <conditionalFormatting sqref="A39:Q39 A40:XFD1048576 S39:XFD39 A1:XFD3 A4 C4:XFD6 C7:G7 CS7:XFD7 M7 S7 Y7 AE7 AK7 AQ7 AW7 BC7 BI7 BO7 A8:XFD8 A9 C9:XFD11 C12:G12 CS12:XFD12 M12 S12 Y12 AE12 AK12 AQ12 AW12 BC12 BI12 BO12 BU12 CA12 CG12 CM12 BU7 CG7 CA7 CM7 C17:G17 CS17:XFD17 M17 S17 Y17 AE17 AK17 AQ17 AW17 BC17 BI17 BO17 BU17 CA17 CG17 CM17 A13:XFD13 A14 C14:XFD16 A18:XFD18 A19 C19:XFD21 C22:G22 CS22:XFD22 M22 S22 Y22 AE22 AK22 AQ22 AW22 BC22 BI22 BO22 BU22 CA22 CG22 CM22 A23:XFD23 A24 C24:XFD26 C27:G27 CS27:XFD27 M27 S27 Y27 AE27 AK27 AQ27 AW27 BC27 BI27 BO27 BU27 CA27 CG27 CM27 A28:XFD28 A29 C29:XFD31 C32:G32 CS32:XFD32 M32 S32 Y32 AE32 AK32 AQ32 AW32 BC32 BI32 BO32 BU32 CA32 CG32 CM32 A38:XFD38 A33:XFD33 A34 C34:XFD36 C37:G37 CS37:XFD37 AQ37 M37 S37 AE37 Y37 AK37 BC37 BO37 CA37 CM37 AW37 BI37 BU37 CG37">
    <cfRule type="cellIs" dxfId="4" priority="5" operator="equal">
      <formula>"盘"</formula>
    </cfRule>
  </conditionalFormatting>
  <conditionalFormatting sqref="A4 C5:XFD6 C7:G7 CS7:XFD7 M7 S7 Y7 AE7 AK7 AQ7 AW7 BC7 BI7 BO7 A8:XFD8 A9 C9:XFD11 C12:G12 CS12:XFD12 M12 S12 Y12 AE12 AK12 AQ12 AW12 BC12 BI12 BO12 BU12 CA12 CG12 CM12 BU7 CG7 CA7 CM7 C17:G17 CS17:XFD17 M17 S17 Y17 AE17 AK17 AQ17 AW17 BC17 BI17 BO17 BU17 CA17 CG17 CM17 A13:XFD13 A14 C14:XFD16 A18:XFD18 A19 C19:XFD21 C22:G22 CS22:XFD22 M22 S22 Y22 AE22 AK22 AQ22 AW22 BC22 BI22 BO22 BU22 CA22 CG22 CM22 A23:XFD23 A24 C24:XFD26 C27:G27 CS27:XFD27 M27 S27 Y27 AE27 AK27 AQ27 AW27 BC27 BI27 BO27 BU27 CA27 CG27 CM27 A28:XFD28 A29 C29:XFD31 C32:G32 CS32:XFD32 M32 S32 Y32 AE32 AK32 AQ32 AW32 BC32 BI32 BO32 BU32 CA32 CG32 CM32 A33:XFD33 A34 C34:XFD36 C37:G37 CS37:XFD37 AQ37 M37 S37 AE37 Y37 AK37 BC37 BO37 CA37 CM37 AW37 BI37 BU37 CG37">
    <cfRule type="cellIs" dxfId="3" priority="3" operator="equal">
      <formula>"下"</formula>
    </cfRule>
    <cfRule type="cellIs" dxfId="2" priority="4" operator="equal">
      <formula>"上"</formula>
    </cfRule>
  </conditionalFormatting>
  <conditionalFormatting sqref="C4:XFD4">
    <cfRule type="cellIs" dxfId="1" priority="1" operator="equal">
      <formula>"下"</formula>
    </cfRule>
    <cfRule type="cellIs" dxfId="0" priority="2" operator="equal">
      <formula>"上"</formula>
    </cfRule>
  </conditionalFormatting>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D41"/>
  <sheetViews>
    <sheetView workbookViewId="0">
      <selection activeCell="J39" sqref="J39"/>
    </sheetView>
  </sheetViews>
  <sheetFormatPr defaultRowHeight="14.4"/>
  <sheetData>
    <row r="3" spans="2:2">
      <c r="B3" t="s">
        <v>172</v>
      </c>
    </row>
    <row r="6" spans="2:2" ht="18">
      <c r="B6" s="135" t="s">
        <v>175</v>
      </c>
    </row>
    <row r="14" spans="2:2" ht="18">
      <c r="B14" s="135" t="s">
        <v>173</v>
      </c>
    </row>
    <row r="16" spans="2:2" ht="18">
      <c r="B16" s="135" t="s">
        <v>174</v>
      </c>
    </row>
    <row r="21" spans="2:4" ht="18">
      <c r="B21" s="135" t="s">
        <v>176</v>
      </c>
      <c r="D21" s="135" t="s">
        <v>177</v>
      </c>
    </row>
    <row r="26" spans="2:4" ht="20.399999999999999">
      <c r="B26" s="136" t="s">
        <v>178</v>
      </c>
    </row>
    <row r="28" spans="2:4">
      <c r="B28" t="s">
        <v>179</v>
      </c>
    </row>
    <row r="32" spans="2:4" ht="19.2">
      <c r="B32" s="137" t="s">
        <v>180</v>
      </c>
    </row>
    <row r="33" spans="2:2" ht="19.2">
      <c r="B33" s="137" t="s">
        <v>181</v>
      </c>
    </row>
    <row r="35" spans="2:2" ht="20.399999999999999">
      <c r="B35" s="136" t="s">
        <v>182</v>
      </c>
    </row>
    <row r="41" spans="2:2" ht="19.2">
      <c r="B41" s="138" t="s">
        <v>183</v>
      </c>
    </row>
  </sheetData>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
  <sheetViews>
    <sheetView topLeftCell="A52" zoomScale="70" zoomScaleNormal="70" workbookViewId="0">
      <selection activeCell="AB36" sqref="AB36"/>
    </sheetView>
  </sheetViews>
  <sheetFormatPr defaultRowHeight="14.4"/>
  <sheetData>
    <row r="1" spans="1:8">
      <c r="A1" s="343" t="s">
        <v>161</v>
      </c>
      <c r="B1" s="343"/>
      <c r="C1" s="343"/>
      <c r="D1" s="343"/>
      <c r="E1" s="343"/>
      <c r="F1" s="343"/>
      <c r="G1" s="343"/>
      <c r="H1" s="343"/>
    </row>
    <row r="2" spans="1:8">
      <c r="A2" s="343"/>
      <c r="B2" s="343"/>
      <c r="C2" s="343"/>
      <c r="D2" s="343"/>
      <c r="E2" s="343"/>
      <c r="F2" s="343"/>
      <c r="G2" s="343"/>
      <c r="H2" s="343"/>
    </row>
    <row r="3" spans="1:8">
      <c r="A3" s="343"/>
      <c r="B3" s="343"/>
      <c r="C3" s="343"/>
      <c r="D3" s="343"/>
      <c r="E3" s="343"/>
      <c r="F3" s="343"/>
      <c r="G3" s="343"/>
      <c r="H3" s="343"/>
    </row>
  </sheetData>
  <mergeCells count="1">
    <mergeCell ref="A1:H3"/>
  </mergeCells>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W52"/>
  <sheetViews>
    <sheetView workbookViewId="0">
      <selection activeCell="D29" sqref="D29:F29"/>
    </sheetView>
  </sheetViews>
  <sheetFormatPr defaultRowHeight="18"/>
  <cols>
    <col min="1" max="16384" width="8.88671875" style="119"/>
  </cols>
  <sheetData>
    <row r="1" spans="1:23" ht="18" customHeight="1">
      <c r="A1" s="344" t="s">
        <v>171</v>
      </c>
      <c r="B1" s="345"/>
      <c r="C1" s="345"/>
      <c r="D1" s="345"/>
      <c r="E1" s="345"/>
      <c r="F1" s="345"/>
      <c r="G1" s="345"/>
      <c r="H1" s="345"/>
      <c r="I1" s="345"/>
      <c r="J1" s="345"/>
      <c r="K1" s="345"/>
      <c r="L1" s="345"/>
      <c r="M1" s="345"/>
      <c r="N1" s="345"/>
      <c r="O1" s="345"/>
      <c r="P1" s="345"/>
      <c r="Q1" s="345"/>
      <c r="R1" s="345"/>
      <c r="S1" s="345"/>
      <c r="T1" s="345"/>
      <c r="U1" s="345"/>
      <c r="V1" s="345"/>
      <c r="W1" s="345"/>
    </row>
    <row r="2" spans="1:23" ht="88.2" customHeight="1">
      <c r="A2" s="345"/>
      <c r="B2" s="345"/>
      <c r="C2" s="345"/>
      <c r="D2" s="345"/>
      <c r="E2" s="345"/>
      <c r="F2" s="345"/>
      <c r="G2" s="345"/>
      <c r="H2" s="345"/>
      <c r="I2" s="345"/>
      <c r="J2" s="345"/>
      <c r="K2" s="345"/>
      <c r="L2" s="345"/>
      <c r="M2" s="345"/>
      <c r="N2" s="345"/>
      <c r="O2" s="345"/>
      <c r="P2" s="345"/>
      <c r="Q2" s="345"/>
      <c r="R2" s="345"/>
      <c r="S2" s="345"/>
      <c r="T2" s="345"/>
      <c r="U2" s="345"/>
      <c r="V2" s="345"/>
      <c r="W2" s="345"/>
    </row>
    <row r="3" spans="1:23">
      <c r="C3" s="119">
        <v>1</v>
      </c>
      <c r="D3" s="119" t="s">
        <v>91</v>
      </c>
      <c r="K3" s="119" t="s">
        <v>110</v>
      </c>
    </row>
    <row r="4" spans="1:23">
      <c r="C4" s="119">
        <v>2</v>
      </c>
      <c r="D4" s="119" t="s">
        <v>90</v>
      </c>
      <c r="L4" s="119" t="s">
        <v>105</v>
      </c>
    </row>
    <row r="5" spans="1:23">
      <c r="L5" s="119" t="s">
        <v>104</v>
      </c>
    </row>
    <row r="8" spans="1:23" ht="23.4">
      <c r="C8" s="120" t="s">
        <v>94</v>
      </c>
      <c r="E8" s="119" t="s">
        <v>97</v>
      </c>
      <c r="I8" s="124" t="s">
        <v>111</v>
      </c>
    </row>
    <row r="10" spans="1:23">
      <c r="C10" s="119">
        <v>0</v>
      </c>
      <c r="D10" s="119" t="s">
        <v>120</v>
      </c>
    </row>
    <row r="12" spans="1:23">
      <c r="C12" s="119">
        <v>1</v>
      </c>
      <c r="D12" s="119" t="s">
        <v>95</v>
      </c>
    </row>
    <row r="14" spans="1:23">
      <c r="C14" s="119">
        <v>2</v>
      </c>
      <c r="D14" s="119" t="s">
        <v>96</v>
      </c>
    </row>
    <row r="15" spans="1:23">
      <c r="E15" s="132" t="s">
        <v>121</v>
      </c>
      <c r="F15" s="123"/>
      <c r="G15" s="123"/>
      <c r="H15" s="123"/>
      <c r="I15" s="123"/>
      <c r="J15" s="123"/>
      <c r="K15" s="123"/>
      <c r="L15" s="123"/>
      <c r="M15" s="123"/>
      <c r="N15" s="123"/>
      <c r="O15" s="122" t="s">
        <v>98</v>
      </c>
      <c r="P15" s="123"/>
      <c r="Q15" s="123"/>
      <c r="R15" s="123"/>
      <c r="S15" s="123"/>
      <c r="T15" s="123"/>
    </row>
    <row r="16" spans="1:23">
      <c r="E16" s="122" t="s">
        <v>99</v>
      </c>
      <c r="F16" s="123"/>
      <c r="G16" s="123"/>
      <c r="H16" s="123"/>
      <c r="I16" s="123"/>
      <c r="J16" s="123"/>
      <c r="K16" s="123"/>
      <c r="L16" s="123"/>
      <c r="M16" s="123"/>
      <c r="N16" s="123"/>
      <c r="O16" s="122" t="s">
        <v>107</v>
      </c>
      <c r="P16" s="123"/>
      <c r="Q16" s="123"/>
      <c r="R16" s="123"/>
      <c r="S16" s="123"/>
      <c r="T16" s="123"/>
    </row>
    <row r="17" spans="3:20">
      <c r="E17" s="124" t="s">
        <v>101</v>
      </c>
      <c r="F17" s="108"/>
      <c r="G17" s="108"/>
      <c r="H17" s="108"/>
      <c r="I17" s="108"/>
      <c r="J17" s="108"/>
      <c r="K17" s="108"/>
      <c r="L17" s="108"/>
      <c r="M17" s="123"/>
      <c r="N17" s="123"/>
      <c r="O17" s="122" t="s">
        <v>108</v>
      </c>
      <c r="P17" s="123"/>
      <c r="Q17" s="123"/>
      <c r="R17" s="123"/>
      <c r="S17" s="123"/>
      <c r="T17" s="123"/>
    </row>
    <row r="18" spans="3:20">
      <c r="E18" s="124"/>
      <c r="F18" s="108" t="s">
        <v>109</v>
      </c>
      <c r="G18" s="108"/>
      <c r="H18" s="108"/>
      <c r="I18" s="108"/>
      <c r="J18" s="108"/>
      <c r="K18" s="108"/>
      <c r="L18" s="108"/>
      <c r="M18" s="123"/>
      <c r="N18" s="123"/>
      <c r="O18" s="122"/>
      <c r="P18" s="123" t="s">
        <v>106</v>
      </c>
      <c r="Q18" s="123"/>
      <c r="R18" s="123"/>
      <c r="S18" s="123"/>
      <c r="T18" s="123"/>
    </row>
    <row r="19" spans="3:20">
      <c r="E19" s="121" t="s">
        <v>100</v>
      </c>
      <c r="O19" s="121" t="s">
        <v>100</v>
      </c>
    </row>
    <row r="21" spans="3:20">
      <c r="C21" s="119">
        <v>3</v>
      </c>
      <c r="D21" s="108" t="s">
        <v>103</v>
      </c>
    </row>
    <row r="22" spans="3:20">
      <c r="D22" s="119" t="s">
        <v>118</v>
      </c>
    </row>
    <row r="23" spans="3:20">
      <c r="D23" s="119" t="s">
        <v>102</v>
      </c>
    </row>
    <row r="25" spans="3:20">
      <c r="C25" s="119">
        <v>4</v>
      </c>
      <c r="D25" s="108" t="s">
        <v>128</v>
      </c>
    </row>
    <row r="27" spans="3:20">
      <c r="C27" s="119">
        <v>5</v>
      </c>
      <c r="D27" s="119" t="s">
        <v>112</v>
      </c>
    </row>
    <row r="29" spans="3:20">
      <c r="C29" s="119">
        <v>6</v>
      </c>
      <c r="D29" s="108" t="s">
        <v>129</v>
      </c>
    </row>
    <row r="30" spans="3:20">
      <c r="D30" s="119" t="s">
        <v>130</v>
      </c>
    </row>
    <row r="32" spans="3:20">
      <c r="C32" s="124">
        <v>7</v>
      </c>
      <c r="D32" s="124" t="s">
        <v>132</v>
      </c>
      <c r="E32" s="124"/>
      <c r="F32" s="124"/>
      <c r="G32" s="134"/>
    </row>
    <row r="33" spans="3:17">
      <c r="C33" s="124"/>
      <c r="D33" s="124"/>
      <c r="E33" s="124"/>
      <c r="F33" s="124"/>
      <c r="G33" s="134"/>
    </row>
    <row r="34" spans="3:17">
      <c r="C34" s="124">
        <v>8</v>
      </c>
      <c r="D34" s="124" t="s">
        <v>131</v>
      </c>
      <c r="E34" s="124"/>
      <c r="F34" s="124"/>
      <c r="G34" s="134"/>
    </row>
    <row r="38" spans="3:17" ht="23.4">
      <c r="C38" s="120" t="s">
        <v>92</v>
      </c>
    </row>
    <row r="39" spans="3:17" ht="23.4">
      <c r="C39" s="120"/>
    </row>
    <row r="40" spans="3:17" ht="18.600000000000001">
      <c r="C40" s="119">
        <v>1</v>
      </c>
      <c r="D40" s="119" t="s">
        <v>93</v>
      </c>
      <c r="P40" s="31"/>
      <c r="Q40"/>
    </row>
    <row r="41" spans="3:17" ht="18.600000000000001">
      <c r="P41" s="31"/>
      <c r="Q41"/>
    </row>
    <row r="42" spans="3:17" ht="18.600000000000001">
      <c r="C42" s="119">
        <v>2</v>
      </c>
      <c r="D42" s="119" t="s">
        <v>104</v>
      </c>
      <c r="P42" s="31"/>
      <c r="Q42"/>
    </row>
    <row r="43" spans="3:17" ht="18.600000000000001">
      <c r="P43" s="31"/>
      <c r="Q43"/>
    </row>
    <row r="44" spans="3:17">
      <c r="P44"/>
      <c r="Q44"/>
    </row>
    <row r="45" spans="3:17">
      <c r="P45"/>
      <c r="Q45"/>
    </row>
    <row r="46" spans="3:17" ht="20.399999999999999">
      <c r="C46" s="125" t="s">
        <v>113</v>
      </c>
      <c r="P46"/>
      <c r="Q46"/>
    </row>
    <row r="47" spans="3:17" ht="21">
      <c r="C47" s="126" t="s">
        <v>114</v>
      </c>
      <c r="P47"/>
      <c r="Q47"/>
    </row>
    <row r="48" spans="3:17" ht="21">
      <c r="C48" s="126" t="s">
        <v>115</v>
      </c>
      <c r="P48"/>
      <c r="Q48"/>
    </row>
    <row r="49" spans="3:17" ht="21">
      <c r="C49" s="126" t="s">
        <v>116</v>
      </c>
      <c r="P49"/>
      <c r="Q49"/>
    </row>
    <row r="50" spans="3:17" ht="21">
      <c r="C50" s="126" t="s">
        <v>117</v>
      </c>
      <c r="P50"/>
      <c r="Q50"/>
    </row>
    <row r="51" spans="3:17">
      <c r="P51"/>
      <c r="Q51"/>
    </row>
    <row r="52" spans="3:17">
      <c r="P52"/>
      <c r="Q52"/>
    </row>
  </sheetData>
  <mergeCells count="1">
    <mergeCell ref="A1:W2"/>
  </mergeCell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P37"/>
  <sheetViews>
    <sheetView zoomScale="85" zoomScaleNormal="85" workbookViewId="0">
      <selection activeCell="R14" sqref="R14"/>
    </sheetView>
  </sheetViews>
  <sheetFormatPr defaultRowHeight="15.6"/>
  <cols>
    <col min="1" max="16384" width="8.88671875" style="107"/>
  </cols>
  <sheetData>
    <row r="2" spans="2:16" ht="23.4">
      <c r="B2" s="109" t="s">
        <v>78</v>
      </c>
    </row>
    <row r="4" spans="2:16" ht="21">
      <c r="D4" s="17" t="s">
        <v>72</v>
      </c>
      <c r="K4" s="17" t="s">
        <v>77</v>
      </c>
    </row>
    <row r="5" spans="2:16" ht="21">
      <c r="D5" s="17"/>
      <c r="E5" s="108" t="s">
        <v>79</v>
      </c>
    </row>
    <row r="6" spans="2:16" ht="21">
      <c r="D6" s="17"/>
      <c r="E6" s="108" t="s">
        <v>80</v>
      </c>
    </row>
    <row r="7" spans="2:16" ht="21">
      <c r="D7" s="17"/>
      <c r="E7" s="108" t="s">
        <v>76</v>
      </c>
    </row>
    <row r="8" spans="2:16" ht="21">
      <c r="D8" s="17"/>
      <c r="E8" s="108" t="s">
        <v>75</v>
      </c>
    </row>
    <row r="9" spans="2:16" ht="21">
      <c r="D9" s="17"/>
      <c r="E9" s="112" t="s">
        <v>83</v>
      </c>
      <c r="F9" s="113"/>
      <c r="G9" s="113"/>
      <c r="H9" s="113"/>
      <c r="I9" s="113"/>
    </row>
    <row r="10" spans="2:16" ht="21">
      <c r="D10" s="17"/>
    </row>
    <row r="11" spans="2:16" ht="21">
      <c r="D11" s="17" t="s">
        <v>74</v>
      </c>
    </row>
    <row r="12" spans="2:16" ht="23.4">
      <c r="D12" s="17"/>
      <c r="E12" s="108" t="s">
        <v>81</v>
      </c>
      <c r="K12" s="114" t="s">
        <v>87</v>
      </c>
      <c r="L12" s="114"/>
      <c r="M12" s="114"/>
      <c r="N12" s="114"/>
      <c r="O12" s="114"/>
      <c r="P12" s="114"/>
    </row>
    <row r="13" spans="2:16" ht="21">
      <c r="D13" s="17"/>
      <c r="E13" s="108"/>
    </row>
    <row r="14" spans="2:16" ht="23.4">
      <c r="D14" s="117" t="s">
        <v>88</v>
      </c>
      <c r="E14" s="116"/>
      <c r="F14" s="116"/>
      <c r="K14" s="114" t="s">
        <v>85</v>
      </c>
      <c r="L14" s="115"/>
      <c r="M14" s="115"/>
      <c r="N14" s="115"/>
      <c r="O14" s="115"/>
      <c r="P14" s="115"/>
    </row>
    <row r="15" spans="2:16" ht="21">
      <c r="D15" s="17"/>
      <c r="E15" s="108" t="s">
        <v>81</v>
      </c>
      <c r="K15" s="116"/>
      <c r="L15" s="116"/>
      <c r="M15" s="116"/>
      <c r="N15" s="116"/>
      <c r="O15" s="116"/>
      <c r="P15" s="116"/>
    </row>
    <row r="16" spans="2:16" ht="23.4">
      <c r="D16" s="17"/>
      <c r="E16" s="108"/>
      <c r="K16" s="114" t="s">
        <v>86</v>
      </c>
      <c r="L16" s="116"/>
      <c r="M16" s="116"/>
      <c r="N16" s="116"/>
      <c r="O16" s="116"/>
      <c r="P16" s="116"/>
    </row>
    <row r="17" spans="4:16" ht="21">
      <c r="D17" s="17" t="s">
        <v>73</v>
      </c>
    </row>
    <row r="18" spans="4:16">
      <c r="K18" s="346"/>
      <c r="L18" s="346"/>
      <c r="M18" s="346"/>
      <c r="N18" s="346"/>
      <c r="O18" s="346"/>
      <c r="P18" s="346"/>
    </row>
    <row r="19" spans="4:16" ht="18">
      <c r="E19" s="108" t="s">
        <v>82</v>
      </c>
      <c r="K19" s="346"/>
      <c r="L19" s="346"/>
      <c r="M19" s="346"/>
      <c r="N19" s="346"/>
      <c r="O19" s="346"/>
      <c r="P19" s="346"/>
    </row>
    <row r="20" spans="4:16" ht="31.2">
      <c r="D20" s="17" t="s">
        <v>84</v>
      </c>
      <c r="K20" s="346"/>
      <c r="L20" s="346"/>
      <c r="M20" s="346"/>
      <c r="N20" s="346"/>
      <c r="O20" s="346"/>
      <c r="P20" s="346"/>
    </row>
    <row r="22" spans="4:16" ht="18">
      <c r="E22" s="108" t="s">
        <v>61</v>
      </c>
    </row>
    <row r="23" spans="4:16">
      <c r="E23"/>
      <c r="F23"/>
      <c r="G23"/>
      <c r="H23"/>
      <c r="I23"/>
      <c r="J23"/>
      <c r="K23"/>
      <c r="L23"/>
      <c r="M23"/>
    </row>
    <row r="24" spans="4:16">
      <c r="E24"/>
      <c r="F24"/>
      <c r="G24"/>
      <c r="H24"/>
      <c r="I24" s="21" t="s">
        <v>122</v>
      </c>
      <c r="J24"/>
      <c r="K24"/>
      <c r="L24"/>
      <c r="M24"/>
    </row>
    <row r="25" spans="4:16">
      <c r="E25"/>
      <c r="F25"/>
      <c r="G25"/>
      <c r="H25"/>
      <c r="I25"/>
      <c r="J25"/>
      <c r="K25"/>
      <c r="L25"/>
      <c r="M25"/>
    </row>
    <row r="26" spans="4:16">
      <c r="E26" t="s">
        <v>30</v>
      </c>
      <c r="F26"/>
      <c r="G26"/>
      <c r="H26"/>
      <c r="I26" t="s">
        <v>123</v>
      </c>
      <c r="J26"/>
      <c r="K26"/>
      <c r="L26"/>
      <c r="M26"/>
    </row>
    <row r="27" spans="4:16">
      <c r="E27"/>
      <c r="F27"/>
      <c r="G27"/>
      <c r="H27"/>
      <c r="I27" t="s">
        <v>124</v>
      </c>
      <c r="J27"/>
      <c r="K27"/>
      <c r="L27"/>
      <c r="M27"/>
    </row>
    <row r="28" spans="4:16">
      <c r="E28" t="s">
        <v>31</v>
      </c>
      <c r="F28"/>
      <c r="G28"/>
      <c r="H28"/>
      <c r="I28" t="s">
        <v>125</v>
      </c>
      <c r="J28"/>
      <c r="K28"/>
      <c r="L28"/>
      <c r="M28"/>
    </row>
    <row r="29" spans="4:16">
      <c r="E29"/>
      <c r="F29"/>
      <c r="G29"/>
      <c r="H29"/>
      <c r="I29" t="s">
        <v>126</v>
      </c>
      <c r="J29"/>
      <c r="K29"/>
      <c r="L29"/>
      <c r="M29"/>
    </row>
    <row r="30" spans="4:16">
      <c r="E30" t="s">
        <v>32</v>
      </c>
      <c r="F30"/>
      <c r="G30"/>
      <c r="H30"/>
      <c r="I30" t="s">
        <v>127</v>
      </c>
      <c r="J30"/>
      <c r="K30"/>
      <c r="L30"/>
      <c r="M30"/>
    </row>
    <row r="31" spans="4:16">
      <c r="E31"/>
      <c r="F31"/>
      <c r="G31"/>
      <c r="H31"/>
      <c r="I31"/>
      <c r="J31"/>
      <c r="K31"/>
      <c r="L31"/>
      <c r="M31"/>
    </row>
    <row r="32" spans="4:16">
      <c r="E32" t="s">
        <v>34</v>
      </c>
      <c r="F32"/>
      <c r="G32"/>
      <c r="H32"/>
      <c r="I32"/>
      <c r="J32"/>
      <c r="K32"/>
      <c r="L32"/>
      <c r="M32"/>
    </row>
    <row r="33" spans="5:13">
      <c r="E33"/>
      <c r="F33"/>
      <c r="G33"/>
      <c r="H33"/>
      <c r="I33"/>
      <c r="J33"/>
      <c r="K33"/>
      <c r="L33"/>
      <c r="M33"/>
    </row>
    <row r="34" spans="5:13">
      <c r="E34" t="s">
        <v>33</v>
      </c>
      <c r="F34"/>
      <c r="G34"/>
      <c r="H34"/>
      <c r="I34"/>
      <c r="J34"/>
      <c r="K34"/>
      <c r="L34"/>
      <c r="M34"/>
    </row>
    <row r="35" spans="5:13">
      <c r="E35"/>
      <c r="F35"/>
      <c r="G35"/>
      <c r="H35"/>
      <c r="I35"/>
      <c r="J35"/>
      <c r="K35"/>
      <c r="L35"/>
      <c r="M35"/>
    </row>
    <row r="36" spans="5:13">
      <c r="E36"/>
      <c r="F36"/>
      <c r="G36"/>
      <c r="H36"/>
      <c r="I36"/>
      <c r="J36"/>
      <c r="K36"/>
      <c r="L36"/>
      <c r="M36"/>
    </row>
    <row r="37" spans="5:13">
      <c r="E37"/>
      <c r="F37"/>
      <c r="G37"/>
      <c r="H37"/>
      <c r="I37"/>
      <c r="J37"/>
      <c r="K37"/>
      <c r="L37"/>
      <c r="M37"/>
    </row>
  </sheetData>
  <mergeCells count="2">
    <mergeCell ref="K18:P19"/>
    <mergeCell ref="K20:P20"/>
  </mergeCell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23"/>
  <sheetViews>
    <sheetView workbookViewId="0">
      <selection activeCell="I22" sqref="I22"/>
    </sheetView>
  </sheetViews>
  <sheetFormatPr defaultRowHeight="14.4"/>
  <sheetData>
    <row r="2" spans="2:6">
      <c r="F2" t="s">
        <v>143</v>
      </c>
    </row>
    <row r="4" spans="2:6">
      <c r="B4" t="s">
        <v>139</v>
      </c>
    </row>
    <row r="6" spans="2:6">
      <c r="B6" t="s">
        <v>134</v>
      </c>
    </row>
    <row r="8" spans="2:6">
      <c r="C8" t="s">
        <v>135</v>
      </c>
    </row>
    <row r="9" spans="2:6">
      <c r="C9" t="s">
        <v>136</v>
      </c>
    </row>
    <row r="10" spans="2:6">
      <c r="C10" t="s">
        <v>137</v>
      </c>
    </row>
    <row r="13" spans="2:6">
      <c r="B13" t="s">
        <v>133</v>
      </c>
    </row>
    <row r="15" spans="2:6">
      <c r="C15" t="s">
        <v>138</v>
      </c>
    </row>
    <row r="19" spans="2:3">
      <c r="B19" t="s">
        <v>140</v>
      </c>
    </row>
    <row r="20" spans="2:3">
      <c r="C20" t="s">
        <v>142</v>
      </c>
    </row>
    <row r="23" spans="2:3">
      <c r="B23" t="s">
        <v>141</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AD212"/>
  <sheetViews>
    <sheetView tabSelected="1" workbookViewId="0">
      <pane xSplit="1" ySplit="4" topLeftCell="B131" activePane="bottomRight" state="frozen"/>
      <selection pane="topRight" activeCell="B1" sqref="B1"/>
      <selection pane="bottomLeft" activeCell="A5" sqref="A5"/>
      <selection pane="bottomRight" activeCell="N145" sqref="N145"/>
    </sheetView>
  </sheetViews>
  <sheetFormatPr defaultRowHeight="14.4"/>
  <cols>
    <col min="1" max="1" width="6.6640625" customWidth="1"/>
    <col min="2" max="2" width="3" bestFit="1" customWidth="1"/>
    <col min="3" max="4" width="15.109375" style="1" bestFit="1" customWidth="1"/>
    <col min="5" max="5" width="7.33203125" customWidth="1"/>
    <col min="6" max="6" width="7.6640625" customWidth="1"/>
    <col min="7" max="7" width="7.5546875" customWidth="1"/>
    <col min="8" max="8" width="5.6640625" customWidth="1"/>
    <col min="9" max="9" width="7.77734375" customWidth="1"/>
    <col min="10" max="10" width="7.6640625" style="14" bestFit="1" customWidth="1"/>
    <col min="11" max="11" width="4.5546875" style="93" customWidth="1"/>
    <col min="12" max="12" width="3.33203125" customWidth="1"/>
    <col min="13" max="17" width="5.77734375" customWidth="1"/>
    <col min="18" max="18" width="5.21875" style="39" bestFit="1" customWidth="1"/>
    <col min="19" max="19" width="9.88671875" style="85" bestFit="1" customWidth="1"/>
    <col min="20" max="20" width="7.6640625" style="90" customWidth="1"/>
    <col min="21" max="21" width="7.88671875" style="86" customWidth="1"/>
    <col min="22" max="22" width="8.88671875" style="35"/>
  </cols>
  <sheetData>
    <row r="1" spans="1:24">
      <c r="F1" t="s">
        <v>13</v>
      </c>
      <c r="G1">
        <v>50</v>
      </c>
      <c r="M1" t="s">
        <v>18</v>
      </c>
      <c r="N1" t="s">
        <v>17</v>
      </c>
      <c r="O1" t="s">
        <v>19</v>
      </c>
      <c r="R1" s="38"/>
      <c r="S1" s="83"/>
      <c r="T1" s="89"/>
      <c r="U1" s="84"/>
    </row>
    <row r="2" spans="1:24" ht="21.6" thickBot="1">
      <c r="E2" s="80">
        <v>0.04</v>
      </c>
      <c r="F2" s="81">
        <v>0.03</v>
      </c>
      <c r="G2" s="81">
        <v>0.03</v>
      </c>
      <c r="H2" s="11"/>
      <c r="M2">
        <v>1.03</v>
      </c>
      <c r="N2">
        <v>50</v>
      </c>
      <c r="O2">
        <f>POWER(M2,N2)</f>
        <v>4.3839060187070862</v>
      </c>
    </row>
    <row r="3" spans="1:24" ht="21.6" thickBot="1">
      <c r="E3" s="13">
        <f>G1*E2</f>
        <v>2</v>
      </c>
      <c r="F3" s="13">
        <f>G1*F2</f>
        <v>1.5</v>
      </c>
      <c r="G3" s="13">
        <f>G1*G2</f>
        <v>1.5</v>
      </c>
      <c r="I3" s="304" t="s">
        <v>15</v>
      </c>
      <c r="J3" s="305"/>
      <c r="M3">
        <v>1.1000000000000001</v>
      </c>
      <c r="N3">
        <v>100</v>
      </c>
      <c r="O3">
        <f>POWER(M3,N3)</f>
        <v>13780.612339822364</v>
      </c>
    </row>
    <row r="4" spans="1:24" ht="15" thickBot="1">
      <c r="B4" s="12" t="s">
        <v>16</v>
      </c>
      <c r="G4" s="36" t="s">
        <v>15</v>
      </c>
      <c r="H4" s="36"/>
      <c r="I4" s="36" t="s">
        <v>0</v>
      </c>
      <c r="J4" s="37" t="s">
        <v>14</v>
      </c>
      <c r="K4" s="94"/>
      <c r="L4" s="36"/>
      <c r="M4" s="88" t="s">
        <v>36</v>
      </c>
      <c r="N4" s="88" t="s">
        <v>37</v>
      </c>
      <c r="O4" s="88" t="s">
        <v>38</v>
      </c>
      <c r="P4" s="88" t="s">
        <v>39</v>
      </c>
      <c r="Q4" s="88" t="s">
        <v>40</v>
      </c>
      <c r="R4" s="88" t="s">
        <v>41</v>
      </c>
      <c r="S4" s="88" t="s">
        <v>53</v>
      </c>
      <c r="T4" s="88" t="s">
        <v>54</v>
      </c>
      <c r="U4" s="88" t="s">
        <v>15</v>
      </c>
    </row>
    <row r="5" spans="1:24">
      <c r="A5" s="301" t="s">
        <v>1</v>
      </c>
      <c r="B5" s="9">
        <v>1</v>
      </c>
      <c r="C5" s="5">
        <v>42737</v>
      </c>
      <c r="D5" s="2">
        <v>42743</v>
      </c>
      <c r="E5" s="47">
        <f>G1*(1+E$2)</f>
        <v>52</v>
      </c>
      <c r="F5" s="47">
        <f>G1*(1+F$2)</f>
        <v>51.5</v>
      </c>
      <c r="G5" s="47"/>
      <c r="H5" s="48"/>
      <c r="I5" s="49">
        <v>40</v>
      </c>
      <c r="J5" s="50"/>
      <c r="K5" s="95"/>
      <c r="L5" s="48"/>
      <c r="M5" s="52">
        <v>0</v>
      </c>
      <c r="N5" s="52">
        <v>9</v>
      </c>
      <c r="O5" s="52">
        <v>4</v>
      </c>
      <c r="P5" s="52">
        <v>0</v>
      </c>
      <c r="Q5" s="87">
        <v>5</v>
      </c>
      <c r="R5" s="39">
        <f t="shared" ref="R5:R16" si="0">SUM(M5:Q5)</f>
        <v>18</v>
      </c>
    </row>
    <row r="6" spans="1:24">
      <c r="A6" s="302"/>
      <c r="B6" s="8">
        <v>2</v>
      </c>
      <c r="C6" s="6">
        <v>42744</v>
      </c>
      <c r="D6" s="3">
        <v>42750</v>
      </c>
      <c r="E6" s="51">
        <f>E5*(1+E$2)</f>
        <v>54.08</v>
      </c>
      <c r="F6" s="51">
        <f>F5*(1+F$2)</f>
        <v>53.045000000000002</v>
      </c>
      <c r="G6" s="51"/>
      <c r="H6" s="52"/>
      <c r="I6" s="53">
        <v>40</v>
      </c>
      <c r="J6" s="54">
        <f>(I6-I5)/G$1</f>
        <v>0</v>
      </c>
      <c r="K6" s="96"/>
      <c r="L6" s="55"/>
      <c r="M6" s="64">
        <v>6</v>
      </c>
      <c r="N6" s="64">
        <v>5</v>
      </c>
      <c r="O6" s="64">
        <v>7</v>
      </c>
      <c r="P6" s="64">
        <v>9</v>
      </c>
      <c r="Q6" s="74">
        <v>6</v>
      </c>
      <c r="R6" s="39">
        <f t="shared" si="0"/>
        <v>33</v>
      </c>
      <c r="V6" s="21"/>
      <c r="W6" s="18"/>
      <c r="X6" s="18"/>
    </row>
    <row r="7" spans="1:24">
      <c r="A7" s="302"/>
      <c r="B7" s="8">
        <v>3</v>
      </c>
      <c r="C7" s="6">
        <v>42751</v>
      </c>
      <c r="D7" s="3">
        <v>42757</v>
      </c>
      <c r="E7" s="51">
        <f t="shared" ref="E7:E8" si="1">E6*(1+E$2)</f>
        <v>56.243200000000002</v>
      </c>
      <c r="F7" s="51">
        <f t="shared" ref="F7:F8" si="2">F6*(1+F$2)</f>
        <v>54.63635</v>
      </c>
      <c r="G7" s="51"/>
      <c r="H7" s="52"/>
      <c r="I7" s="53">
        <v>41</v>
      </c>
      <c r="J7" s="54">
        <f t="shared" ref="J7:J70" si="3">(I7-I6)/G$1</f>
        <v>0.02</v>
      </c>
      <c r="K7" s="96"/>
      <c r="L7" s="55"/>
      <c r="M7" s="64">
        <v>3</v>
      </c>
      <c r="N7" s="64">
        <v>7</v>
      </c>
      <c r="O7" s="64">
        <v>5</v>
      </c>
      <c r="P7" s="64">
        <v>3</v>
      </c>
      <c r="Q7" s="74">
        <v>6</v>
      </c>
      <c r="R7" s="39">
        <f t="shared" si="0"/>
        <v>24</v>
      </c>
      <c r="V7" s="21"/>
      <c r="W7" s="18"/>
      <c r="X7" s="18"/>
    </row>
    <row r="8" spans="1:24" ht="15" thickBot="1">
      <c r="A8" s="303"/>
      <c r="B8" s="10">
        <v>4</v>
      </c>
      <c r="C8" s="7">
        <v>42758</v>
      </c>
      <c r="D8" s="4">
        <v>42764</v>
      </c>
      <c r="E8" s="56">
        <f t="shared" si="1"/>
        <v>58.492928000000006</v>
      </c>
      <c r="F8" s="56">
        <f t="shared" si="2"/>
        <v>56.275440500000002</v>
      </c>
      <c r="G8" s="56"/>
      <c r="H8" s="57"/>
      <c r="I8" s="58">
        <v>41</v>
      </c>
      <c r="J8" s="59">
        <f t="shared" si="3"/>
        <v>0</v>
      </c>
      <c r="K8" s="97">
        <f>SUM(I5:I8)/4</f>
        <v>40.5</v>
      </c>
      <c r="L8" s="60"/>
      <c r="M8" s="65">
        <v>5</v>
      </c>
      <c r="N8" s="65">
        <v>11</v>
      </c>
      <c r="O8" s="65">
        <v>3</v>
      </c>
      <c r="P8" s="65">
        <v>5</v>
      </c>
      <c r="Q8" s="75">
        <v>0</v>
      </c>
      <c r="R8" s="61">
        <f t="shared" si="0"/>
        <v>24</v>
      </c>
      <c r="V8" s="21"/>
      <c r="W8" s="18"/>
      <c r="X8" s="18"/>
    </row>
    <row r="9" spans="1:24">
      <c r="A9" s="301" t="s">
        <v>2</v>
      </c>
      <c r="B9" s="9">
        <v>5</v>
      </c>
      <c r="C9" s="5">
        <v>42765</v>
      </c>
      <c r="D9" s="2">
        <v>42771</v>
      </c>
      <c r="E9" s="47">
        <f t="shared" ref="E9:E72" si="4">E8*(1+E$2)</f>
        <v>60.832645120000009</v>
      </c>
      <c r="F9" s="47">
        <f t="shared" ref="F9:F72" si="5">F8*(1+F$2)</f>
        <v>57.963703715000001</v>
      </c>
      <c r="G9" s="47"/>
      <c r="H9" s="48"/>
      <c r="I9" s="49">
        <v>41.6</v>
      </c>
      <c r="J9" s="50">
        <f>(I9-I8)/G$1</f>
        <v>1.2000000000000028E-2</v>
      </c>
      <c r="K9" s="95">
        <f>SUM(I6:I9)/4</f>
        <v>40.9</v>
      </c>
      <c r="L9" s="62"/>
      <c r="M9" s="63">
        <v>2</v>
      </c>
      <c r="N9" s="63">
        <v>6</v>
      </c>
      <c r="O9" s="63">
        <v>2</v>
      </c>
      <c r="P9" s="63">
        <v>4</v>
      </c>
      <c r="Q9" s="92">
        <v>10</v>
      </c>
      <c r="R9" s="38">
        <f t="shared" si="0"/>
        <v>24</v>
      </c>
      <c r="V9" s="21"/>
      <c r="W9" s="18"/>
      <c r="X9" s="18"/>
    </row>
    <row r="10" spans="1:24">
      <c r="A10" s="302"/>
      <c r="B10" s="8">
        <v>6</v>
      </c>
      <c r="C10" s="6">
        <v>42772</v>
      </c>
      <c r="D10" s="3">
        <v>42778</v>
      </c>
      <c r="E10" s="51">
        <f t="shared" si="4"/>
        <v>63.265950924800009</v>
      </c>
      <c r="F10" s="51">
        <f t="shared" si="5"/>
        <v>59.702614826450002</v>
      </c>
      <c r="G10" s="51"/>
      <c r="H10" s="52"/>
      <c r="I10" s="53">
        <v>43.2</v>
      </c>
      <c r="J10" s="54">
        <f t="shared" si="3"/>
        <v>3.2000000000000028E-2</v>
      </c>
      <c r="K10" s="96">
        <f>SUM(I7:I10)/4</f>
        <v>41.7</v>
      </c>
      <c r="L10" s="55"/>
      <c r="M10" s="64">
        <v>2</v>
      </c>
      <c r="N10" s="64">
        <v>8</v>
      </c>
      <c r="O10" s="64">
        <v>3</v>
      </c>
      <c r="P10" s="64">
        <v>1</v>
      </c>
      <c r="Q10" s="74">
        <v>12</v>
      </c>
      <c r="R10" s="39">
        <f t="shared" si="0"/>
        <v>26</v>
      </c>
      <c r="V10" s="21"/>
      <c r="W10" s="18"/>
      <c r="X10" s="18"/>
    </row>
    <row r="11" spans="1:24">
      <c r="A11" s="302"/>
      <c r="B11" s="8">
        <v>7</v>
      </c>
      <c r="C11" s="6">
        <v>42779</v>
      </c>
      <c r="D11" s="3">
        <v>42785</v>
      </c>
      <c r="E11" s="51">
        <f t="shared" si="4"/>
        <v>65.796588961792011</v>
      </c>
      <c r="F11" s="51">
        <f t="shared" si="5"/>
        <v>61.493693271243501</v>
      </c>
      <c r="G11" s="51"/>
      <c r="H11" s="52"/>
      <c r="I11" s="53">
        <v>44.2</v>
      </c>
      <c r="J11" s="54">
        <f t="shared" si="3"/>
        <v>0.02</v>
      </c>
      <c r="K11" s="96">
        <f t="shared" ref="K11:K12" si="6">SUM(I8:I11)/4</f>
        <v>42.5</v>
      </c>
      <c r="L11" s="55"/>
      <c r="M11" s="64">
        <v>6</v>
      </c>
      <c r="N11" s="64">
        <v>8</v>
      </c>
      <c r="O11" s="64">
        <v>6</v>
      </c>
      <c r="P11" s="64">
        <v>12</v>
      </c>
      <c r="Q11" s="74">
        <v>6</v>
      </c>
      <c r="R11" s="39">
        <f t="shared" si="0"/>
        <v>38</v>
      </c>
      <c r="V11" s="21"/>
      <c r="W11" s="18"/>
      <c r="X11" s="18"/>
    </row>
    <row r="12" spans="1:24" ht="15" thickBot="1">
      <c r="A12" s="303"/>
      <c r="B12" s="10">
        <v>8</v>
      </c>
      <c r="C12" s="7">
        <v>42786</v>
      </c>
      <c r="D12" s="4">
        <v>42792</v>
      </c>
      <c r="E12" s="56">
        <f t="shared" si="4"/>
        <v>68.42845252026369</v>
      </c>
      <c r="F12" s="56">
        <f t="shared" si="5"/>
        <v>63.338504069380811</v>
      </c>
      <c r="G12" s="56"/>
      <c r="H12" s="57"/>
      <c r="I12" s="79">
        <v>45.3</v>
      </c>
      <c r="J12" s="59">
        <f t="shared" si="3"/>
        <v>2.1999999999999888E-2</v>
      </c>
      <c r="K12" s="96">
        <f t="shared" si="6"/>
        <v>43.575000000000003</v>
      </c>
      <c r="L12" s="60"/>
      <c r="M12" s="65">
        <v>7</v>
      </c>
      <c r="N12" s="65">
        <v>15</v>
      </c>
      <c r="O12" s="65">
        <v>8</v>
      </c>
      <c r="P12" s="65">
        <v>21</v>
      </c>
      <c r="Q12" s="75">
        <v>25</v>
      </c>
      <c r="R12" s="61">
        <f t="shared" si="0"/>
        <v>76</v>
      </c>
      <c r="V12" s="21"/>
      <c r="W12" s="18"/>
      <c r="X12" s="18"/>
    </row>
    <row r="13" spans="1:24">
      <c r="A13" s="302" t="s">
        <v>3</v>
      </c>
      <c r="B13" s="46">
        <v>9</v>
      </c>
      <c r="C13" s="6">
        <v>42793</v>
      </c>
      <c r="D13" s="3">
        <v>42799</v>
      </c>
      <c r="E13" s="51">
        <f t="shared" si="4"/>
        <v>71.165590621074244</v>
      </c>
      <c r="F13" s="51">
        <f t="shared" si="5"/>
        <v>65.238659191462233</v>
      </c>
      <c r="G13" s="51"/>
      <c r="H13" s="52"/>
      <c r="I13" s="53">
        <v>43.4</v>
      </c>
      <c r="J13" s="54">
        <f t="shared" si="3"/>
        <v>-3.7999999999999971E-2</v>
      </c>
      <c r="K13" s="95">
        <f>SUM(I10:I13)/4</f>
        <v>44.024999999999999</v>
      </c>
      <c r="L13" s="55"/>
      <c r="M13" s="64">
        <v>17</v>
      </c>
      <c r="N13" s="64">
        <v>24</v>
      </c>
      <c r="O13" s="64">
        <v>22</v>
      </c>
      <c r="P13" s="64">
        <v>20</v>
      </c>
      <c r="Q13" s="64">
        <v>12</v>
      </c>
      <c r="R13" s="38">
        <f t="shared" si="0"/>
        <v>95</v>
      </c>
      <c r="V13" s="21"/>
      <c r="W13" s="18"/>
      <c r="X13" s="18"/>
    </row>
    <row r="14" spans="1:24" ht="14.4" customHeight="1">
      <c r="A14" s="302"/>
      <c r="B14" s="8">
        <v>10</v>
      </c>
      <c r="C14" s="6">
        <v>42800</v>
      </c>
      <c r="D14" s="3">
        <v>42806</v>
      </c>
      <c r="E14" s="51">
        <f t="shared" si="4"/>
        <v>74.012214245917221</v>
      </c>
      <c r="F14" s="51">
        <f t="shared" si="5"/>
        <v>67.195818967206108</v>
      </c>
      <c r="G14" s="51"/>
      <c r="H14" s="52"/>
      <c r="I14" s="67">
        <v>41.3</v>
      </c>
      <c r="J14" s="54">
        <f t="shared" si="3"/>
        <v>-4.200000000000003E-2</v>
      </c>
      <c r="K14" s="96">
        <f>SUM(I11:I14)/4</f>
        <v>43.55</v>
      </c>
      <c r="M14" s="64">
        <v>19</v>
      </c>
      <c r="N14" s="64">
        <v>17</v>
      </c>
      <c r="O14" s="64">
        <v>28</v>
      </c>
      <c r="P14" s="64">
        <v>10</v>
      </c>
      <c r="Q14" s="64">
        <v>30</v>
      </c>
      <c r="R14" s="39">
        <f t="shared" si="0"/>
        <v>104</v>
      </c>
      <c r="V14" s="76" t="s">
        <v>21</v>
      </c>
      <c r="W14" s="18"/>
      <c r="X14" s="18"/>
    </row>
    <row r="15" spans="1:24">
      <c r="A15" s="302"/>
      <c r="B15" s="8">
        <v>11</v>
      </c>
      <c r="C15" s="6">
        <v>42807</v>
      </c>
      <c r="D15" s="3">
        <v>42813</v>
      </c>
      <c r="E15" s="51">
        <f t="shared" si="4"/>
        <v>76.972702815753919</v>
      </c>
      <c r="F15" s="51">
        <f t="shared" si="5"/>
        <v>69.211693536222299</v>
      </c>
      <c r="G15" s="51"/>
      <c r="H15" s="52"/>
      <c r="I15" s="67">
        <v>37.4</v>
      </c>
      <c r="J15" s="54">
        <f t="shared" si="3"/>
        <v>-7.7999999999999972E-2</v>
      </c>
      <c r="K15" s="96">
        <f t="shared" ref="K15:K16" si="7">SUM(I12:I15)/4</f>
        <v>41.85</v>
      </c>
      <c r="M15" s="64">
        <v>14</v>
      </c>
      <c r="N15" s="64">
        <v>21</v>
      </c>
      <c r="O15" s="64">
        <v>5</v>
      </c>
      <c r="P15" s="64">
        <v>11</v>
      </c>
      <c r="Q15" s="64">
        <v>4</v>
      </c>
      <c r="R15" s="39">
        <f t="shared" si="0"/>
        <v>55</v>
      </c>
      <c r="V15" s="76" t="s">
        <v>20</v>
      </c>
      <c r="W15" s="18"/>
      <c r="X15" s="18"/>
    </row>
    <row r="16" spans="1:24" ht="15" thickBot="1">
      <c r="A16" s="303"/>
      <c r="B16" s="10">
        <v>12</v>
      </c>
      <c r="C16" s="7">
        <v>42814</v>
      </c>
      <c r="D16" s="4">
        <v>42820</v>
      </c>
      <c r="E16" s="56">
        <f t="shared" si="4"/>
        <v>80.051610928384079</v>
      </c>
      <c r="F16" s="56">
        <f t="shared" si="5"/>
        <v>71.288044342308964</v>
      </c>
      <c r="G16" s="56"/>
      <c r="H16" s="57"/>
      <c r="I16" s="111">
        <v>35.4</v>
      </c>
      <c r="J16" s="59">
        <f t="shared" si="3"/>
        <v>-0.04</v>
      </c>
      <c r="K16" s="96">
        <f t="shared" si="7"/>
        <v>39.375</v>
      </c>
      <c r="L16" s="60"/>
      <c r="M16" s="65">
        <v>4</v>
      </c>
      <c r="N16" s="65">
        <v>3</v>
      </c>
      <c r="O16" s="65">
        <v>6</v>
      </c>
      <c r="P16" s="65">
        <v>6</v>
      </c>
      <c r="Q16" s="65">
        <v>6</v>
      </c>
      <c r="R16" s="61">
        <f t="shared" si="0"/>
        <v>25</v>
      </c>
      <c r="V16" s="21"/>
      <c r="W16" s="18"/>
      <c r="X16" s="18"/>
    </row>
    <row r="17" spans="1:24">
      <c r="A17" s="302" t="s">
        <v>4</v>
      </c>
      <c r="B17" s="46">
        <v>13</v>
      </c>
      <c r="C17" s="6">
        <v>42821</v>
      </c>
      <c r="D17" s="3">
        <v>42827</v>
      </c>
      <c r="E17" s="16">
        <f t="shared" si="4"/>
        <v>83.253675365519442</v>
      </c>
      <c r="F17" s="16">
        <f t="shared" si="5"/>
        <v>73.42668567257823</v>
      </c>
      <c r="G17" s="16"/>
      <c r="I17" s="32">
        <v>29.9</v>
      </c>
      <c r="J17" s="15">
        <f t="shared" si="3"/>
        <v>-0.11</v>
      </c>
      <c r="K17" s="95">
        <f>SUM(I14:I17)/4</f>
        <v>36</v>
      </c>
      <c r="L17" s="34"/>
      <c r="M17" s="34">
        <v>4</v>
      </c>
      <c r="N17" s="34">
        <v>3</v>
      </c>
      <c r="O17" s="34">
        <v>9</v>
      </c>
      <c r="P17" s="34">
        <v>3</v>
      </c>
      <c r="Q17" s="34">
        <v>4</v>
      </c>
      <c r="R17" s="39">
        <f t="shared" ref="R17:R21" si="8">SUM(M17:Q17)</f>
        <v>23</v>
      </c>
      <c r="V17" s="21"/>
      <c r="W17" s="18"/>
      <c r="X17" s="18"/>
    </row>
    <row r="18" spans="1:24">
      <c r="A18" s="302"/>
      <c r="B18" s="8">
        <v>14</v>
      </c>
      <c r="C18" s="6">
        <v>42828</v>
      </c>
      <c r="D18" s="3">
        <v>42834</v>
      </c>
      <c r="E18" s="16">
        <f t="shared" si="4"/>
        <v>86.583822380140219</v>
      </c>
      <c r="F18" s="16">
        <f t="shared" si="5"/>
        <v>75.629486242755576</v>
      </c>
      <c r="G18" s="16"/>
      <c r="I18" s="130">
        <v>34.6</v>
      </c>
      <c r="J18" s="15">
        <f t="shared" si="3"/>
        <v>9.4000000000000056E-2</v>
      </c>
      <c r="K18" s="96">
        <f>SUM(I15:I18)/4</f>
        <v>34.324999999999996</v>
      </c>
      <c r="L18" s="34"/>
      <c r="M18" s="34">
        <v>5</v>
      </c>
      <c r="N18" s="34">
        <v>2</v>
      </c>
      <c r="O18" s="34">
        <v>4</v>
      </c>
      <c r="P18" s="34">
        <v>4</v>
      </c>
      <c r="Q18" s="34">
        <v>5</v>
      </c>
      <c r="R18" s="39">
        <f t="shared" si="8"/>
        <v>20</v>
      </c>
      <c r="V18" s="21"/>
      <c r="W18" s="18"/>
      <c r="X18" s="18"/>
    </row>
    <row r="19" spans="1:24">
      <c r="A19" s="302"/>
      <c r="B19" s="8">
        <v>15</v>
      </c>
      <c r="C19" s="6">
        <v>42835</v>
      </c>
      <c r="D19" s="3">
        <v>42841</v>
      </c>
      <c r="E19" s="16">
        <f t="shared" si="4"/>
        <v>90.047175275345836</v>
      </c>
      <c r="F19" s="16">
        <f t="shared" si="5"/>
        <v>77.898370830038246</v>
      </c>
      <c r="G19" s="16"/>
      <c r="I19" s="32">
        <v>31</v>
      </c>
      <c r="J19" s="15">
        <f t="shared" si="3"/>
        <v>-7.2000000000000022E-2</v>
      </c>
      <c r="K19" s="96">
        <f t="shared" ref="K19:K82" si="9">SUM(I16:I19)/4</f>
        <v>32.725000000000001</v>
      </c>
      <c r="L19" s="34"/>
      <c r="M19" s="34">
        <v>7</v>
      </c>
      <c r="N19" s="34">
        <v>10</v>
      </c>
      <c r="O19" s="34">
        <v>7</v>
      </c>
      <c r="P19" s="34">
        <v>7</v>
      </c>
      <c r="Q19" s="34">
        <v>7</v>
      </c>
      <c r="R19" s="39">
        <f t="shared" si="8"/>
        <v>38</v>
      </c>
      <c r="V19" s="21"/>
      <c r="W19" s="18"/>
      <c r="X19" s="18"/>
    </row>
    <row r="20" spans="1:24">
      <c r="A20" s="302"/>
      <c r="B20" s="8">
        <v>16</v>
      </c>
      <c r="C20" s="6">
        <v>42842</v>
      </c>
      <c r="D20" s="3">
        <v>42848</v>
      </c>
      <c r="E20" s="16">
        <f t="shared" si="4"/>
        <v>93.64906228635968</v>
      </c>
      <c r="F20" s="16">
        <f t="shared" si="5"/>
        <v>80.235321954939394</v>
      </c>
      <c r="G20" s="16"/>
      <c r="I20" s="19">
        <v>32</v>
      </c>
      <c r="J20" s="15">
        <f t="shared" si="3"/>
        <v>0.02</v>
      </c>
      <c r="K20" s="96">
        <f t="shared" si="9"/>
        <v>31.875</v>
      </c>
      <c r="L20" s="34"/>
      <c r="M20" s="34">
        <v>9</v>
      </c>
      <c r="N20" s="34">
        <v>5</v>
      </c>
      <c r="O20" s="34">
        <v>8</v>
      </c>
      <c r="P20" s="34">
        <v>6</v>
      </c>
      <c r="Q20" s="34">
        <v>6</v>
      </c>
      <c r="R20" s="39">
        <f t="shared" si="8"/>
        <v>34</v>
      </c>
      <c r="V20" s="21"/>
      <c r="W20" s="18"/>
      <c r="X20" s="18"/>
    </row>
    <row r="21" spans="1:24" ht="15" thickBot="1">
      <c r="A21" s="302"/>
      <c r="B21" s="40">
        <v>17</v>
      </c>
      <c r="C21" s="6">
        <v>42849</v>
      </c>
      <c r="D21" s="3">
        <v>42855</v>
      </c>
      <c r="E21" s="16">
        <f t="shared" si="4"/>
        <v>97.395024777814072</v>
      </c>
      <c r="F21" s="16">
        <f t="shared" si="5"/>
        <v>82.642381613587574</v>
      </c>
      <c r="G21" s="16"/>
      <c r="I21" s="130">
        <v>33</v>
      </c>
      <c r="J21" s="15">
        <f t="shared" si="3"/>
        <v>0.02</v>
      </c>
      <c r="K21" s="97">
        <f t="shared" si="9"/>
        <v>32.65</v>
      </c>
      <c r="L21" s="34"/>
      <c r="M21" s="34">
        <v>2</v>
      </c>
      <c r="N21" s="34">
        <v>2</v>
      </c>
      <c r="O21" s="34">
        <v>7</v>
      </c>
      <c r="P21" s="34">
        <v>7</v>
      </c>
      <c r="Q21" s="34">
        <v>2</v>
      </c>
      <c r="R21" s="61">
        <f t="shared" si="8"/>
        <v>20</v>
      </c>
      <c r="V21" s="21"/>
      <c r="W21" s="18"/>
      <c r="X21" s="18"/>
    </row>
    <row r="22" spans="1:24">
      <c r="A22" s="301" t="s">
        <v>5</v>
      </c>
      <c r="B22" s="9">
        <v>18</v>
      </c>
      <c r="C22" s="5">
        <v>42856</v>
      </c>
      <c r="D22" s="2">
        <v>42862</v>
      </c>
      <c r="E22" s="47">
        <f t="shared" si="4"/>
        <v>101.29082576892664</v>
      </c>
      <c r="F22" s="47">
        <f t="shared" si="5"/>
        <v>85.121653061995204</v>
      </c>
      <c r="G22" s="47"/>
      <c r="H22" s="48"/>
      <c r="I22" s="49">
        <v>33</v>
      </c>
      <c r="J22" s="50">
        <f t="shared" si="3"/>
        <v>0</v>
      </c>
      <c r="K22" s="96">
        <f t="shared" si="9"/>
        <v>32.25</v>
      </c>
      <c r="L22" s="62"/>
      <c r="M22" s="63">
        <v>1</v>
      </c>
      <c r="N22" s="63">
        <v>2</v>
      </c>
      <c r="O22" s="63">
        <v>0</v>
      </c>
      <c r="P22" s="63">
        <v>2</v>
      </c>
      <c r="Q22" s="63">
        <v>0</v>
      </c>
      <c r="R22" s="38">
        <f t="shared" ref="R22:R30" si="10">SUM(M22:Q22)</f>
        <v>5</v>
      </c>
      <c r="V22" s="21"/>
      <c r="W22" s="18"/>
      <c r="X22" s="18"/>
    </row>
    <row r="23" spans="1:24">
      <c r="A23" s="302"/>
      <c r="B23" s="8">
        <v>19</v>
      </c>
      <c r="C23" s="6">
        <v>42863</v>
      </c>
      <c r="D23" s="3">
        <v>42869</v>
      </c>
      <c r="E23" s="51">
        <f t="shared" si="4"/>
        <v>105.34245879968371</v>
      </c>
      <c r="F23" s="51">
        <f t="shared" si="5"/>
        <v>87.675302653855056</v>
      </c>
      <c r="G23" s="51"/>
      <c r="H23" s="52"/>
      <c r="I23" s="77">
        <v>35</v>
      </c>
      <c r="J23" s="54">
        <f t="shared" si="3"/>
        <v>0.04</v>
      </c>
      <c r="K23" s="96">
        <f t="shared" si="9"/>
        <v>33.25</v>
      </c>
      <c r="L23" s="55"/>
      <c r="M23" s="64">
        <v>0</v>
      </c>
      <c r="N23" s="64">
        <v>5</v>
      </c>
      <c r="O23" s="64">
        <v>5</v>
      </c>
      <c r="P23" s="64">
        <v>4</v>
      </c>
      <c r="Q23" s="64">
        <v>13</v>
      </c>
      <c r="R23" s="39">
        <f t="shared" si="10"/>
        <v>27</v>
      </c>
      <c r="V23" s="21"/>
      <c r="W23" s="18"/>
      <c r="X23" s="18"/>
    </row>
    <row r="24" spans="1:24">
      <c r="A24" s="302"/>
      <c r="B24" s="8">
        <v>20</v>
      </c>
      <c r="C24" s="6">
        <v>42870</v>
      </c>
      <c r="D24" s="3">
        <v>42876</v>
      </c>
      <c r="E24" s="51">
        <f t="shared" si="4"/>
        <v>109.55615715167106</v>
      </c>
      <c r="F24" s="51">
        <f t="shared" si="5"/>
        <v>90.305561733470711</v>
      </c>
      <c r="G24" s="51"/>
      <c r="H24" s="52"/>
      <c r="I24" s="53">
        <v>36.5</v>
      </c>
      <c r="J24" s="54">
        <f t="shared" si="3"/>
        <v>0.03</v>
      </c>
      <c r="K24" s="96">
        <f t="shared" si="9"/>
        <v>34.375</v>
      </c>
      <c r="L24" s="55"/>
      <c r="M24" s="64">
        <v>6</v>
      </c>
      <c r="N24" s="64">
        <v>20</v>
      </c>
      <c r="O24" s="64">
        <v>25</v>
      </c>
      <c r="P24" s="64">
        <v>16</v>
      </c>
      <c r="Q24" s="64">
        <v>8</v>
      </c>
      <c r="R24" s="39">
        <f t="shared" si="10"/>
        <v>75</v>
      </c>
      <c r="V24" s="21"/>
      <c r="W24" s="18"/>
      <c r="X24" s="18"/>
    </row>
    <row r="25" spans="1:24" ht="15" thickBot="1">
      <c r="A25" s="303"/>
      <c r="B25" s="10">
        <v>21</v>
      </c>
      <c r="C25" s="7">
        <v>42877</v>
      </c>
      <c r="D25" s="4">
        <v>42883</v>
      </c>
      <c r="E25" s="56">
        <f t="shared" si="4"/>
        <v>113.9384034377379</v>
      </c>
      <c r="F25" s="56">
        <f t="shared" si="5"/>
        <v>93.014728585474828</v>
      </c>
      <c r="G25" s="56"/>
      <c r="H25" s="57"/>
      <c r="I25" s="79">
        <v>37</v>
      </c>
      <c r="J25" s="59">
        <f t="shared" si="3"/>
        <v>0.01</v>
      </c>
      <c r="K25" s="97">
        <f t="shared" si="9"/>
        <v>35.375</v>
      </c>
      <c r="L25" s="60"/>
      <c r="M25" s="65">
        <v>1</v>
      </c>
      <c r="N25" s="65">
        <v>2</v>
      </c>
      <c r="O25" s="65">
        <v>6</v>
      </c>
      <c r="P25" s="65">
        <v>2</v>
      </c>
      <c r="Q25" s="65">
        <v>13</v>
      </c>
      <c r="R25" s="61">
        <f t="shared" si="10"/>
        <v>24</v>
      </c>
      <c r="V25" s="21"/>
      <c r="W25" s="18"/>
      <c r="X25" s="18"/>
    </row>
    <row r="26" spans="1:24">
      <c r="A26" s="302" t="s">
        <v>6</v>
      </c>
      <c r="B26" s="46">
        <v>22</v>
      </c>
      <c r="C26" s="6">
        <v>42884</v>
      </c>
      <c r="D26" s="3">
        <v>42890</v>
      </c>
      <c r="E26" s="16">
        <f t="shared" si="4"/>
        <v>118.49593957524742</v>
      </c>
      <c r="F26" s="16">
        <f t="shared" si="5"/>
        <v>95.805170443039074</v>
      </c>
      <c r="G26" s="16"/>
      <c r="I26" s="19">
        <v>35</v>
      </c>
      <c r="J26" s="15">
        <f t="shared" si="3"/>
        <v>-0.04</v>
      </c>
      <c r="K26" s="96">
        <f t="shared" si="9"/>
        <v>35.875</v>
      </c>
      <c r="L26" s="18"/>
      <c r="M26" s="34">
        <v>1</v>
      </c>
      <c r="N26" s="34">
        <v>10</v>
      </c>
      <c r="O26" s="34">
        <v>14</v>
      </c>
      <c r="P26" s="34">
        <v>4</v>
      </c>
      <c r="Q26" s="34">
        <v>4</v>
      </c>
      <c r="R26" s="39">
        <f t="shared" si="10"/>
        <v>33</v>
      </c>
      <c r="V26" s="21"/>
      <c r="W26" s="18"/>
      <c r="X26" s="18"/>
    </row>
    <row r="27" spans="1:24">
      <c r="A27" s="302"/>
      <c r="B27" s="8">
        <v>23</v>
      </c>
      <c r="C27" s="6">
        <v>42891</v>
      </c>
      <c r="D27" s="3">
        <v>42897</v>
      </c>
      <c r="E27" s="16">
        <f t="shared" si="4"/>
        <v>123.23577715825732</v>
      </c>
      <c r="F27" s="16">
        <f t="shared" si="5"/>
        <v>98.679325556330255</v>
      </c>
      <c r="G27" s="16"/>
      <c r="I27" s="19">
        <v>36.5</v>
      </c>
      <c r="J27" s="15">
        <f t="shared" si="3"/>
        <v>0.03</v>
      </c>
      <c r="K27" s="96">
        <f t="shared" si="9"/>
        <v>36.25</v>
      </c>
      <c r="L27" s="18"/>
      <c r="M27" s="34">
        <v>1</v>
      </c>
      <c r="N27" s="34">
        <v>5</v>
      </c>
      <c r="O27" s="34">
        <v>2</v>
      </c>
      <c r="P27" s="34">
        <v>0</v>
      </c>
      <c r="Q27" s="34">
        <v>3</v>
      </c>
      <c r="R27" s="39">
        <f t="shared" si="10"/>
        <v>11</v>
      </c>
      <c r="V27" s="21"/>
      <c r="W27" s="18"/>
      <c r="X27" s="18"/>
    </row>
    <row r="28" spans="1:24">
      <c r="A28" s="302"/>
      <c r="B28" s="8">
        <v>24</v>
      </c>
      <c r="C28" s="6">
        <v>42898</v>
      </c>
      <c r="D28" s="3">
        <v>42904</v>
      </c>
      <c r="E28" s="16">
        <f t="shared" si="4"/>
        <v>128.16520824458763</v>
      </c>
      <c r="F28" s="16">
        <f t="shared" si="5"/>
        <v>101.63970532302017</v>
      </c>
      <c r="G28" s="16"/>
      <c r="I28" s="32">
        <v>34</v>
      </c>
      <c r="J28" s="15">
        <f t="shared" si="3"/>
        <v>-0.05</v>
      </c>
      <c r="K28" s="96">
        <f t="shared" si="9"/>
        <v>35.625</v>
      </c>
      <c r="L28" s="18"/>
      <c r="M28" s="34">
        <v>3</v>
      </c>
      <c r="N28" s="34">
        <v>3</v>
      </c>
      <c r="O28" s="34">
        <v>1</v>
      </c>
      <c r="P28" s="34">
        <v>2</v>
      </c>
      <c r="Q28" s="34">
        <v>1</v>
      </c>
      <c r="R28" s="39">
        <f t="shared" si="10"/>
        <v>10</v>
      </c>
      <c r="V28" s="21"/>
      <c r="W28" s="18"/>
      <c r="X28" s="18"/>
    </row>
    <row r="29" spans="1:24" ht="15" thickBot="1">
      <c r="A29" s="302"/>
      <c r="B29" s="40">
        <v>25</v>
      </c>
      <c r="C29" s="6">
        <v>42905</v>
      </c>
      <c r="D29" s="3">
        <v>42911</v>
      </c>
      <c r="E29" s="16">
        <f t="shared" si="4"/>
        <v>133.29181657437115</v>
      </c>
      <c r="F29" s="16">
        <f t="shared" si="5"/>
        <v>104.68889648271077</v>
      </c>
      <c r="G29" s="16"/>
      <c r="I29" s="19">
        <v>33</v>
      </c>
      <c r="J29" s="15">
        <f t="shared" si="3"/>
        <v>-0.02</v>
      </c>
      <c r="K29" s="97">
        <f t="shared" si="9"/>
        <v>34.625</v>
      </c>
      <c r="L29" s="18"/>
      <c r="M29" s="34">
        <v>2</v>
      </c>
      <c r="N29" s="34">
        <v>1</v>
      </c>
      <c r="O29" s="34">
        <v>1</v>
      </c>
      <c r="P29" s="34">
        <v>1</v>
      </c>
      <c r="Q29" s="34">
        <v>1</v>
      </c>
      <c r="R29" s="39">
        <f t="shared" si="10"/>
        <v>6</v>
      </c>
      <c r="V29" s="21"/>
      <c r="W29" s="18"/>
      <c r="X29" s="18"/>
    </row>
    <row r="30" spans="1:24">
      <c r="A30" s="301" t="s">
        <v>7</v>
      </c>
      <c r="B30" s="9">
        <v>26</v>
      </c>
      <c r="C30" s="5">
        <v>42912</v>
      </c>
      <c r="D30" s="2">
        <v>42918</v>
      </c>
      <c r="E30" s="47">
        <f t="shared" si="4"/>
        <v>138.62348923734601</v>
      </c>
      <c r="F30" s="47">
        <f t="shared" si="5"/>
        <v>107.8295633771921</v>
      </c>
      <c r="G30" s="47"/>
      <c r="H30" s="48"/>
      <c r="I30" s="110">
        <v>33</v>
      </c>
      <c r="J30" s="50">
        <f t="shared" si="3"/>
        <v>0</v>
      </c>
      <c r="K30" s="96">
        <f t="shared" si="9"/>
        <v>34.125</v>
      </c>
      <c r="L30" s="62"/>
      <c r="M30" s="63">
        <v>0</v>
      </c>
      <c r="N30" s="63">
        <v>5</v>
      </c>
      <c r="O30" s="63">
        <v>3</v>
      </c>
      <c r="P30" s="63">
        <v>4</v>
      </c>
      <c r="Q30" s="63">
        <v>4</v>
      </c>
      <c r="R30" s="38">
        <f t="shared" si="10"/>
        <v>16</v>
      </c>
      <c r="V30" s="21"/>
      <c r="W30" s="18"/>
      <c r="X30" s="18"/>
    </row>
    <row r="31" spans="1:24">
      <c r="A31" s="302"/>
      <c r="B31" s="8">
        <v>27</v>
      </c>
      <c r="C31" s="6">
        <v>42919</v>
      </c>
      <c r="D31" s="3">
        <v>42925</v>
      </c>
      <c r="E31" s="51">
        <f t="shared" si="4"/>
        <v>144.16842880683984</v>
      </c>
      <c r="F31" s="51">
        <f t="shared" si="5"/>
        <v>111.06445027850786</v>
      </c>
      <c r="G31" s="51"/>
      <c r="H31" s="52"/>
      <c r="I31" s="53">
        <v>33</v>
      </c>
      <c r="J31" s="54">
        <f t="shared" si="3"/>
        <v>0</v>
      </c>
      <c r="K31" s="96">
        <f t="shared" si="9"/>
        <v>33.25</v>
      </c>
      <c r="L31" s="55"/>
      <c r="M31" s="64">
        <v>0</v>
      </c>
      <c r="N31" s="64">
        <v>8</v>
      </c>
      <c r="O31" s="64">
        <v>5</v>
      </c>
      <c r="P31" s="64">
        <v>3</v>
      </c>
      <c r="Q31" s="64">
        <v>2</v>
      </c>
      <c r="R31" s="39">
        <f t="shared" ref="R31:R32" si="11">SUM(M31:Q31)</f>
        <v>18</v>
      </c>
      <c r="V31" s="21"/>
      <c r="W31" s="18"/>
      <c r="X31" s="18"/>
    </row>
    <row r="32" spans="1:24">
      <c r="A32" s="302"/>
      <c r="B32" s="8">
        <v>28</v>
      </c>
      <c r="C32" s="6">
        <v>42926</v>
      </c>
      <c r="D32" s="3">
        <v>42932</v>
      </c>
      <c r="E32" s="51">
        <f t="shared" si="4"/>
        <v>149.93516595911345</v>
      </c>
      <c r="F32" s="51">
        <f t="shared" si="5"/>
        <v>114.3963837868631</v>
      </c>
      <c r="G32" s="51"/>
      <c r="H32" s="52"/>
      <c r="I32" s="67">
        <v>30</v>
      </c>
      <c r="J32" s="54">
        <f t="shared" si="3"/>
        <v>-0.06</v>
      </c>
      <c r="K32" s="96">
        <f t="shared" si="9"/>
        <v>32.25</v>
      </c>
      <c r="L32" s="55"/>
      <c r="M32" s="64">
        <v>3</v>
      </c>
      <c r="N32" s="64">
        <v>4</v>
      </c>
      <c r="O32" s="64">
        <v>11</v>
      </c>
      <c r="P32" s="64">
        <v>3</v>
      </c>
      <c r="Q32" s="64">
        <v>3</v>
      </c>
      <c r="R32" s="39">
        <f t="shared" si="11"/>
        <v>24</v>
      </c>
      <c r="V32" s="21"/>
      <c r="W32" s="18"/>
      <c r="X32" s="18"/>
    </row>
    <row r="33" spans="1:24">
      <c r="A33" s="302"/>
      <c r="B33" s="8">
        <v>29</v>
      </c>
      <c r="C33" s="6">
        <v>42933</v>
      </c>
      <c r="D33" s="3">
        <v>42939</v>
      </c>
      <c r="E33" s="51">
        <f t="shared" si="4"/>
        <v>155.93257259747799</v>
      </c>
      <c r="F33" s="51">
        <f t="shared" si="5"/>
        <v>117.82827530046899</v>
      </c>
      <c r="G33" s="51"/>
      <c r="H33" s="52"/>
      <c r="I33" s="53">
        <v>33</v>
      </c>
      <c r="J33" s="54">
        <f t="shared" si="3"/>
        <v>0.06</v>
      </c>
      <c r="K33" s="96">
        <f t="shared" si="9"/>
        <v>32.25</v>
      </c>
      <c r="L33" s="55"/>
      <c r="M33" s="64">
        <v>3</v>
      </c>
      <c r="N33" s="64">
        <v>12</v>
      </c>
      <c r="O33" s="64">
        <v>2</v>
      </c>
      <c r="P33" s="64">
        <v>9</v>
      </c>
      <c r="Q33" s="64">
        <v>9</v>
      </c>
      <c r="R33" s="39">
        <f>SUM(M33:Q33)</f>
        <v>35</v>
      </c>
      <c r="V33" s="21"/>
      <c r="W33" s="18"/>
      <c r="X33" s="18"/>
    </row>
    <row r="34" spans="1:24" ht="15" thickBot="1">
      <c r="A34" s="303"/>
      <c r="B34" s="10">
        <v>30</v>
      </c>
      <c r="C34" s="7">
        <v>42940</v>
      </c>
      <c r="D34" s="4">
        <v>42946</v>
      </c>
      <c r="E34" s="56">
        <f t="shared" si="4"/>
        <v>162.16987550137711</v>
      </c>
      <c r="F34" s="56">
        <f t="shared" si="5"/>
        <v>121.36312355948306</v>
      </c>
      <c r="G34" s="56"/>
      <c r="H34" s="57"/>
      <c r="I34" s="79">
        <v>34</v>
      </c>
      <c r="J34" s="59">
        <f t="shared" si="3"/>
        <v>0.02</v>
      </c>
      <c r="K34" s="97">
        <f t="shared" si="9"/>
        <v>32.5</v>
      </c>
      <c r="L34" s="60"/>
      <c r="M34" s="65">
        <v>1</v>
      </c>
      <c r="N34" s="65">
        <v>5</v>
      </c>
      <c r="O34" s="65">
        <v>16</v>
      </c>
      <c r="P34" s="65">
        <v>6</v>
      </c>
      <c r="Q34" s="65">
        <v>6</v>
      </c>
      <c r="R34" s="61">
        <f>SUM(M34:Q34)</f>
        <v>34</v>
      </c>
      <c r="V34" s="21"/>
      <c r="W34" s="18"/>
      <c r="X34" s="18"/>
    </row>
    <row r="35" spans="1:24">
      <c r="A35" s="302" t="s">
        <v>8</v>
      </c>
      <c r="B35" s="46">
        <v>31</v>
      </c>
      <c r="C35" s="6">
        <v>42947</v>
      </c>
      <c r="D35" s="3">
        <v>42953</v>
      </c>
      <c r="E35" s="16">
        <f t="shared" si="4"/>
        <v>168.6566705214322</v>
      </c>
      <c r="F35" s="16">
        <f t="shared" si="5"/>
        <v>125.00401726626755</v>
      </c>
      <c r="G35" s="16"/>
      <c r="I35" s="130">
        <v>37</v>
      </c>
      <c r="J35" s="15">
        <f t="shared" si="3"/>
        <v>0.06</v>
      </c>
      <c r="K35" s="96">
        <f t="shared" si="9"/>
        <v>33.5</v>
      </c>
      <c r="L35" s="33"/>
      <c r="M35" s="34">
        <v>2</v>
      </c>
      <c r="N35" s="34">
        <v>3</v>
      </c>
      <c r="O35" s="34">
        <v>1</v>
      </c>
      <c r="P35" s="34">
        <v>14</v>
      </c>
      <c r="Q35" s="34">
        <v>17</v>
      </c>
      <c r="R35" s="38">
        <f>SUM(M35:Q35)</f>
        <v>37</v>
      </c>
      <c r="V35" s="21" t="s">
        <v>35</v>
      </c>
      <c r="W35" s="18"/>
      <c r="X35" s="18"/>
    </row>
    <row r="36" spans="1:24">
      <c r="A36" s="302"/>
      <c r="B36" s="8">
        <v>32</v>
      </c>
      <c r="C36" s="6">
        <v>42954</v>
      </c>
      <c r="D36" s="3">
        <v>42960</v>
      </c>
      <c r="E36" s="16">
        <f t="shared" si="4"/>
        <v>175.4029373422895</v>
      </c>
      <c r="F36" s="16">
        <f t="shared" si="5"/>
        <v>128.75413778425559</v>
      </c>
      <c r="G36" s="16"/>
      <c r="I36" s="19">
        <v>37</v>
      </c>
      <c r="J36" s="15">
        <f t="shared" si="3"/>
        <v>0</v>
      </c>
      <c r="K36" s="96">
        <f t="shared" si="9"/>
        <v>35.25</v>
      </c>
      <c r="L36" s="18"/>
      <c r="M36" s="34">
        <v>1</v>
      </c>
      <c r="N36" s="34">
        <v>2</v>
      </c>
      <c r="O36" s="34">
        <v>4</v>
      </c>
      <c r="P36" s="34">
        <v>0</v>
      </c>
      <c r="Q36" s="34">
        <v>3</v>
      </c>
      <c r="R36" s="39">
        <f t="shared" ref="R36:R38" si="12">SUM(M36:Q36)</f>
        <v>10</v>
      </c>
      <c r="V36" s="21"/>
      <c r="W36" s="18"/>
      <c r="X36" s="18"/>
    </row>
    <row r="37" spans="1:24">
      <c r="A37" s="302"/>
      <c r="B37" s="8">
        <v>33</v>
      </c>
      <c r="C37" s="6">
        <v>42961</v>
      </c>
      <c r="D37" s="3">
        <v>42967</v>
      </c>
      <c r="E37" s="16">
        <f t="shared" si="4"/>
        <v>182.41905483598109</v>
      </c>
      <c r="F37" s="16">
        <f t="shared" si="5"/>
        <v>132.61676191778326</v>
      </c>
      <c r="G37" s="16"/>
      <c r="I37" s="19">
        <v>37</v>
      </c>
      <c r="J37" s="15">
        <f t="shared" si="3"/>
        <v>0</v>
      </c>
      <c r="K37" s="96">
        <f t="shared" si="9"/>
        <v>36.25</v>
      </c>
      <c r="L37" s="18"/>
      <c r="M37" s="34">
        <v>0</v>
      </c>
      <c r="N37" s="34">
        <v>0</v>
      </c>
      <c r="O37" s="34">
        <v>2</v>
      </c>
      <c r="P37" s="34">
        <v>0</v>
      </c>
      <c r="Q37" s="34">
        <v>0</v>
      </c>
      <c r="R37" s="39">
        <f t="shared" si="12"/>
        <v>2</v>
      </c>
      <c r="V37" s="21"/>
      <c r="W37" s="18"/>
      <c r="X37" s="18"/>
    </row>
    <row r="38" spans="1:24" ht="15" thickBot="1">
      <c r="A38" s="302"/>
      <c r="B38" s="40">
        <v>34</v>
      </c>
      <c r="C38" s="6">
        <v>42968</v>
      </c>
      <c r="D38" s="3">
        <v>42974</v>
      </c>
      <c r="E38" s="16">
        <f t="shared" si="4"/>
        <v>189.71581702942035</v>
      </c>
      <c r="F38" s="16">
        <f t="shared" si="5"/>
        <v>136.59526477531676</v>
      </c>
      <c r="G38" s="16"/>
      <c r="I38" s="19">
        <v>37</v>
      </c>
      <c r="J38" s="15">
        <f t="shared" si="3"/>
        <v>0</v>
      </c>
      <c r="K38" s="97">
        <f t="shared" si="9"/>
        <v>37</v>
      </c>
      <c r="L38" s="18"/>
      <c r="M38" s="34">
        <v>0</v>
      </c>
      <c r="N38" s="34">
        <v>3</v>
      </c>
      <c r="O38" s="34">
        <v>0</v>
      </c>
      <c r="P38" s="34">
        <v>0</v>
      </c>
      <c r="Q38" s="34">
        <v>4</v>
      </c>
      <c r="R38" s="61">
        <f t="shared" si="12"/>
        <v>7</v>
      </c>
      <c r="V38" s="21"/>
      <c r="W38" s="18"/>
      <c r="X38" s="18"/>
    </row>
    <row r="39" spans="1:24">
      <c r="A39" s="301" t="s">
        <v>9</v>
      </c>
      <c r="B39" s="9">
        <v>35</v>
      </c>
      <c r="C39" s="5">
        <v>42975</v>
      </c>
      <c r="D39" s="2">
        <v>42981</v>
      </c>
      <c r="E39" s="47">
        <f t="shared" si="4"/>
        <v>197.30444971059717</v>
      </c>
      <c r="F39" s="47">
        <f t="shared" si="5"/>
        <v>140.69312271857626</v>
      </c>
      <c r="G39" s="47"/>
      <c r="H39" s="48"/>
      <c r="I39" s="49">
        <v>37</v>
      </c>
      <c r="J39" s="50">
        <f t="shared" si="3"/>
        <v>0</v>
      </c>
      <c r="K39" s="96">
        <f t="shared" si="9"/>
        <v>37</v>
      </c>
      <c r="L39" s="62"/>
      <c r="M39" s="63">
        <v>2</v>
      </c>
      <c r="N39" s="63">
        <v>2</v>
      </c>
      <c r="O39" s="63">
        <v>3</v>
      </c>
      <c r="P39" s="63">
        <v>0</v>
      </c>
      <c r="Q39" s="63">
        <v>0</v>
      </c>
      <c r="R39" s="38">
        <f>SUM(M39:Q39)</f>
        <v>7</v>
      </c>
      <c r="V39" s="21"/>
      <c r="W39" s="18"/>
      <c r="X39" s="18"/>
    </row>
    <row r="40" spans="1:24">
      <c r="A40" s="302"/>
      <c r="B40" s="8">
        <v>36</v>
      </c>
      <c r="C40" s="6">
        <v>42982</v>
      </c>
      <c r="D40" s="3">
        <v>42988</v>
      </c>
      <c r="E40" s="51">
        <f t="shared" si="4"/>
        <v>205.19662769902106</v>
      </c>
      <c r="F40" s="51">
        <f t="shared" si="5"/>
        <v>144.91391640013356</v>
      </c>
      <c r="G40" s="51"/>
      <c r="H40" s="52"/>
      <c r="I40" s="77">
        <v>42.1</v>
      </c>
      <c r="J40" s="54">
        <f t="shared" si="3"/>
        <v>0.10200000000000004</v>
      </c>
      <c r="K40" s="96">
        <f t="shared" si="9"/>
        <v>38.274999999999999</v>
      </c>
      <c r="L40" s="55"/>
      <c r="M40" s="64">
        <v>0</v>
      </c>
      <c r="N40" s="64">
        <v>2</v>
      </c>
      <c r="O40" s="64">
        <v>2</v>
      </c>
      <c r="P40" s="64">
        <v>0</v>
      </c>
      <c r="Q40" s="64">
        <v>2</v>
      </c>
      <c r="R40" s="39">
        <f t="shared" ref="R40:R75" si="13">SUM(M40:Q40)</f>
        <v>6</v>
      </c>
      <c r="V40" s="21"/>
      <c r="W40" s="18"/>
      <c r="X40" s="18"/>
    </row>
    <row r="41" spans="1:24">
      <c r="A41" s="302"/>
      <c r="B41" s="8">
        <v>37</v>
      </c>
      <c r="C41" s="6">
        <v>42989</v>
      </c>
      <c r="D41" s="3">
        <v>42995</v>
      </c>
      <c r="E41" s="51">
        <f t="shared" si="4"/>
        <v>213.40449280698192</v>
      </c>
      <c r="F41" s="51">
        <f t="shared" si="5"/>
        <v>149.26133389213757</v>
      </c>
      <c r="G41" s="51"/>
      <c r="H41" s="52" t="s">
        <v>52</v>
      </c>
      <c r="I41" s="77">
        <v>47.5</v>
      </c>
      <c r="J41" s="54">
        <f t="shared" si="3"/>
        <v>0.10799999999999997</v>
      </c>
      <c r="K41" s="96">
        <f t="shared" si="9"/>
        <v>40.9</v>
      </c>
      <c r="L41" s="55"/>
      <c r="M41" s="64">
        <v>3</v>
      </c>
      <c r="N41" s="64">
        <v>8</v>
      </c>
      <c r="O41" s="64">
        <v>4</v>
      </c>
      <c r="P41" s="64">
        <v>3</v>
      </c>
      <c r="Q41" s="64">
        <v>3</v>
      </c>
      <c r="R41" s="39">
        <f t="shared" si="13"/>
        <v>21</v>
      </c>
      <c r="V41" s="21"/>
      <c r="W41" s="18"/>
      <c r="X41" s="18"/>
    </row>
    <row r="42" spans="1:24" ht="15" thickBot="1">
      <c r="A42" s="303"/>
      <c r="B42" s="10">
        <v>38</v>
      </c>
      <c r="C42" s="7">
        <v>42996</v>
      </c>
      <c r="D42" s="4">
        <v>43002</v>
      </c>
      <c r="E42" s="56">
        <f t="shared" si="4"/>
        <v>221.9406725192612</v>
      </c>
      <c r="F42" s="56">
        <f t="shared" si="5"/>
        <v>153.73917390890171</v>
      </c>
      <c r="G42" s="56"/>
      <c r="H42" s="57">
        <v>2</v>
      </c>
      <c r="I42" s="111">
        <v>44.4</v>
      </c>
      <c r="J42" s="59">
        <f t="shared" si="3"/>
        <v>-6.2000000000000027E-2</v>
      </c>
      <c r="K42" s="97">
        <f t="shared" si="9"/>
        <v>42.75</v>
      </c>
      <c r="L42" s="60"/>
      <c r="M42" s="65">
        <v>3</v>
      </c>
      <c r="N42" s="65">
        <v>1</v>
      </c>
      <c r="O42" s="65">
        <v>2</v>
      </c>
      <c r="P42" s="65">
        <v>5</v>
      </c>
      <c r="Q42" s="65">
        <v>0</v>
      </c>
      <c r="R42" s="61">
        <f t="shared" si="13"/>
        <v>11</v>
      </c>
      <c r="V42" s="21"/>
      <c r="W42" s="18"/>
      <c r="X42" s="18"/>
    </row>
    <row r="43" spans="1:24">
      <c r="A43" s="301" t="s">
        <v>10</v>
      </c>
      <c r="B43" s="9">
        <v>39</v>
      </c>
      <c r="C43" s="5">
        <v>43003</v>
      </c>
      <c r="D43" s="2">
        <v>43009</v>
      </c>
      <c r="E43" s="47">
        <f t="shared" si="4"/>
        <v>230.81829942003165</v>
      </c>
      <c r="F43" s="47">
        <f t="shared" si="5"/>
        <v>158.35134912616877</v>
      </c>
      <c r="G43" s="47">
        <v>50</v>
      </c>
      <c r="H43" s="48"/>
      <c r="I43" s="118">
        <v>46.2</v>
      </c>
      <c r="J43" s="50">
        <f t="shared" si="3"/>
        <v>3.6000000000000087E-2</v>
      </c>
      <c r="K43" s="96">
        <f t="shared" si="9"/>
        <v>45.05</v>
      </c>
      <c r="L43" s="62"/>
      <c r="M43" s="63">
        <v>0</v>
      </c>
      <c r="N43" s="63">
        <v>0</v>
      </c>
      <c r="O43" s="63">
        <v>1</v>
      </c>
      <c r="P43" s="63">
        <v>4</v>
      </c>
      <c r="Q43" s="63">
        <v>1</v>
      </c>
      <c r="R43" s="38">
        <f t="shared" si="13"/>
        <v>6</v>
      </c>
      <c r="V43" s="21"/>
      <c r="W43" s="18"/>
      <c r="X43" s="18"/>
    </row>
    <row r="44" spans="1:24">
      <c r="A44" s="302"/>
      <c r="B44" s="8">
        <v>40</v>
      </c>
      <c r="C44" s="6">
        <v>43010</v>
      </c>
      <c r="D44" s="3">
        <v>43016</v>
      </c>
      <c r="E44" s="51">
        <f t="shared" si="4"/>
        <v>240.05103139683291</v>
      </c>
      <c r="F44" s="51">
        <f t="shared" si="5"/>
        <v>163.10188959995384</v>
      </c>
      <c r="G44" s="51">
        <f t="shared" ref="G44:G72" si="14">G43*(1+G$2)</f>
        <v>51.5</v>
      </c>
      <c r="H44" s="52"/>
      <c r="I44" s="77">
        <v>53.5</v>
      </c>
      <c r="J44" s="54">
        <f t="shared" si="3"/>
        <v>0.14599999999999994</v>
      </c>
      <c r="K44" s="96">
        <f t="shared" si="9"/>
        <v>47.900000000000006</v>
      </c>
      <c r="L44" s="55"/>
      <c r="M44" s="64">
        <v>3</v>
      </c>
      <c r="N44" s="64">
        <v>5</v>
      </c>
      <c r="O44" s="64">
        <v>5</v>
      </c>
      <c r="P44" s="64">
        <v>6</v>
      </c>
      <c r="Q44" s="64">
        <v>7</v>
      </c>
      <c r="R44" s="39">
        <f t="shared" si="13"/>
        <v>26</v>
      </c>
      <c r="V44" s="21"/>
      <c r="W44" s="18"/>
      <c r="X44" s="18"/>
    </row>
    <row r="45" spans="1:24">
      <c r="A45" s="302"/>
      <c r="B45" s="8">
        <v>41</v>
      </c>
      <c r="C45" s="6">
        <v>43017</v>
      </c>
      <c r="D45" s="3">
        <v>43023</v>
      </c>
      <c r="E45" s="51">
        <f t="shared" si="4"/>
        <v>249.65307265270624</v>
      </c>
      <c r="F45" s="51">
        <f t="shared" si="5"/>
        <v>167.99494628795244</v>
      </c>
      <c r="G45" s="51">
        <f t="shared" si="14"/>
        <v>53.045000000000002</v>
      </c>
      <c r="H45" s="52"/>
      <c r="I45" s="67">
        <v>49.4</v>
      </c>
      <c r="J45" s="54">
        <f t="shared" si="3"/>
        <v>-8.2000000000000031E-2</v>
      </c>
      <c r="K45" s="96">
        <f t="shared" si="9"/>
        <v>48.375</v>
      </c>
      <c r="L45" s="55"/>
      <c r="M45" s="78">
        <v>1</v>
      </c>
      <c r="N45" s="78">
        <v>1</v>
      </c>
      <c r="O45" s="78">
        <v>1</v>
      </c>
      <c r="P45" s="78">
        <v>4</v>
      </c>
      <c r="Q45" s="78">
        <v>2</v>
      </c>
      <c r="R45" s="39">
        <f t="shared" si="13"/>
        <v>9</v>
      </c>
      <c r="S45" s="98" t="s">
        <v>69</v>
      </c>
      <c r="U45" s="86" t="s">
        <v>55</v>
      </c>
      <c r="W45" s="18"/>
      <c r="X45" s="18" t="s">
        <v>42</v>
      </c>
    </row>
    <row r="46" spans="1:24">
      <c r="A46" s="302"/>
      <c r="B46" s="8">
        <v>42</v>
      </c>
      <c r="C46" s="6">
        <v>43024</v>
      </c>
      <c r="D46" s="3">
        <v>43030</v>
      </c>
      <c r="E46" s="51">
        <f t="shared" si="4"/>
        <v>259.63919555881449</v>
      </c>
      <c r="F46" s="51">
        <f t="shared" si="5"/>
        <v>173.03479467659102</v>
      </c>
      <c r="G46" s="51">
        <f t="shared" si="14"/>
        <v>54.63635</v>
      </c>
      <c r="H46" s="52"/>
      <c r="I46" s="67">
        <v>44.2</v>
      </c>
      <c r="J46" s="54">
        <f t="shared" si="3"/>
        <v>-0.10399999999999991</v>
      </c>
      <c r="K46" s="96">
        <f t="shared" si="9"/>
        <v>48.325000000000003</v>
      </c>
      <c r="L46" s="55"/>
      <c r="M46" s="78">
        <v>0</v>
      </c>
      <c r="N46" s="78">
        <v>2</v>
      </c>
      <c r="O46" s="78">
        <v>1</v>
      </c>
      <c r="P46" s="78">
        <v>2</v>
      </c>
      <c r="Q46" s="78">
        <v>4</v>
      </c>
      <c r="R46" s="39">
        <f t="shared" si="13"/>
        <v>9</v>
      </c>
      <c r="V46" s="35" t="s">
        <v>44</v>
      </c>
      <c r="W46" s="18"/>
      <c r="X46" s="18" t="s">
        <v>43</v>
      </c>
    </row>
    <row r="47" spans="1:24" ht="15" thickBot="1">
      <c r="A47" s="303"/>
      <c r="B47" s="10">
        <v>43</v>
      </c>
      <c r="C47" s="7">
        <v>43031</v>
      </c>
      <c r="D47" s="4">
        <v>43037</v>
      </c>
      <c r="E47" s="56">
        <f t="shared" si="4"/>
        <v>270.02476338116708</v>
      </c>
      <c r="F47" s="56">
        <f t="shared" si="5"/>
        <v>178.22583851688876</v>
      </c>
      <c r="G47" s="56">
        <f t="shared" si="14"/>
        <v>56.275440500000002</v>
      </c>
      <c r="H47" s="57"/>
      <c r="I47" s="79">
        <v>50.4</v>
      </c>
      <c r="J47" s="59">
        <f t="shared" si="3"/>
        <v>0.12399999999999992</v>
      </c>
      <c r="K47" s="97">
        <f t="shared" si="9"/>
        <v>49.375000000000007</v>
      </c>
      <c r="L47" s="60"/>
      <c r="M47" s="65">
        <v>2</v>
      </c>
      <c r="N47" s="65">
        <v>3</v>
      </c>
      <c r="O47" s="65">
        <v>3</v>
      </c>
      <c r="P47" s="65">
        <v>8</v>
      </c>
      <c r="Q47" s="65">
        <v>5</v>
      </c>
      <c r="R47" s="61">
        <f t="shared" si="13"/>
        <v>21</v>
      </c>
      <c r="W47" s="18"/>
      <c r="X47" s="18"/>
    </row>
    <row r="48" spans="1:24">
      <c r="A48" s="301" t="s">
        <v>11</v>
      </c>
      <c r="B48" s="9">
        <v>44</v>
      </c>
      <c r="C48" s="5">
        <v>43038</v>
      </c>
      <c r="D48" s="2">
        <v>43044</v>
      </c>
      <c r="E48" s="47">
        <f t="shared" si="4"/>
        <v>280.82575391641376</v>
      </c>
      <c r="F48" s="47">
        <f t="shared" si="5"/>
        <v>183.57261367239542</v>
      </c>
      <c r="G48" s="47">
        <f t="shared" si="14"/>
        <v>57.963703715000001</v>
      </c>
      <c r="H48" s="48"/>
      <c r="I48" s="49">
        <v>49.3</v>
      </c>
      <c r="J48" s="50">
        <f t="shared" si="3"/>
        <v>-2.200000000000003E-2</v>
      </c>
      <c r="K48" s="96">
        <f t="shared" si="9"/>
        <v>48.325000000000003</v>
      </c>
      <c r="L48" s="62"/>
      <c r="M48" s="63">
        <v>1</v>
      </c>
      <c r="N48" s="63">
        <v>0</v>
      </c>
      <c r="O48" s="63">
        <v>0</v>
      </c>
      <c r="P48" s="63">
        <v>0</v>
      </c>
      <c r="Q48" s="63">
        <v>5</v>
      </c>
      <c r="R48" s="38">
        <f t="shared" si="13"/>
        <v>6</v>
      </c>
      <c r="V48" s="21"/>
      <c r="W48" s="18"/>
      <c r="X48" s="18"/>
    </row>
    <row r="49" spans="1:30">
      <c r="A49" s="302"/>
      <c r="B49" s="8">
        <v>45</v>
      </c>
      <c r="C49" s="6">
        <v>43045</v>
      </c>
      <c r="D49" s="3">
        <v>43051</v>
      </c>
      <c r="E49" s="51">
        <f t="shared" si="4"/>
        <v>292.05878407307034</v>
      </c>
      <c r="F49" s="51">
        <f t="shared" si="5"/>
        <v>189.07979208256728</v>
      </c>
      <c r="G49" s="51">
        <f t="shared" si="14"/>
        <v>59.702614826450002</v>
      </c>
      <c r="H49" s="52"/>
      <c r="I49" s="67">
        <v>46</v>
      </c>
      <c r="J49" s="54">
        <f t="shared" si="3"/>
        <v>-6.5999999999999948E-2</v>
      </c>
      <c r="K49" s="96">
        <f t="shared" si="9"/>
        <v>47.474999999999994</v>
      </c>
      <c r="L49" s="55"/>
      <c r="M49" s="96">
        <v>0</v>
      </c>
      <c r="N49" s="96">
        <v>2</v>
      </c>
      <c r="O49" s="96">
        <v>2</v>
      </c>
      <c r="P49" s="96">
        <v>0</v>
      </c>
      <c r="Q49" s="96">
        <v>0</v>
      </c>
      <c r="R49" s="39">
        <f t="shared" si="13"/>
        <v>4</v>
      </c>
      <c r="V49" s="21"/>
      <c r="W49" s="18"/>
      <c r="X49" s="21" t="s">
        <v>45</v>
      </c>
    </row>
    <row r="50" spans="1:30">
      <c r="A50" s="302"/>
      <c r="B50" s="8">
        <v>46</v>
      </c>
      <c r="C50" s="6">
        <v>43052</v>
      </c>
      <c r="D50" s="3">
        <v>43058</v>
      </c>
      <c r="E50" s="51">
        <f t="shared" si="4"/>
        <v>303.74113543599316</v>
      </c>
      <c r="F50" s="51">
        <f t="shared" si="5"/>
        <v>194.75218584504429</v>
      </c>
      <c r="G50" s="51">
        <f t="shared" si="14"/>
        <v>61.493693271243501</v>
      </c>
      <c r="H50" s="52"/>
      <c r="I50" s="67">
        <v>43</v>
      </c>
      <c r="J50" s="54">
        <f t="shared" si="3"/>
        <v>-0.06</v>
      </c>
      <c r="K50" s="96">
        <f t="shared" si="9"/>
        <v>47.174999999999997</v>
      </c>
      <c r="L50" s="55"/>
      <c r="M50" s="96">
        <v>0</v>
      </c>
      <c r="N50" s="96">
        <v>2</v>
      </c>
      <c r="O50" s="96">
        <v>5</v>
      </c>
      <c r="P50" s="96">
        <v>2</v>
      </c>
      <c r="Q50" s="96">
        <v>4</v>
      </c>
      <c r="R50" s="39">
        <f t="shared" si="13"/>
        <v>13</v>
      </c>
      <c r="V50" s="21"/>
      <c r="W50" s="18"/>
      <c r="X50" s="82" t="s">
        <v>47</v>
      </c>
    </row>
    <row r="51" spans="1:30" ht="15" thickBot="1">
      <c r="A51" s="303"/>
      <c r="B51" s="10">
        <v>47</v>
      </c>
      <c r="C51" s="7">
        <v>43059</v>
      </c>
      <c r="D51" s="4">
        <v>43065</v>
      </c>
      <c r="E51" s="56">
        <f t="shared" si="4"/>
        <v>315.89078085343289</v>
      </c>
      <c r="F51" s="56">
        <f t="shared" si="5"/>
        <v>200.59475142039562</v>
      </c>
      <c r="G51" s="56">
        <f t="shared" si="14"/>
        <v>63.338504069380811</v>
      </c>
      <c r="H51" s="57"/>
      <c r="I51" s="111">
        <v>39.799999999999997</v>
      </c>
      <c r="J51" s="59">
        <f t="shared" si="3"/>
        <v>-6.4000000000000057E-2</v>
      </c>
      <c r="K51" s="97">
        <f t="shared" si="9"/>
        <v>44.525000000000006</v>
      </c>
      <c r="L51" s="57"/>
      <c r="M51" s="97">
        <v>3</v>
      </c>
      <c r="N51" s="97">
        <v>0</v>
      </c>
      <c r="O51" s="97">
        <v>0</v>
      </c>
      <c r="P51" s="97">
        <v>1</v>
      </c>
      <c r="Q51" s="97">
        <v>2</v>
      </c>
      <c r="R51" s="61">
        <f t="shared" si="13"/>
        <v>6</v>
      </c>
      <c r="X51" s="82" t="s">
        <v>46</v>
      </c>
    </row>
    <row r="52" spans="1:30">
      <c r="A52" s="301" t="s">
        <v>12</v>
      </c>
      <c r="B52" s="9">
        <v>48</v>
      </c>
      <c r="C52" s="5">
        <v>43066</v>
      </c>
      <c r="D52" s="2">
        <v>43072</v>
      </c>
      <c r="E52" s="100">
        <f t="shared" si="4"/>
        <v>328.52641208757024</v>
      </c>
      <c r="F52" s="47">
        <f t="shared" si="5"/>
        <v>206.6125939630075</v>
      </c>
      <c r="G52" s="47">
        <f t="shared" si="14"/>
        <v>65.238659191462233</v>
      </c>
      <c r="H52" s="48"/>
      <c r="I52" s="110">
        <v>35</v>
      </c>
      <c r="J52" s="50">
        <f t="shared" si="3"/>
        <v>-9.5999999999999946E-2</v>
      </c>
      <c r="K52" s="95">
        <f t="shared" si="9"/>
        <v>40.950000000000003</v>
      </c>
      <c r="L52" s="48"/>
      <c r="M52" s="48">
        <v>2</v>
      </c>
      <c r="N52" s="48">
        <v>0</v>
      </c>
      <c r="O52" s="48">
        <v>10</v>
      </c>
      <c r="P52" s="48">
        <v>3</v>
      </c>
      <c r="Q52" s="101">
        <v>0</v>
      </c>
      <c r="R52" s="38">
        <f t="shared" si="13"/>
        <v>15</v>
      </c>
      <c r="X52" s="21" t="s">
        <v>48</v>
      </c>
    </row>
    <row r="53" spans="1:30">
      <c r="A53" s="302"/>
      <c r="B53" s="8">
        <v>49</v>
      </c>
      <c r="C53" s="6">
        <v>43073</v>
      </c>
      <c r="D53" s="3">
        <v>43079</v>
      </c>
      <c r="E53" s="102">
        <f t="shared" si="4"/>
        <v>341.66746857107307</v>
      </c>
      <c r="F53" s="51">
        <f t="shared" si="5"/>
        <v>212.81097178189773</v>
      </c>
      <c r="G53" s="51">
        <f t="shared" si="14"/>
        <v>67.195818967206108</v>
      </c>
      <c r="H53" s="52"/>
      <c r="I53" s="53">
        <v>34.799999999999997</v>
      </c>
      <c r="J53" s="54">
        <f t="shared" si="3"/>
        <v>-4.0000000000000565E-3</v>
      </c>
      <c r="K53" s="96">
        <f t="shared" si="9"/>
        <v>38.15</v>
      </c>
      <c r="L53" s="52"/>
      <c r="M53" s="99">
        <v>1</v>
      </c>
      <c r="N53" s="99">
        <v>1</v>
      </c>
      <c r="O53" s="99">
        <v>0</v>
      </c>
      <c r="P53" s="99">
        <v>0</v>
      </c>
      <c r="Q53" s="103">
        <v>1</v>
      </c>
      <c r="R53" s="39">
        <f t="shared" si="13"/>
        <v>3</v>
      </c>
      <c r="X53" t="s">
        <v>49</v>
      </c>
    </row>
    <row r="54" spans="1:30">
      <c r="A54" s="302"/>
      <c r="B54" s="8">
        <v>50</v>
      </c>
      <c r="C54" s="6">
        <v>43080</v>
      </c>
      <c r="D54" s="3">
        <v>43086</v>
      </c>
      <c r="E54" s="102">
        <f t="shared" si="4"/>
        <v>355.334167313916</v>
      </c>
      <c r="F54" s="51">
        <f t="shared" si="5"/>
        <v>219.19530093535468</v>
      </c>
      <c r="G54" s="51">
        <f t="shared" si="14"/>
        <v>69.211693536222299</v>
      </c>
      <c r="H54" s="52"/>
      <c r="I54" s="53">
        <v>34.4</v>
      </c>
      <c r="J54" s="54">
        <f t="shared" si="3"/>
        <v>-7.9999999999999724E-3</v>
      </c>
      <c r="K54" s="96">
        <f t="shared" si="9"/>
        <v>36</v>
      </c>
      <c r="L54" s="52"/>
      <c r="M54" s="99">
        <v>0</v>
      </c>
      <c r="N54" s="99">
        <v>0</v>
      </c>
      <c r="O54" s="99">
        <v>0</v>
      </c>
      <c r="P54" s="99">
        <v>0</v>
      </c>
      <c r="Q54" s="103">
        <v>0</v>
      </c>
      <c r="R54" s="39">
        <f t="shared" si="13"/>
        <v>0</v>
      </c>
    </row>
    <row r="55" spans="1:30" ht="14.4" customHeight="1">
      <c r="A55" s="302"/>
      <c r="B55" s="8">
        <v>51</v>
      </c>
      <c r="C55" s="6">
        <v>43087</v>
      </c>
      <c r="D55" s="3">
        <v>43093</v>
      </c>
      <c r="E55" s="102">
        <f t="shared" si="4"/>
        <v>369.54753400647263</v>
      </c>
      <c r="F55" s="51">
        <f t="shared" si="5"/>
        <v>225.77115996341533</v>
      </c>
      <c r="G55" s="51">
        <f t="shared" si="14"/>
        <v>71.288044342308964</v>
      </c>
      <c r="H55" s="52"/>
      <c r="I55" s="67">
        <v>31.7</v>
      </c>
      <c r="J55" s="54">
        <f t="shared" si="3"/>
        <v>-5.3999999999999986E-2</v>
      </c>
      <c r="K55" s="96">
        <f t="shared" si="9"/>
        <v>33.974999999999994</v>
      </c>
      <c r="L55" s="52"/>
      <c r="M55" s="99">
        <v>0</v>
      </c>
      <c r="N55" s="99">
        <v>0</v>
      </c>
      <c r="O55" s="99">
        <v>0</v>
      </c>
      <c r="P55" s="99">
        <v>0</v>
      </c>
      <c r="Q55" s="103">
        <v>0</v>
      </c>
      <c r="R55" s="39">
        <f t="shared" si="13"/>
        <v>0</v>
      </c>
      <c r="X55" s="297" t="s">
        <v>62</v>
      </c>
      <c r="Y55" s="297"/>
      <c r="Z55" s="297"/>
      <c r="AA55" s="297"/>
      <c r="AB55" s="297"/>
      <c r="AC55" s="297"/>
      <c r="AD55" s="297"/>
    </row>
    <row r="56" spans="1:30" ht="15" customHeight="1" thickBot="1">
      <c r="A56" s="303"/>
      <c r="B56" s="10">
        <v>52</v>
      </c>
      <c r="C56" s="7">
        <v>43094</v>
      </c>
      <c r="D56" s="4">
        <v>43100</v>
      </c>
      <c r="E56" s="104">
        <f t="shared" si="4"/>
        <v>384.32943536673156</v>
      </c>
      <c r="F56" s="56">
        <f t="shared" si="5"/>
        <v>232.5442947623178</v>
      </c>
      <c r="G56" s="56">
        <f t="shared" si="14"/>
        <v>73.42668567257823</v>
      </c>
      <c r="H56" s="57"/>
      <c r="I56" s="111">
        <v>27</v>
      </c>
      <c r="J56" s="59">
        <f t="shared" si="3"/>
        <v>-9.3999999999999986E-2</v>
      </c>
      <c r="K56" s="97">
        <f t="shared" si="9"/>
        <v>31.974999999999998</v>
      </c>
      <c r="L56" s="57"/>
      <c r="M56" s="57">
        <v>0</v>
      </c>
      <c r="N56" s="57">
        <v>0</v>
      </c>
      <c r="O56" s="57">
        <v>0</v>
      </c>
      <c r="P56" s="57">
        <v>0</v>
      </c>
      <c r="Q56" s="105">
        <v>0</v>
      </c>
      <c r="R56" s="61">
        <f t="shared" si="13"/>
        <v>0</v>
      </c>
      <c r="X56" s="297"/>
      <c r="Y56" s="297"/>
      <c r="Z56" s="297"/>
      <c r="AA56" s="297"/>
      <c r="AB56" s="297"/>
      <c r="AC56" s="297"/>
      <c r="AD56" s="297"/>
    </row>
    <row r="57" spans="1:30" ht="14.4" customHeight="1">
      <c r="A57" s="298" t="s">
        <v>1</v>
      </c>
      <c r="B57" s="43">
        <v>1</v>
      </c>
      <c r="C57" s="5">
        <v>43101</v>
      </c>
      <c r="D57" s="2">
        <v>43107</v>
      </c>
      <c r="E57" s="100">
        <f t="shared" si="4"/>
        <v>399.70261278140083</v>
      </c>
      <c r="F57" s="47">
        <f t="shared" si="5"/>
        <v>239.52062360518735</v>
      </c>
      <c r="G57" s="47">
        <f t="shared" si="14"/>
        <v>75.629486242755576</v>
      </c>
      <c r="H57" s="48"/>
      <c r="I57" s="110">
        <v>27</v>
      </c>
      <c r="J57" s="50">
        <f t="shared" si="3"/>
        <v>0</v>
      </c>
      <c r="K57" s="95">
        <f t="shared" si="9"/>
        <v>30.024999999999999</v>
      </c>
      <c r="L57" s="48"/>
      <c r="M57" s="48">
        <v>0</v>
      </c>
      <c r="N57" s="48">
        <v>0</v>
      </c>
      <c r="O57" s="48">
        <v>0</v>
      </c>
      <c r="P57" s="48">
        <v>0</v>
      </c>
      <c r="Q57" s="48">
        <v>0</v>
      </c>
      <c r="R57" s="38">
        <f t="shared" si="13"/>
        <v>0</v>
      </c>
      <c r="X57" s="297"/>
      <c r="Y57" s="297"/>
      <c r="Z57" s="297"/>
      <c r="AA57" s="297"/>
      <c r="AB57" s="297"/>
      <c r="AC57" s="297"/>
      <c r="AD57" s="297"/>
    </row>
    <row r="58" spans="1:30">
      <c r="A58" s="299"/>
      <c r="B58" s="41">
        <v>2</v>
      </c>
      <c r="C58" s="6">
        <v>43108</v>
      </c>
      <c r="D58" s="3">
        <v>43114</v>
      </c>
      <c r="E58" s="102">
        <f t="shared" si="4"/>
        <v>415.69071729265687</v>
      </c>
      <c r="F58" s="51">
        <f t="shared" si="5"/>
        <v>246.70624231334298</v>
      </c>
      <c r="G58" s="51">
        <f t="shared" si="14"/>
        <v>77.898370830038246</v>
      </c>
      <c r="H58" s="52"/>
      <c r="I58" s="67">
        <v>27</v>
      </c>
      <c r="J58" s="54">
        <f t="shared" si="3"/>
        <v>0</v>
      </c>
      <c r="K58" s="96">
        <f t="shared" si="9"/>
        <v>28.175000000000001</v>
      </c>
      <c r="L58" s="52"/>
      <c r="M58" s="99">
        <v>0</v>
      </c>
      <c r="N58" s="99">
        <v>0</v>
      </c>
      <c r="O58" s="99">
        <v>0</v>
      </c>
      <c r="P58" s="99">
        <v>0</v>
      </c>
      <c r="Q58" s="99">
        <v>0</v>
      </c>
      <c r="R58" s="39">
        <f t="shared" si="13"/>
        <v>0</v>
      </c>
      <c r="W58" s="21" t="s">
        <v>50</v>
      </c>
    </row>
    <row r="59" spans="1:30">
      <c r="A59" s="299"/>
      <c r="B59" s="41">
        <v>3</v>
      </c>
      <c r="C59" s="6">
        <v>43115</v>
      </c>
      <c r="D59" s="3">
        <v>43121</v>
      </c>
      <c r="E59" s="102">
        <f t="shared" si="4"/>
        <v>432.31834598436313</v>
      </c>
      <c r="F59" s="51">
        <f t="shared" si="5"/>
        <v>254.10742958274329</v>
      </c>
      <c r="G59" s="51">
        <f t="shared" si="14"/>
        <v>80.235321954939394</v>
      </c>
      <c r="H59" s="52"/>
      <c r="I59" s="67">
        <v>27</v>
      </c>
      <c r="J59" s="54">
        <f t="shared" si="3"/>
        <v>0</v>
      </c>
      <c r="K59" s="96">
        <f t="shared" si="9"/>
        <v>27</v>
      </c>
      <c r="L59" s="52"/>
      <c r="M59" s="99">
        <v>0</v>
      </c>
      <c r="N59" s="99">
        <v>1</v>
      </c>
      <c r="O59" s="99">
        <v>1</v>
      </c>
      <c r="P59" s="99">
        <v>0</v>
      </c>
      <c r="Q59" s="99">
        <v>0</v>
      </c>
      <c r="R59" s="39">
        <f t="shared" si="13"/>
        <v>2</v>
      </c>
      <c r="W59" s="21" t="s">
        <v>51</v>
      </c>
    </row>
    <row r="60" spans="1:30" ht="15" thickBot="1">
      <c r="A60" s="300"/>
      <c r="B60" s="44">
        <v>4</v>
      </c>
      <c r="C60" s="7">
        <v>43122</v>
      </c>
      <c r="D60" s="4">
        <v>43128</v>
      </c>
      <c r="E60" s="104">
        <f t="shared" si="4"/>
        <v>449.61107982373767</v>
      </c>
      <c r="F60" s="56">
        <f t="shared" si="5"/>
        <v>261.73065247022561</v>
      </c>
      <c r="G60" s="56">
        <f t="shared" si="14"/>
        <v>82.642381613587574</v>
      </c>
      <c r="H60" s="57"/>
      <c r="I60" s="79">
        <v>30</v>
      </c>
      <c r="J60" s="59">
        <f t="shared" si="3"/>
        <v>0.06</v>
      </c>
      <c r="K60" s="97">
        <f t="shared" si="9"/>
        <v>27.75</v>
      </c>
      <c r="L60" s="57"/>
      <c r="M60" s="57">
        <v>0</v>
      </c>
      <c r="N60" s="57">
        <v>1</v>
      </c>
      <c r="O60" s="57">
        <v>1</v>
      </c>
      <c r="P60" s="57">
        <v>2</v>
      </c>
      <c r="Q60" s="57">
        <v>1</v>
      </c>
      <c r="R60" s="61">
        <f t="shared" si="13"/>
        <v>5</v>
      </c>
    </row>
    <row r="61" spans="1:30">
      <c r="A61" s="298" t="s">
        <v>2</v>
      </c>
      <c r="B61" s="43">
        <v>5</v>
      </c>
      <c r="C61" s="5">
        <v>43129</v>
      </c>
      <c r="D61" s="2">
        <v>43135</v>
      </c>
      <c r="E61" s="100">
        <f t="shared" si="4"/>
        <v>467.5955230166872</v>
      </c>
      <c r="F61" s="47">
        <f t="shared" si="5"/>
        <v>269.58257204433238</v>
      </c>
      <c r="G61" s="47">
        <f t="shared" si="14"/>
        <v>85.121653061995204</v>
      </c>
      <c r="H61" s="48"/>
      <c r="I61" s="110">
        <v>28</v>
      </c>
      <c r="J61" s="50">
        <f t="shared" si="3"/>
        <v>-0.04</v>
      </c>
      <c r="K61" s="95">
        <f t="shared" si="9"/>
        <v>28</v>
      </c>
      <c r="L61" s="48"/>
      <c r="M61" s="48">
        <v>0</v>
      </c>
      <c r="N61" s="48">
        <v>0</v>
      </c>
      <c r="O61" s="48">
        <v>0</v>
      </c>
      <c r="P61" s="48">
        <v>0</v>
      </c>
      <c r="Q61" s="101">
        <v>0</v>
      </c>
      <c r="R61" s="39">
        <f t="shared" si="13"/>
        <v>0</v>
      </c>
    </row>
    <row r="62" spans="1:30">
      <c r="A62" s="299"/>
      <c r="B62" s="41">
        <v>6</v>
      </c>
      <c r="C62" s="6">
        <v>43136</v>
      </c>
      <c r="D62" s="3">
        <v>43142</v>
      </c>
      <c r="E62" s="102">
        <f t="shared" si="4"/>
        <v>486.29934393735471</v>
      </c>
      <c r="F62" s="51">
        <f t="shared" si="5"/>
        <v>277.67004920566234</v>
      </c>
      <c r="G62" s="51">
        <f t="shared" si="14"/>
        <v>87.675302653855056</v>
      </c>
      <c r="H62" s="52"/>
      <c r="I62" s="53">
        <v>28</v>
      </c>
      <c r="J62" s="54">
        <f t="shared" si="3"/>
        <v>0</v>
      </c>
      <c r="K62" s="96">
        <f t="shared" si="9"/>
        <v>28.25</v>
      </c>
      <c r="L62" s="52"/>
      <c r="M62" s="53">
        <v>0</v>
      </c>
      <c r="N62" s="53">
        <v>0</v>
      </c>
      <c r="O62" s="53">
        <v>0</v>
      </c>
      <c r="P62" s="53">
        <v>0</v>
      </c>
      <c r="Q62" s="106">
        <v>0</v>
      </c>
      <c r="R62" s="39">
        <f t="shared" si="13"/>
        <v>0</v>
      </c>
      <c r="W62" s="21" t="s">
        <v>71</v>
      </c>
    </row>
    <row r="63" spans="1:30">
      <c r="A63" s="299"/>
      <c r="B63" s="41">
        <v>7</v>
      </c>
      <c r="C63" s="6">
        <v>43143</v>
      </c>
      <c r="D63" s="3">
        <v>43149</v>
      </c>
      <c r="E63" s="102">
        <f t="shared" si="4"/>
        <v>505.75131769484892</v>
      </c>
      <c r="F63" s="51">
        <f t="shared" si="5"/>
        <v>286.00015068183222</v>
      </c>
      <c r="G63" s="51">
        <f t="shared" si="14"/>
        <v>90.305561733470711</v>
      </c>
      <c r="H63" s="52"/>
      <c r="I63" s="77">
        <v>31</v>
      </c>
      <c r="J63" s="54">
        <f t="shared" si="3"/>
        <v>0.06</v>
      </c>
      <c r="K63" s="96">
        <f t="shared" si="9"/>
        <v>29.25</v>
      </c>
      <c r="L63" s="52"/>
      <c r="M63" s="53">
        <v>0</v>
      </c>
      <c r="N63" s="53">
        <v>0</v>
      </c>
      <c r="O63" s="53">
        <v>0</v>
      </c>
      <c r="P63" s="53">
        <v>0</v>
      </c>
      <c r="Q63" s="106">
        <v>0</v>
      </c>
      <c r="R63" s="39">
        <f t="shared" si="13"/>
        <v>0</v>
      </c>
      <c r="W63" s="21" t="s">
        <v>70</v>
      </c>
    </row>
    <row r="64" spans="1:30" ht="15" thickBot="1">
      <c r="A64" s="300"/>
      <c r="B64" s="44">
        <v>8</v>
      </c>
      <c r="C64" s="7">
        <v>43150</v>
      </c>
      <c r="D64" s="4">
        <v>43156</v>
      </c>
      <c r="E64" s="104">
        <f t="shared" si="4"/>
        <v>525.98137040264294</v>
      </c>
      <c r="F64" s="56">
        <f t="shared" si="5"/>
        <v>294.58015520228719</v>
      </c>
      <c r="G64" s="56">
        <f t="shared" si="14"/>
        <v>93.014728585474828</v>
      </c>
      <c r="H64" s="57"/>
      <c r="I64" s="79">
        <v>31.5</v>
      </c>
      <c r="J64" s="59">
        <f t="shared" si="3"/>
        <v>0.01</v>
      </c>
      <c r="K64" s="97">
        <f t="shared" si="9"/>
        <v>29.625</v>
      </c>
      <c r="L64" s="57"/>
      <c r="M64" s="57">
        <v>0</v>
      </c>
      <c r="N64" s="57">
        <v>0</v>
      </c>
      <c r="O64" s="57">
        <v>0</v>
      </c>
      <c r="P64" s="57">
        <v>0</v>
      </c>
      <c r="Q64" s="105">
        <v>0</v>
      </c>
      <c r="R64" s="61">
        <f t="shared" si="13"/>
        <v>0</v>
      </c>
      <c r="W64" s="35" t="s">
        <v>56</v>
      </c>
    </row>
    <row r="65" spans="1:29">
      <c r="A65" s="298" t="s">
        <v>3</v>
      </c>
      <c r="B65" s="43">
        <v>9</v>
      </c>
      <c r="C65" s="5">
        <v>43157</v>
      </c>
      <c r="D65" s="2">
        <v>43163</v>
      </c>
      <c r="E65" s="100">
        <f t="shared" si="4"/>
        <v>547.02062521874871</v>
      </c>
      <c r="F65" s="47">
        <f t="shared" si="5"/>
        <v>303.41755985835579</v>
      </c>
      <c r="G65" s="47">
        <f t="shared" si="14"/>
        <v>95.805170443039074</v>
      </c>
      <c r="H65" s="48"/>
      <c r="I65" s="128">
        <v>31.7</v>
      </c>
      <c r="J65" s="50">
        <f t="shared" si="3"/>
        <v>3.9999999999999862E-3</v>
      </c>
      <c r="K65" s="95">
        <f t="shared" si="9"/>
        <v>30.55</v>
      </c>
      <c r="L65" s="48"/>
      <c r="M65" s="48">
        <v>0</v>
      </c>
      <c r="N65" s="48">
        <v>0</v>
      </c>
      <c r="O65" s="48">
        <v>0</v>
      </c>
      <c r="P65" s="48">
        <v>0</v>
      </c>
      <c r="Q65" s="101">
        <v>0</v>
      </c>
      <c r="R65" s="38">
        <f t="shared" si="13"/>
        <v>0</v>
      </c>
      <c r="W65" s="35" t="s">
        <v>57</v>
      </c>
    </row>
    <row r="66" spans="1:29">
      <c r="A66" s="299"/>
      <c r="B66" s="41">
        <v>10</v>
      </c>
      <c r="C66" s="6">
        <v>43164</v>
      </c>
      <c r="D66" s="3">
        <v>43170</v>
      </c>
      <c r="E66" s="102">
        <f t="shared" si="4"/>
        <v>568.90145022749869</v>
      </c>
      <c r="F66" s="51">
        <f t="shared" si="5"/>
        <v>312.52008665410648</v>
      </c>
      <c r="G66" s="51">
        <f t="shared" si="14"/>
        <v>98.679325556330255</v>
      </c>
      <c r="H66" s="52"/>
      <c r="I66" s="53">
        <v>31.4</v>
      </c>
      <c r="J66" s="54">
        <f t="shared" si="3"/>
        <v>-6.000000000000014E-3</v>
      </c>
      <c r="K66" s="96">
        <f t="shared" si="9"/>
        <v>31.4</v>
      </c>
      <c r="L66" s="52"/>
      <c r="M66" s="53">
        <v>0</v>
      </c>
      <c r="N66" s="53">
        <v>0</v>
      </c>
      <c r="O66" s="53">
        <v>0</v>
      </c>
      <c r="P66" s="53">
        <v>0</v>
      </c>
      <c r="Q66" s="87">
        <v>0</v>
      </c>
      <c r="R66" s="39">
        <f t="shared" si="13"/>
        <v>0</v>
      </c>
      <c r="W66" s="35" t="s">
        <v>64</v>
      </c>
    </row>
    <row r="67" spans="1:29">
      <c r="A67" s="299"/>
      <c r="B67" s="41">
        <v>11</v>
      </c>
      <c r="C67" s="6">
        <v>43171</v>
      </c>
      <c r="D67" s="3">
        <v>43177</v>
      </c>
      <c r="E67" s="102">
        <f t="shared" si="4"/>
        <v>591.65750823659869</v>
      </c>
      <c r="F67" s="51">
        <f t="shared" si="5"/>
        <v>321.8956892537297</v>
      </c>
      <c r="G67" s="51">
        <f t="shared" si="14"/>
        <v>101.63970532302017</v>
      </c>
      <c r="H67" s="52"/>
      <c r="I67" s="53">
        <v>31</v>
      </c>
      <c r="J67" s="54">
        <f t="shared" si="3"/>
        <v>-7.9999999999999724E-3</v>
      </c>
      <c r="K67" s="96">
        <f t="shared" si="9"/>
        <v>31.4</v>
      </c>
      <c r="L67" s="52"/>
      <c r="M67" s="53">
        <v>0</v>
      </c>
      <c r="N67" s="53">
        <v>0</v>
      </c>
      <c r="O67" s="53">
        <v>0</v>
      </c>
      <c r="P67" s="53">
        <v>0</v>
      </c>
      <c r="Q67" s="87">
        <v>0</v>
      </c>
      <c r="R67" s="39">
        <f t="shared" si="13"/>
        <v>0</v>
      </c>
      <c r="W67" s="35" t="s">
        <v>58</v>
      </c>
    </row>
    <row r="68" spans="1:29" ht="15" thickBot="1">
      <c r="A68" s="300"/>
      <c r="B68" s="44">
        <v>12</v>
      </c>
      <c r="C68" s="7">
        <v>43178</v>
      </c>
      <c r="D68" s="4">
        <v>43184</v>
      </c>
      <c r="E68" s="104">
        <f t="shared" si="4"/>
        <v>615.32380856606267</v>
      </c>
      <c r="F68" s="56">
        <f t="shared" si="5"/>
        <v>331.55255993134159</v>
      </c>
      <c r="G68" s="79">
        <f t="shared" si="14"/>
        <v>104.68889648271077</v>
      </c>
      <c r="H68" s="57"/>
      <c r="I68" s="57">
        <v>31</v>
      </c>
      <c r="J68" s="59">
        <f t="shared" si="3"/>
        <v>0</v>
      </c>
      <c r="K68" s="97">
        <f t="shared" si="9"/>
        <v>31.274999999999999</v>
      </c>
      <c r="L68" s="57"/>
      <c r="M68" s="57">
        <v>0</v>
      </c>
      <c r="N68" s="57">
        <v>0</v>
      </c>
      <c r="O68" s="57">
        <v>0</v>
      </c>
      <c r="P68" s="57">
        <v>0</v>
      </c>
      <c r="Q68" s="105">
        <v>0</v>
      </c>
      <c r="R68" s="61">
        <f t="shared" si="13"/>
        <v>0</v>
      </c>
      <c r="W68" s="21" t="s">
        <v>63</v>
      </c>
    </row>
    <row r="69" spans="1:29">
      <c r="A69" s="299" t="s">
        <v>4</v>
      </c>
      <c r="B69" s="42">
        <v>13</v>
      </c>
      <c r="C69" s="6">
        <v>43185</v>
      </c>
      <c r="D69" s="3">
        <v>43191</v>
      </c>
      <c r="E69" s="16">
        <f t="shared" si="4"/>
        <v>639.9367609087052</v>
      </c>
      <c r="F69" s="16">
        <f t="shared" si="5"/>
        <v>341.49913672928187</v>
      </c>
      <c r="G69" s="16">
        <f t="shared" si="14"/>
        <v>107.8295633771921</v>
      </c>
      <c r="I69" s="53">
        <v>30.6</v>
      </c>
      <c r="J69" s="15">
        <f t="shared" si="3"/>
        <v>-7.9999999999999724E-3</v>
      </c>
      <c r="K69" s="96">
        <f t="shared" si="9"/>
        <v>31</v>
      </c>
      <c r="M69" s="53">
        <v>0</v>
      </c>
      <c r="N69" s="53">
        <v>0</v>
      </c>
      <c r="O69" s="53">
        <v>0</v>
      </c>
      <c r="P69" s="53">
        <v>0</v>
      </c>
      <c r="Q69" s="106">
        <v>0</v>
      </c>
      <c r="R69" s="39">
        <f t="shared" si="13"/>
        <v>0</v>
      </c>
      <c r="W69" s="21" t="s">
        <v>59</v>
      </c>
    </row>
    <row r="70" spans="1:29">
      <c r="A70" s="299"/>
      <c r="B70" s="41">
        <v>14</v>
      </c>
      <c r="C70" s="6">
        <v>43192</v>
      </c>
      <c r="D70" s="3">
        <v>43198</v>
      </c>
      <c r="E70" s="16">
        <f t="shared" si="4"/>
        <v>665.5342313450534</v>
      </c>
      <c r="F70" s="16">
        <f t="shared" si="5"/>
        <v>351.74411083116036</v>
      </c>
      <c r="G70" s="16">
        <f t="shared" si="14"/>
        <v>111.06445027850786</v>
      </c>
      <c r="I70" s="53">
        <v>30</v>
      </c>
      <c r="J70" s="15">
        <f t="shared" si="3"/>
        <v>-1.2000000000000028E-2</v>
      </c>
      <c r="K70" s="96">
        <f t="shared" si="9"/>
        <v>30.65</v>
      </c>
      <c r="M70" s="53">
        <v>0</v>
      </c>
      <c r="N70" s="53">
        <v>0</v>
      </c>
      <c r="O70" s="53">
        <v>0</v>
      </c>
      <c r="P70" s="53">
        <v>0</v>
      </c>
      <c r="Q70" s="106">
        <v>0</v>
      </c>
      <c r="R70" s="39">
        <f t="shared" si="13"/>
        <v>0</v>
      </c>
      <c r="W70" s="35" t="s">
        <v>68</v>
      </c>
    </row>
    <row r="71" spans="1:29">
      <c r="A71" s="299"/>
      <c r="B71" s="41">
        <v>15</v>
      </c>
      <c r="C71" s="6">
        <v>43199</v>
      </c>
      <c r="D71" s="3">
        <v>43205</v>
      </c>
      <c r="E71" s="16">
        <f t="shared" si="4"/>
        <v>692.15560059885559</v>
      </c>
      <c r="F71" s="16">
        <f t="shared" si="5"/>
        <v>362.29643415609519</v>
      </c>
      <c r="G71" s="16">
        <f t="shared" si="14"/>
        <v>114.3963837868631</v>
      </c>
      <c r="I71" s="53">
        <v>31.2</v>
      </c>
      <c r="J71" s="15">
        <f t="shared" ref="J71:J108" si="15">(I71-I70)/G$1</f>
        <v>2.3999999999999987E-2</v>
      </c>
      <c r="K71" s="96">
        <f t="shared" si="9"/>
        <v>30.7</v>
      </c>
      <c r="M71" s="53">
        <v>0</v>
      </c>
      <c r="N71" s="53">
        <v>0</v>
      </c>
      <c r="O71" s="53">
        <v>0</v>
      </c>
      <c r="P71" s="53">
        <v>0</v>
      </c>
      <c r="Q71" s="106">
        <v>0</v>
      </c>
      <c r="R71" s="39">
        <f t="shared" si="13"/>
        <v>0</v>
      </c>
    </row>
    <row r="72" spans="1:29">
      <c r="A72" s="299"/>
      <c r="B72" s="41">
        <v>16</v>
      </c>
      <c r="C72" s="6">
        <v>43206</v>
      </c>
      <c r="D72" s="3">
        <v>43212</v>
      </c>
      <c r="E72" s="16">
        <f t="shared" si="4"/>
        <v>719.84182462280978</v>
      </c>
      <c r="F72" s="16">
        <f t="shared" si="5"/>
        <v>373.16532718077804</v>
      </c>
      <c r="G72" s="16">
        <f t="shared" si="14"/>
        <v>117.82827530046899</v>
      </c>
      <c r="I72" s="67">
        <v>27.6</v>
      </c>
      <c r="J72" s="15">
        <f t="shared" si="15"/>
        <v>-7.1999999999999953E-2</v>
      </c>
      <c r="K72" s="96">
        <f t="shared" si="9"/>
        <v>29.85</v>
      </c>
      <c r="M72" s="53">
        <v>0</v>
      </c>
      <c r="N72" s="53">
        <v>0</v>
      </c>
      <c r="O72" s="53">
        <v>0</v>
      </c>
      <c r="P72" s="53">
        <v>0</v>
      </c>
      <c r="Q72" s="106">
        <v>0</v>
      </c>
      <c r="R72" s="39">
        <f t="shared" si="13"/>
        <v>0</v>
      </c>
      <c r="W72" s="35" t="s">
        <v>60</v>
      </c>
    </row>
    <row r="73" spans="1:29" ht="15" thickBot="1">
      <c r="A73" s="299"/>
      <c r="B73" s="45">
        <v>17</v>
      </c>
      <c r="C73" s="6">
        <v>43213</v>
      </c>
      <c r="D73" s="3">
        <v>43219</v>
      </c>
      <c r="E73" s="16">
        <f t="shared" ref="E73:E108" si="16">E72*(1+E$2)</f>
        <v>748.63549760772219</v>
      </c>
      <c r="F73" s="16">
        <f t="shared" ref="F73:F108" si="17">F72*(1+F$2)</f>
        <v>384.36028699620141</v>
      </c>
      <c r="G73" s="16">
        <f t="shared" ref="G73:G108" si="18">G72*(1+G$2)</f>
        <v>121.36312355948306</v>
      </c>
      <c r="I73" s="77">
        <v>31.8</v>
      </c>
      <c r="J73" s="15">
        <f t="shared" si="15"/>
        <v>8.3999999999999991E-2</v>
      </c>
      <c r="K73" s="97">
        <f t="shared" si="9"/>
        <v>30.150000000000002</v>
      </c>
      <c r="M73" s="53">
        <v>0</v>
      </c>
      <c r="N73" s="53">
        <v>0</v>
      </c>
      <c r="O73" s="53">
        <v>0</v>
      </c>
      <c r="P73" s="53">
        <v>0</v>
      </c>
      <c r="Q73" s="106">
        <v>0</v>
      </c>
      <c r="R73" s="39">
        <f t="shared" si="13"/>
        <v>0</v>
      </c>
      <c r="W73" s="35" t="s">
        <v>61</v>
      </c>
    </row>
    <row r="74" spans="1:29">
      <c r="A74" s="298" t="s">
        <v>5</v>
      </c>
      <c r="B74" s="43">
        <v>18</v>
      </c>
      <c r="C74" s="5">
        <v>43220</v>
      </c>
      <c r="D74" s="2">
        <v>43226</v>
      </c>
      <c r="E74" s="47">
        <f t="shared" si="16"/>
        <v>778.58091751203108</v>
      </c>
      <c r="F74" s="47">
        <f t="shared" si="17"/>
        <v>395.89109560608745</v>
      </c>
      <c r="G74" s="47">
        <f t="shared" si="18"/>
        <v>125.00401726626755</v>
      </c>
      <c r="H74" s="48"/>
      <c r="I74" s="118">
        <v>36</v>
      </c>
      <c r="J74" s="50">
        <f t="shared" si="15"/>
        <v>8.3999999999999991E-2</v>
      </c>
      <c r="K74" s="96">
        <f t="shared" si="9"/>
        <v>31.65</v>
      </c>
      <c r="L74" s="48"/>
      <c r="M74" s="48">
        <v>0</v>
      </c>
      <c r="N74" s="48">
        <v>0</v>
      </c>
      <c r="O74" s="48">
        <v>0</v>
      </c>
      <c r="P74" s="48">
        <v>0</v>
      </c>
      <c r="Q74" s="48">
        <v>0</v>
      </c>
      <c r="R74" s="38">
        <f t="shared" si="13"/>
        <v>0</v>
      </c>
    </row>
    <row r="75" spans="1:29">
      <c r="A75" s="299"/>
      <c r="B75" s="41">
        <v>19</v>
      </c>
      <c r="C75" s="6">
        <v>43227</v>
      </c>
      <c r="D75" s="3">
        <v>43233</v>
      </c>
      <c r="E75" s="51">
        <f t="shared" si="16"/>
        <v>809.7241542125123</v>
      </c>
      <c r="F75" s="51">
        <f t="shared" si="17"/>
        <v>407.76782847427006</v>
      </c>
      <c r="G75" s="51">
        <f t="shared" si="18"/>
        <v>128.75413778425559</v>
      </c>
      <c r="H75" s="52"/>
      <c r="I75" s="53">
        <v>35.6</v>
      </c>
      <c r="J75" s="54">
        <f t="shared" si="15"/>
        <v>-7.9999999999999724E-3</v>
      </c>
      <c r="K75" s="96">
        <f t="shared" si="9"/>
        <v>32.75</v>
      </c>
      <c r="L75" s="52"/>
      <c r="M75" s="53">
        <v>0</v>
      </c>
      <c r="N75" s="53">
        <v>0</v>
      </c>
      <c r="O75" s="53">
        <v>0</v>
      </c>
      <c r="P75" s="53">
        <v>0</v>
      </c>
      <c r="Q75" s="53">
        <v>0</v>
      </c>
      <c r="R75" s="39">
        <f t="shared" si="13"/>
        <v>0</v>
      </c>
      <c r="W75" s="35" t="s">
        <v>65</v>
      </c>
    </row>
    <row r="76" spans="1:29">
      <c r="A76" s="299"/>
      <c r="B76" s="41">
        <v>20</v>
      </c>
      <c r="C76" s="6">
        <v>43234</v>
      </c>
      <c r="D76" s="3">
        <v>43240</v>
      </c>
      <c r="E76" s="51">
        <f t="shared" si="16"/>
        <v>842.11312038101278</v>
      </c>
      <c r="F76" s="51">
        <f t="shared" si="17"/>
        <v>420.00086332849816</v>
      </c>
      <c r="G76" s="51">
        <f t="shared" si="18"/>
        <v>132.61676191778326</v>
      </c>
      <c r="H76" s="52"/>
      <c r="I76" s="53">
        <v>36</v>
      </c>
      <c r="J76" s="54">
        <f t="shared" si="15"/>
        <v>7.9999999999999724E-3</v>
      </c>
      <c r="K76" s="96">
        <f t="shared" si="9"/>
        <v>34.85</v>
      </c>
      <c r="L76" s="52"/>
      <c r="M76" s="53">
        <v>0</v>
      </c>
      <c r="N76" s="53">
        <v>0</v>
      </c>
      <c r="O76" s="53">
        <v>0</v>
      </c>
      <c r="P76" s="53">
        <v>0</v>
      </c>
      <c r="Q76" s="53">
        <v>0</v>
      </c>
      <c r="W76" s="35" t="s">
        <v>66</v>
      </c>
    </row>
    <row r="77" spans="1:29" ht="15" thickBot="1">
      <c r="A77" s="300"/>
      <c r="B77" s="44">
        <v>21</v>
      </c>
      <c r="C77" s="7">
        <v>43241</v>
      </c>
      <c r="D77" s="4">
        <v>43247</v>
      </c>
      <c r="E77" s="56">
        <f t="shared" si="16"/>
        <v>875.79764519625337</v>
      </c>
      <c r="F77" s="56">
        <f t="shared" si="17"/>
        <v>432.60088922835314</v>
      </c>
      <c r="G77" s="56">
        <f t="shared" si="18"/>
        <v>136.59526477531676</v>
      </c>
      <c r="H77" s="57"/>
      <c r="I77" s="79">
        <v>39.9</v>
      </c>
      <c r="J77" s="59">
        <f t="shared" si="15"/>
        <v>7.7999999999999972E-2</v>
      </c>
      <c r="K77" s="97">
        <f t="shared" si="9"/>
        <v>36.875</v>
      </c>
      <c r="L77" s="57"/>
      <c r="M77" s="57">
        <v>0</v>
      </c>
      <c r="N77" s="57">
        <v>0</v>
      </c>
      <c r="O77" s="57">
        <v>0</v>
      </c>
      <c r="P77" s="57">
        <v>0</v>
      </c>
      <c r="Q77" s="57">
        <v>0</v>
      </c>
      <c r="R77" s="61"/>
      <c r="W77" s="35" t="s">
        <v>67</v>
      </c>
    </row>
    <row r="78" spans="1:29">
      <c r="A78" s="299" t="s">
        <v>6</v>
      </c>
      <c r="B78" s="42">
        <v>22</v>
      </c>
      <c r="C78" s="6">
        <v>43248</v>
      </c>
      <c r="D78" s="3">
        <v>43254</v>
      </c>
      <c r="E78" s="16">
        <f t="shared" si="16"/>
        <v>910.82955100410356</v>
      </c>
      <c r="F78" s="16">
        <f t="shared" si="17"/>
        <v>445.57891590520376</v>
      </c>
      <c r="G78" s="16">
        <f t="shared" si="18"/>
        <v>140.69312271857626</v>
      </c>
      <c r="I78" s="77">
        <v>40.9</v>
      </c>
      <c r="J78" s="15">
        <f t="shared" si="15"/>
        <v>0.02</v>
      </c>
      <c r="K78" s="96">
        <f t="shared" si="9"/>
        <v>38.1</v>
      </c>
      <c r="M78" s="53">
        <v>7</v>
      </c>
      <c r="N78" s="53">
        <v>0</v>
      </c>
      <c r="O78" s="53">
        <v>0</v>
      </c>
      <c r="P78" s="53">
        <v>0</v>
      </c>
      <c r="Q78" s="53">
        <v>0</v>
      </c>
    </row>
    <row r="79" spans="1:29">
      <c r="A79" s="299"/>
      <c r="B79" s="41">
        <v>23</v>
      </c>
      <c r="C79" s="6">
        <v>43255</v>
      </c>
      <c r="D79" s="3">
        <v>43261</v>
      </c>
      <c r="E79" s="16">
        <f t="shared" si="16"/>
        <v>947.26273304426775</v>
      </c>
      <c r="F79" s="16">
        <f t="shared" si="17"/>
        <v>458.94628338235987</v>
      </c>
      <c r="G79" s="16">
        <f t="shared" si="18"/>
        <v>144.91391640013356</v>
      </c>
      <c r="I79" s="53">
        <v>40.1</v>
      </c>
      <c r="J79" s="15">
        <f t="shared" si="15"/>
        <v>-1.5999999999999945E-2</v>
      </c>
      <c r="K79" s="96">
        <f t="shared" si="9"/>
        <v>39.225000000000001</v>
      </c>
      <c r="M79" s="53">
        <v>6</v>
      </c>
      <c r="N79" s="53">
        <v>0</v>
      </c>
      <c r="O79" s="53">
        <v>0</v>
      </c>
      <c r="P79" s="53">
        <v>0</v>
      </c>
      <c r="Q79" s="53">
        <v>0</v>
      </c>
    </row>
    <row r="80" spans="1:29">
      <c r="A80" s="299"/>
      <c r="B80" s="41">
        <v>24</v>
      </c>
      <c r="C80" s="6">
        <v>43262</v>
      </c>
      <c r="D80" s="3">
        <v>43268</v>
      </c>
      <c r="E80" s="16">
        <f t="shared" si="16"/>
        <v>985.15324236603851</v>
      </c>
      <c r="F80" s="16">
        <f t="shared" si="17"/>
        <v>472.71467188383065</v>
      </c>
      <c r="G80" s="16">
        <f t="shared" si="18"/>
        <v>149.26133389213757</v>
      </c>
      <c r="I80" s="53">
        <v>39.9</v>
      </c>
      <c r="J80" s="15">
        <f t="shared" si="15"/>
        <v>-4.0000000000000565E-3</v>
      </c>
      <c r="K80" s="96">
        <f t="shared" si="9"/>
        <v>40.200000000000003</v>
      </c>
      <c r="M80" s="53">
        <v>0</v>
      </c>
      <c r="N80" s="53">
        <v>0</v>
      </c>
      <c r="O80" s="53">
        <v>0</v>
      </c>
      <c r="P80" s="53">
        <v>0</v>
      </c>
      <c r="Q80" s="53">
        <v>0</v>
      </c>
      <c r="W80" s="297" t="s">
        <v>89</v>
      </c>
      <c r="X80" s="297"/>
      <c r="Y80" s="297"/>
      <c r="Z80" s="297"/>
      <c r="AA80" s="297"/>
      <c r="AB80" s="297"/>
      <c r="AC80" s="297"/>
    </row>
    <row r="81" spans="1:29" ht="15" thickBot="1">
      <c r="A81" s="299"/>
      <c r="B81" s="45">
        <v>25</v>
      </c>
      <c r="C81" s="6">
        <v>43269</v>
      </c>
      <c r="D81" s="3">
        <v>43275</v>
      </c>
      <c r="E81" s="16">
        <f t="shared" si="16"/>
        <v>1024.5593720606801</v>
      </c>
      <c r="F81" s="16">
        <f t="shared" si="17"/>
        <v>486.8961120403456</v>
      </c>
      <c r="G81" s="16">
        <f t="shared" si="18"/>
        <v>153.73917390890171</v>
      </c>
      <c r="I81" s="77">
        <v>41.2</v>
      </c>
      <c r="J81" s="15">
        <f t="shared" si="15"/>
        <v>2.6000000000000086E-2</v>
      </c>
      <c r="K81" s="97">
        <f t="shared" si="9"/>
        <v>40.525000000000006</v>
      </c>
      <c r="M81" s="53">
        <v>3</v>
      </c>
      <c r="N81" s="53">
        <v>0</v>
      </c>
      <c r="O81" s="53">
        <v>0</v>
      </c>
      <c r="P81" s="53">
        <v>0</v>
      </c>
      <c r="Q81" s="53">
        <v>0</v>
      </c>
      <c r="W81" s="297"/>
      <c r="X81" s="297"/>
      <c r="Y81" s="297"/>
      <c r="Z81" s="297"/>
      <c r="AA81" s="297"/>
      <c r="AB81" s="297"/>
      <c r="AC81" s="297"/>
    </row>
    <row r="82" spans="1:29">
      <c r="A82" s="298" t="s">
        <v>7</v>
      </c>
      <c r="B82" s="43">
        <v>26</v>
      </c>
      <c r="C82" s="5">
        <v>43276</v>
      </c>
      <c r="D82" s="2">
        <v>43282</v>
      </c>
      <c r="E82" s="47">
        <f t="shared" si="16"/>
        <v>1065.5417469431072</v>
      </c>
      <c r="F82" s="47">
        <f t="shared" si="17"/>
        <v>501.50299540155601</v>
      </c>
      <c r="G82" s="47">
        <f t="shared" si="18"/>
        <v>158.35134912616877</v>
      </c>
      <c r="H82" s="48"/>
      <c r="I82" s="128">
        <v>42.9</v>
      </c>
      <c r="J82" s="50">
        <f t="shared" si="15"/>
        <v>3.3999999999999912E-2</v>
      </c>
      <c r="K82" s="96">
        <f t="shared" si="9"/>
        <v>41.024999999999999</v>
      </c>
      <c r="L82" s="48"/>
      <c r="M82" s="48">
        <v>5</v>
      </c>
      <c r="N82" s="48">
        <v>0</v>
      </c>
      <c r="O82" s="48">
        <v>0</v>
      </c>
      <c r="P82" s="48">
        <v>0</v>
      </c>
      <c r="Q82" s="48">
        <v>0</v>
      </c>
      <c r="R82" s="38"/>
      <c r="W82" s="297"/>
      <c r="X82" s="297"/>
      <c r="Y82" s="297"/>
      <c r="Z82" s="297"/>
      <c r="AA82" s="297"/>
      <c r="AB82" s="297"/>
      <c r="AC82" s="297"/>
    </row>
    <row r="83" spans="1:29">
      <c r="A83" s="299"/>
      <c r="B83" s="41">
        <v>27</v>
      </c>
      <c r="C83" s="6">
        <v>43283</v>
      </c>
      <c r="D83" s="3">
        <v>43289</v>
      </c>
      <c r="E83" s="51">
        <f t="shared" si="16"/>
        <v>1108.1634168208316</v>
      </c>
      <c r="F83" s="51">
        <f t="shared" si="17"/>
        <v>516.54808526360273</v>
      </c>
      <c r="G83" s="51">
        <f t="shared" si="18"/>
        <v>163.10188959995384</v>
      </c>
      <c r="H83" s="52"/>
      <c r="I83" s="77">
        <v>43.4</v>
      </c>
      <c r="J83" s="54">
        <f t="shared" si="15"/>
        <v>0.01</v>
      </c>
      <c r="K83" s="96">
        <f t="shared" ref="K83:K108" si="19">SUM(I80:I83)/4</f>
        <v>41.85</v>
      </c>
      <c r="L83" s="52"/>
      <c r="M83" s="53">
        <v>2</v>
      </c>
      <c r="N83" s="53">
        <v>0</v>
      </c>
      <c r="O83" s="53">
        <v>0</v>
      </c>
      <c r="P83" s="53">
        <v>0</v>
      </c>
      <c r="Q83" s="53">
        <v>0</v>
      </c>
    </row>
    <row r="84" spans="1:29">
      <c r="A84" s="299"/>
      <c r="B84" s="41">
        <v>28</v>
      </c>
      <c r="C84" s="6">
        <v>43290</v>
      </c>
      <c r="D84" s="3">
        <v>43296</v>
      </c>
      <c r="E84" s="51">
        <f t="shared" si="16"/>
        <v>1152.4899534936649</v>
      </c>
      <c r="F84" s="51">
        <f t="shared" si="17"/>
        <v>532.04452782151077</v>
      </c>
      <c r="G84" s="51">
        <f t="shared" si="18"/>
        <v>167.99494628795244</v>
      </c>
      <c r="H84" s="52"/>
      <c r="I84">
        <v>43.4</v>
      </c>
      <c r="J84" s="54">
        <f t="shared" si="15"/>
        <v>0</v>
      </c>
      <c r="K84" s="96">
        <f t="shared" si="19"/>
        <v>42.725000000000001</v>
      </c>
      <c r="L84" s="52"/>
      <c r="M84" s="53">
        <v>4</v>
      </c>
      <c r="N84" s="53">
        <v>0</v>
      </c>
      <c r="O84" s="53">
        <v>0</v>
      </c>
      <c r="P84" s="53">
        <v>0</v>
      </c>
      <c r="Q84" s="53">
        <v>0</v>
      </c>
    </row>
    <row r="85" spans="1:29">
      <c r="A85" s="299"/>
      <c r="B85" s="41">
        <v>29</v>
      </c>
      <c r="C85" s="6">
        <v>43297</v>
      </c>
      <c r="D85" s="3">
        <v>43303</v>
      </c>
      <c r="E85" s="51">
        <f t="shared" si="16"/>
        <v>1198.5895516334115</v>
      </c>
      <c r="F85" s="51">
        <f t="shared" si="17"/>
        <v>548.00586365615607</v>
      </c>
      <c r="G85" s="51">
        <f t="shared" si="18"/>
        <v>173.03479467659102</v>
      </c>
      <c r="H85" s="52"/>
      <c r="I85">
        <v>43.4</v>
      </c>
      <c r="J85" s="54">
        <f t="shared" si="15"/>
        <v>0</v>
      </c>
      <c r="K85" s="96">
        <f t="shared" si="19"/>
        <v>43.274999999999999</v>
      </c>
      <c r="L85" s="52"/>
      <c r="M85" s="53">
        <v>0</v>
      </c>
      <c r="N85" s="53">
        <v>0</v>
      </c>
      <c r="O85" s="53">
        <v>0</v>
      </c>
      <c r="P85" s="53">
        <v>0</v>
      </c>
      <c r="Q85" s="53">
        <v>0</v>
      </c>
    </row>
    <row r="86" spans="1:29" ht="15" thickBot="1">
      <c r="A86" s="300"/>
      <c r="B86" s="44">
        <v>30</v>
      </c>
      <c r="C86" s="7">
        <v>43304</v>
      </c>
      <c r="D86" s="4">
        <v>43310</v>
      </c>
      <c r="E86" s="56">
        <f t="shared" si="16"/>
        <v>1246.5331336987481</v>
      </c>
      <c r="F86" s="56">
        <f t="shared" si="17"/>
        <v>564.44603956584081</v>
      </c>
      <c r="G86" s="56">
        <f t="shared" si="18"/>
        <v>178.22583851688876</v>
      </c>
      <c r="H86" s="57"/>
      <c r="I86" s="57">
        <v>43.7</v>
      </c>
      <c r="J86" s="59">
        <f t="shared" si="15"/>
        <v>6.0000000000000851E-3</v>
      </c>
      <c r="K86" s="97">
        <f t="shared" si="19"/>
        <v>43.474999999999994</v>
      </c>
      <c r="L86" s="57"/>
      <c r="M86" s="57">
        <v>3</v>
      </c>
      <c r="N86" s="57">
        <v>0</v>
      </c>
      <c r="O86" s="57">
        <v>0</v>
      </c>
      <c r="P86" s="57">
        <v>0</v>
      </c>
      <c r="Q86" s="57">
        <v>0</v>
      </c>
      <c r="R86" s="61"/>
    </row>
    <row r="87" spans="1:29">
      <c r="A87" s="299" t="s">
        <v>8</v>
      </c>
      <c r="B87" s="42">
        <v>31</v>
      </c>
      <c r="C87" s="6">
        <v>43311</v>
      </c>
      <c r="D87" s="3">
        <v>43317</v>
      </c>
      <c r="E87" s="16">
        <f t="shared" si="16"/>
        <v>1296.3944590466981</v>
      </c>
      <c r="F87" s="16">
        <f t="shared" si="17"/>
        <v>581.37942075281603</v>
      </c>
      <c r="G87" s="16">
        <f t="shared" si="18"/>
        <v>183.57261367239542</v>
      </c>
      <c r="I87">
        <v>43.6</v>
      </c>
      <c r="J87" s="15">
        <f t="shared" si="15"/>
        <v>-2.0000000000000282E-3</v>
      </c>
      <c r="K87" s="96">
        <f t="shared" si="19"/>
        <v>43.524999999999999</v>
      </c>
      <c r="M87" s="53">
        <v>4</v>
      </c>
      <c r="N87" s="53">
        <v>0</v>
      </c>
      <c r="O87" s="53">
        <v>0</v>
      </c>
      <c r="P87" s="53">
        <v>0</v>
      </c>
      <c r="Q87" s="53">
        <v>0</v>
      </c>
    </row>
    <row r="88" spans="1:29">
      <c r="A88" s="299"/>
      <c r="B88" s="41">
        <v>32</v>
      </c>
      <c r="C88" s="6">
        <v>43318</v>
      </c>
      <c r="D88" s="3">
        <v>43324</v>
      </c>
      <c r="E88" s="16">
        <f t="shared" si="16"/>
        <v>1348.2502374085661</v>
      </c>
      <c r="F88" s="16">
        <f t="shared" si="17"/>
        <v>598.82080337540049</v>
      </c>
      <c r="G88" s="16">
        <f t="shared" si="18"/>
        <v>189.07979208256728</v>
      </c>
      <c r="I88" s="77">
        <v>45.1</v>
      </c>
      <c r="J88" s="15">
        <f t="shared" si="15"/>
        <v>0.03</v>
      </c>
      <c r="K88" s="96">
        <f t="shared" si="19"/>
        <v>43.949999999999996</v>
      </c>
      <c r="M88" s="53">
        <v>7</v>
      </c>
      <c r="N88" s="53">
        <v>0</v>
      </c>
      <c r="O88" s="53">
        <v>0</v>
      </c>
      <c r="P88" s="53">
        <v>0</v>
      </c>
      <c r="Q88" s="53">
        <v>0</v>
      </c>
    </row>
    <row r="89" spans="1:29">
      <c r="A89" s="299"/>
      <c r="B89" s="41">
        <v>33</v>
      </c>
      <c r="C89" s="6">
        <v>43325</v>
      </c>
      <c r="D89" s="3">
        <v>43331</v>
      </c>
      <c r="E89" s="16">
        <f t="shared" si="16"/>
        <v>1402.1802469049089</v>
      </c>
      <c r="F89" s="16">
        <f t="shared" si="17"/>
        <v>616.78542747666256</v>
      </c>
      <c r="G89" s="16">
        <f t="shared" si="18"/>
        <v>194.75218584504429</v>
      </c>
      <c r="I89">
        <v>44.9</v>
      </c>
      <c r="J89" s="15">
        <f t="shared" si="15"/>
        <v>-4.0000000000000565E-3</v>
      </c>
      <c r="K89" s="96">
        <f t="shared" si="19"/>
        <v>44.325000000000003</v>
      </c>
      <c r="M89" s="53">
        <v>8</v>
      </c>
      <c r="N89" s="53">
        <v>0</v>
      </c>
      <c r="O89" s="53">
        <v>0</v>
      </c>
      <c r="P89" s="53">
        <v>0</v>
      </c>
      <c r="Q89" s="53">
        <v>0</v>
      </c>
    </row>
    <row r="90" spans="1:29" ht="15" thickBot="1">
      <c r="A90" s="299"/>
      <c r="B90" s="45">
        <v>34</v>
      </c>
      <c r="C90" s="6">
        <v>43332</v>
      </c>
      <c r="D90" s="3">
        <v>43338</v>
      </c>
      <c r="E90" s="16">
        <f t="shared" si="16"/>
        <v>1458.2674567811052</v>
      </c>
      <c r="F90" s="16">
        <f t="shared" si="17"/>
        <v>635.2889903009625</v>
      </c>
      <c r="G90" s="16">
        <f t="shared" si="18"/>
        <v>200.59475142039562</v>
      </c>
      <c r="I90" s="32">
        <v>40.1</v>
      </c>
      <c r="J90" s="15">
        <f t="shared" si="15"/>
        <v>-9.5999999999999946E-2</v>
      </c>
      <c r="K90" s="97">
        <f t="shared" si="19"/>
        <v>43.424999999999997</v>
      </c>
      <c r="M90" s="53">
        <v>10</v>
      </c>
      <c r="N90" s="53">
        <v>0</v>
      </c>
      <c r="O90" s="53">
        <v>0</v>
      </c>
      <c r="P90" s="53">
        <v>0</v>
      </c>
      <c r="Q90" s="53">
        <v>0</v>
      </c>
    </row>
    <row r="91" spans="1:29">
      <c r="A91" s="298" t="s">
        <v>9</v>
      </c>
      <c r="B91" s="43">
        <v>35</v>
      </c>
      <c r="C91" s="5">
        <v>43339</v>
      </c>
      <c r="D91" s="2">
        <v>43345</v>
      </c>
      <c r="E91" s="47">
        <f t="shared" si="16"/>
        <v>1516.5981550523495</v>
      </c>
      <c r="F91" s="47">
        <f t="shared" si="17"/>
        <v>654.34766000999139</v>
      </c>
      <c r="G91" s="47">
        <f t="shared" si="18"/>
        <v>206.6125939630075</v>
      </c>
      <c r="H91" s="48"/>
      <c r="I91" s="48">
        <v>40.799999999999997</v>
      </c>
      <c r="J91" s="50">
        <f t="shared" si="15"/>
        <v>1.3999999999999915E-2</v>
      </c>
      <c r="K91" s="96">
        <f t="shared" si="19"/>
        <v>42.724999999999994</v>
      </c>
      <c r="L91" s="48"/>
      <c r="M91" s="48">
        <v>7</v>
      </c>
      <c r="N91" s="48">
        <v>0</v>
      </c>
      <c r="O91" s="48">
        <v>0</v>
      </c>
      <c r="P91" s="48">
        <v>0</v>
      </c>
      <c r="Q91" s="48">
        <v>0</v>
      </c>
      <c r="R91" s="38"/>
    </row>
    <row r="92" spans="1:29">
      <c r="A92" s="299"/>
      <c r="B92" s="41">
        <v>36</v>
      </c>
      <c r="C92" s="6">
        <v>43346</v>
      </c>
      <c r="D92" s="3">
        <v>43352</v>
      </c>
      <c r="E92" s="51">
        <f t="shared" si="16"/>
        <v>1577.2620812544435</v>
      </c>
      <c r="F92" s="51">
        <f t="shared" si="17"/>
        <v>673.97808981029118</v>
      </c>
      <c r="G92" s="51">
        <f t="shared" si="18"/>
        <v>212.81097178189773</v>
      </c>
      <c r="H92" s="52"/>
      <c r="I92" s="53">
        <v>41.1</v>
      </c>
      <c r="J92" s="54">
        <f t="shared" si="15"/>
        <v>6.0000000000000851E-3</v>
      </c>
      <c r="K92" s="96">
        <f t="shared" si="19"/>
        <v>41.725000000000001</v>
      </c>
      <c r="L92" s="52"/>
      <c r="M92" s="53">
        <v>10</v>
      </c>
      <c r="N92" s="53">
        <v>0</v>
      </c>
      <c r="O92" s="53">
        <v>0</v>
      </c>
      <c r="P92" s="53">
        <v>0</v>
      </c>
      <c r="Q92" s="53">
        <v>0</v>
      </c>
    </row>
    <row r="93" spans="1:29">
      <c r="A93" s="299"/>
      <c r="B93" s="41">
        <v>37</v>
      </c>
      <c r="C93" s="6">
        <v>43353</v>
      </c>
      <c r="D93" s="3">
        <v>43359</v>
      </c>
      <c r="E93" s="51">
        <f t="shared" si="16"/>
        <v>1640.3525645046213</v>
      </c>
      <c r="F93" s="51">
        <f t="shared" si="17"/>
        <v>694.19743250459999</v>
      </c>
      <c r="G93" s="51">
        <f t="shared" si="18"/>
        <v>219.19530093535468</v>
      </c>
      <c r="H93" s="52"/>
      <c r="I93" s="53">
        <v>40</v>
      </c>
      <c r="J93" s="54">
        <f t="shared" si="15"/>
        <v>-2.200000000000003E-2</v>
      </c>
      <c r="K93" s="96">
        <f t="shared" si="19"/>
        <v>40.5</v>
      </c>
      <c r="L93" s="52"/>
      <c r="M93" s="53">
        <v>5</v>
      </c>
      <c r="N93" s="53">
        <v>0</v>
      </c>
      <c r="O93" s="53">
        <v>0</v>
      </c>
      <c r="P93" s="53">
        <v>0</v>
      </c>
      <c r="Q93" s="53">
        <v>0</v>
      </c>
    </row>
    <row r="94" spans="1:29">
      <c r="A94" s="299"/>
      <c r="B94" s="41">
        <v>38</v>
      </c>
      <c r="C94" s="6">
        <v>43360</v>
      </c>
      <c r="D94" s="3">
        <v>43366</v>
      </c>
      <c r="E94" s="51">
        <f t="shared" si="16"/>
        <v>1705.9666670848062</v>
      </c>
      <c r="F94" s="51">
        <f t="shared" si="17"/>
        <v>715.02335547973803</v>
      </c>
      <c r="G94" s="51">
        <f t="shared" si="18"/>
        <v>225.77115996341533</v>
      </c>
      <c r="H94" s="52"/>
      <c r="I94" s="53">
        <v>39</v>
      </c>
      <c r="J94" s="54">
        <f t="shared" si="15"/>
        <v>-0.02</v>
      </c>
      <c r="K94" s="96">
        <f t="shared" si="19"/>
        <v>40.225000000000001</v>
      </c>
      <c r="L94" s="52"/>
      <c r="M94" s="53">
        <v>10</v>
      </c>
      <c r="N94" s="53">
        <v>0</v>
      </c>
      <c r="O94" s="53">
        <v>0</v>
      </c>
      <c r="P94" s="53">
        <v>0</v>
      </c>
      <c r="Q94" s="53">
        <v>0</v>
      </c>
    </row>
    <row r="95" spans="1:29" ht="15" thickBot="1">
      <c r="A95" s="300"/>
      <c r="B95" s="44">
        <v>39</v>
      </c>
      <c r="C95" s="7">
        <v>43367</v>
      </c>
      <c r="D95" s="4">
        <v>43373</v>
      </c>
      <c r="E95" s="66">
        <f t="shared" si="16"/>
        <v>1774.2053337681984</v>
      </c>
      <c r="F95" s="66">
        <f t="shared" si="17"/>
        <v>736.47405614413015</v>
      </c>
      <c r="G95" s="79">
        <f t="shared" si="18"/>
        <v>232.5442947623178</v>
      </c>
      <c r="H95" s="57"/>
      <c r="I95" s="111">
        <v>34.1</v>
      </c>
      <c r="J95" s="59">
        <f t="shared" si="15"/>
        <v>-9.7999999999999976E-2</v>
      </c>
      <c r="K95" s="97">
        <f t="shared" si="19"/>
        <v>38.549999999999997</v>
      </c>
      <c r="L95" s="57"/>
      <c r="M95" s="57">
        <v>18</v>
      </c>
      <c r="N95" s="57">
        <v>0</v>
      </c>
      <c r="O95" s="57">
        <v>0</v>
      </c>
      <c r="P95" s="57">
        <v>0</v>
      </c>
      <c r="Q95" s="57">
        <v>0</v>
      </c>
      <c r="R95" s="61"/>
    </row>
    <row r="96" spans="1:29">
      <c r="A96" s="299" t="s">
        <v>10</v>
      </c>
      <c r="B96" s="260">
        <v>40</v>
      </c>
      <c r="C96" s="255">
        <v>43374</v>
      </c>
      <c r="D96" s="256">
        <v>43380</v>
      </c>
      <c r="E96" s="251">
        <f t="shared" si="16"/>
        <v>1845.1735471189265</v>
      </c>
      <c r="F96" s="251">
        <f t="shared" si="17"/>
        <v>758.56827782845403</v>
      </c>
      <c r="G96" s="251">
        <f t="shared" si="18"/>
        <v>239.52062360518735</v>
      </c>
      <c r="H96" s="251"/>
      <c r="I96" s="257">
        <v>35.5</v>
      </c>
      <c r="J96" s="258">
        <f t="shared" si="15"/>
        <v>2.7999999999999973E-2</v>
      </c>
      <c r="K96" s="259">
        <f t="shared" si="19"/>
        <v>37.15</v>
      </c>
      <c r="L96" s="251"/>
      <c r="M96" s="251">
        <v>23</v>
      </c>
      <c r="N96" s="251">
        <v>0</v>
      </c>
      <c r="O96" s="251">
        <v>0</v>
      </c>
      <c r="P96" s="251">
        <v>0</v>
      </c>
      <c r="Q96" s="251">
        <v>0</v>
      </c>
      <c r="R96" s="252"/>
      <c r="S96" s="98"/>
      <c r="T96" s="253"/>
      <c r="U96" s="254"/>
    </row>
    <row r="97" spans="1:26">
      <c r="A97" s="299"/>
      <c r="B97" s="41">
        <v>41</v>
      </c>
      <c r="C97" s="6">
        <v>43381</v>
      </c>
      <c r="D97" s="3">
        <v>43387</v>
      </c>
      <c r="E97" s="16">
        <f t="shared" si="16"/>
        <v>1918.9804890036837</v>
      </c>
      <c r="F97" s="16">
        <f t="shared" si="17"/>
        <v>781.32532616330764</v>
      </c>
      <c r="G97" s="16">
        <f t="shared" si="18"/>
        <v>246.70624231334298</v>
      </c>
      <c r="I97" s="53">
        <v>36.6</v>
      </c>
      <c r="J97" s="15">
        <f t="shared" si="15"/>
        <v>2.200000000000003E-2</v>
      </c>
      <c r="K97" s="96">
        <f t="shared" si="19"/>
        <v>36.299999999999997</v>
      </c>
      <c r="M97" s="53">
        <v>33</v>
      </c>
      <c r="N97" s="53">
        <v>0</v>
      </c>
      <c r="O97" s="53">
        <v>0</v>
      </c>
      <c r="P97" s="53">
        <v>0</v>
      </c>
      <c r="Q97" s="53">
        <v>0</v>
      </c>
    </row>
    <row r="98" spans="1:26">
      <c r="A98" s="299"/>
      <c r="B98" s="41">
        <v>42</v>
      </c>
      <c r="C98" s="6">
        <v>43388</v>
      </c>
      <c r="D98" s="3">
        <v>43394</v>
      </c>
      <c r="E98" s="16">
        <f t="shared" si="16"/>
        <v>1995.7397085638311</v>
      </c>
      <c r="F98" s="16">
        <f t="shared" si="17"/>
        <v>804.76508594820689</v>
      </c>
      <c r="G98" s="16">
        <f t="shared" si="18"/>
        <v>254.10742958274329</v>
      </c>
      <c r="I98" s="67">
        <v>33.700000000000003</v>
      </c>
      <c r="J98" s="15">
        <f t="shared" si="15"/>
        <v>-5.7999999999999968E-2</v>
      </c>
      <c r="K98" s="96">
        <f t="shared" si="19"/>
        <v>34.974999999999994</v>
      </c>
      <c r="M98" s="53">
        <v>16</v>
      </c>
      <c r="N98" s="53">
        <v>0</v>
      </c>
      <c r="O98" s="53">
        <v>0</v>
      </c>
      <c r="P98" s="53">
        <v>0</v>
      </c>
      <c r="Q98" s="53">
        <v>0</v>
      </c>
    </row>
    <row r="99" spans="1:26" ht="15" thickBot="1">
      <c r="A99" s="299"/>
      <c r="B99" s="45">
        <v>43</v>
      </c>
      <c r="C99" s="6">
        <v>43395</v>
      </c>
      <c r="D99" s="3">
        <v>43401</v>
      </c>
      <c r="E99" s="16">
        <f t="shared" si="16"/>
        <v>2075.5692969063844</v>
      </c>
      <c r="F99" s="16">
        <f t="shared" si="17"/>
        <v>828.90803852665317</v>
      </c>
      <c r="G99" s="16">
        <f t="shared" si="18"/>
        <v>261.73065247022561</v>
      </c>
      <c r="I99" s="130">
        <v>38.5</v>
      </c>
      <c r="J99" s="15">
        <f t="shared" si="15"/>
        <v>9.5999999999999946E-2</v>
      </c>
      <c r="K99" s="97">
        <f t="shared" si="19"/>
        <v>36.075000000000003</v>
      </c>
      <c r="M99" s="53">
        <v>10</v>
      </c>
      <c r="N99" s="53">
        <v>0</v>
      </c>
      <c r="O99" s="53">
        <v>0</v>
      </c>
      <c r="P99" s="53">
        <v>0</v>
      </c>
      <c r="Q99" s="53">
        <v>0</v>
      </c>
    </row>
    <row r="100" spans="1:26">
      <c r="A100" s="298" t="s">
        <v>11</v>
      </c>
      <c r="B100" s="43">
        <v>44</v>
      </c>
      <c r="C100" s="5">
        <v>43402</v>
      </c>
      <c r="D100" s="2">
        <v>43408</v>
      </c>
      <c r="E100" s="47">
        <f t="shared" si="16"/>
        <v>2158.5920687826397</v>
      </c>
      <c r="F100" s="47">
        <f t="shared" si="17"/>
        <v>853.77527968245283</v>
      </c>
      <c r="G100" s="47">
        <f t="shared" si="18"/>
        <v>269.58257204433238</v>
      </c>
      <c r="H100" s="48"/>
      <c r="I100" s="48">
        <v>36</v>
      </c>
      <c r="J100" s="50">
        <f t="shared" si="15"/>
        <v>-0.05</v>
      </c>
      <c r="K100" s="96">
        <f t="shared" si="19"/>
        <v>36.200000000000003</v>
      </c>
      <c r="L100" s="48"/>
      <c r="M100" s="48"/>
      <c r="N100" s="48">
        <v>0</v>
      </c>
      <c r="O100" s="48">
        <v>0</v>
      </c>
      <c r="P100" s="48">
        <v>0</v>
      </c>
      <c r="Q100" s="48">
        <v>0</v>
      </c>
      <c r="R100" s="38"/>
    </row>
    <row r="101" spans="1:26">
      <c r="A101" s="299"/>
      <c r="B101" s="41">
        <v>45</v>
      </c>
      <c r="C101" s="6">
        <v>43409</v>
      </c>
      <c r="D101" s="3">
        <v>43415</v>
      </c>
      <c r="E101" s="51">
        <f t="shared" si="16"/>
        <v>2244.9357515339452</v>
      </c>
      <c r="F101" s="51">
        <f t="shared" si="17"/>
        <v>879.38853807292639</v>
      </c>
      <c r="G101" s="51">
        <f t="shared" si="18"/>
        <v>277.67004920566234</v>
      </c>
      <c r="H101" s="52"/>
      <c r="I101" s="52">
        <v>35.9</v>
      </c>
      <c r="J101" s="54">
        <f t="shared" si="15"/>
        <v>-2.0000000000000282E-3</v>
      </c>
      <c r="K101" s="96">
        <f t="shared" si="19"/>
        <v>36.024999999999999</v>
      </c>
      <c r="L101" s="52"/>
      <c r="M101" s="52"/>
      <c r="N101" s="53">
        <v>0</v>
      </c>
      <c r="O101" s="53">
        <v>0</v>
      </c>
      <c r="P101" s="53">
        <v>0</v>
      </c>
      <c r="Q101" s="53">
        <v>0</v>
      </c>
    </row>
    <row r="102" spans="1:26">
      <c r="A102" s="299"/>
      <c r="B102" s="41">
        <v>46</v>
      </c>
      <c r="C102" s="6">
        <v>43416</v>
      </c>
      <c r="D102" s="3">
        <v>43422</v>
      </c>
      <c r="E102" s="51">
        <f t="shared" si="16"/>
        <v>2334.733181595303</v>
      </c>
      <c r="F102" s="51">
        <f t="shared" si="17"/>
        <v>905.7701942151142</v>
      </c>
      <c r="G102" s="51">
        <f t="shared" si="18"/>
        <v>286.00015068183222</v>
      </c>
      <c r="H102" s="52"/>
      <c r="I102" s="52">
        <v>35.200000000000003</v>
      </c>
      <c r="J102" s="54">
        <f t="shared" si="15"/>
        <v>-1.3999999999999915E-2</v>
      </c>
      <c r="K102" s="96">
        <f t="shared" si="19"/>
        <v>36.400000000000006</v>
      </c>
      <c r="L102" s="52"/>
      <c r="M102" s="52"/>
      <c r="N102" s="53">
        <v>0</v>
      </c>
      <c r="O102" s="53">
        <v>0</v>
      </c>
      <c r="P102" s="53">
        <v>0</v>
      </c>
      <c r="Q102" s="53">
        <v>0</v>
      </c>
    </row>
    <row r="103" spans="1:26" ht="15" thickBot="1">
      <c r="A103" s="300"/>
      <c r="B103" s="44">
        <v>47</v>
      </c>
      <c r="C103" s="7">
        <v>43423</v>
      </c>
      <c r="D103" s="4">
        <v>43429</v>
      </c>
      <c r="E103" s="56">
        <f t="shared" si="16"/>
        <v>2428.122508859115</v>
      </c>
      <c r="F103" s="56">
        <f t="shared" si="17"/>
        <v>932.94330004156768</v>
      </c>
      <c r="G103" s="56">
        <f t="shared" si="18"/>
        <v>294.58015520228719</v>
      </c>
      <c r="H103" s="57"/>
      <c r="I103" s="57">
        <v>34.799999999999997</v>
      </c>
      <c r="J103" s="59">
        <f t="shared" si="15"/>
        <v>-8.0000000000001129E-3</v>
      </c>
      <c r="K103" s="97">
        <f t="shared" si="19"/>
        <v>35.475000000000001</v>
      </c>
      <c r="L103" s="57"/>
      <c r="M103" s="57"/>
      <c r="N103" s="57">
        <v>0</v>
      </c>
      <c r="O103" s="57">
        <v>0</v>
      </c>
      <c r="P103" s="57">
        <v>0</v>
      </c>
      <c r="Q103" s="57">
        <v>0</v>
      </c>
      <c r="R103" s="61"/>
      <c r="V103" s="35" t="s">
        <v>279</v>
      </c>
    </row>
    <row r="104" spans="1:26">
      <c r="A104" s="298" t="s">
        <v>12</v>
      </c>
      <c r="B104" s="43">
        <v>48</v>
      </c>
      <c r="C104" s="5">
        <v>43430</v>
      </c>
      <c r="D104" s="2">
        <v>43436</v>
      </c>
      <c r="E104" s="47">
        <f t="shared" si="16"/>
        <v>2525.2474092134798</v>
      </c>
      <c r="F104" s="47">
        <f t="shared" si="17"/>
        <v>960.9315990428147</v>
      </c>
      <c r="G104" s="47">
        <f t="shared" si="18"/>
        <v>303.41755985835579</v>
      </c>
      <c r="H104" s="48"/>
      <c r="I104" s="118">
        <v>36.299999999999997</v>
      </c>
      <c r="J104" s="50">
        <f t="shared" si="15"/>
        <v>0.03</v>
      </c>
      <c r="K104" s="96">
        <f t="shared" si="19"/>
        <v>35.549999999999997</v>
      </c>
      <c r="L104" s="48"/>
      <c r="M104" s="48"/>
      <c r="N104" s="48">
        <v>0</v>
      </c>
      <c r="O104" s="48">
        <v>0</v>
      </c>
      <c r="P104" s="48">
        <v>0</v>
      </c>
      <c r="Q104" s="48">
        <v>0</v>
      </c>
      <c r="R104" s="38"/>
      <c r="V104" s="35" t="s">
        <v>281</v>
      </c>
    </row>
    <row r="105" spans="1:26">
      <c r="A105" s="299"/>
      <c r="B105" s="41">
        <v>49</v>
      </c>
      <c r="C105" s="6">
        <v>43437</v>
      </c>
      <c r="D105" s="3">
        <v>43443</v>
      </c>
      <c r="E105" s="51">
        <f t="shared" si="16"/>
        <v>2626.2573055820189</v>
      </c>
      <c r="F105" s="51">
        <f t="shared" si="17"/>
        <v>989.75954701409921</v>
      </c>
      <c r="G105" s="51">
        <f t="shared" si="18"/>
        <v>312.52008665410648</v>
      </c>
      <c r="H105" s="52"/>
      <c r="I105" s="52">
        <v>32.700000000000003</v>
      </c>
      <c r="J105" s="54">
        <f t="shared" si="15"/>
        <v>-7.1999999999999884E-2</v>
      </c>
      <c r="K105" s="96">
        <f t="shared" si="19"/>
        <v>34.75</v>
      </c>
      <c r="L105" s="52"/>
      <c r="M105" s="52"/>
      <c r="N105" s="53">
        <v>0</v>
      </c>
      <c r="O105" s="53">
        <v>0</v>
      </c>
      <c r="P105" s="53">
        <v>0</v>
      </c>
      <c r="Q105" s="53">
        <v>0</v>
      </c>
      <c r="V105" s="35" t="s">
        <v>295</v>
      </c>
    </row>
    <row r="106" spans="1:26">
      <c r="A106" s="299"/>
      <c r="B106" s="41">
        <v>50</v>
      </c>
      <c r="C106" s="6">
        <v>43444</v>
      </c>
      <c r="D106" s="3">
        <v>43450</v>
      </c>
      <c r="E106" s="51">
        <f t="shared" si="16"/>
        <v>2731.3075978052998</v>
      </c>
      <c r="F106" s="51">
        <f t="shared" si="17"/>
        <v>1019.4523334245222</v>
      </c>
      <c r="G106" s="51">
        <f t="shared" si="18"/>
        <v>321.8956892537297</v>
      </c>
      <c r="H106" s="52"/>
      <c r="I106" s="53">
        <v>30</v>
      </c>
      <c r="J106" s="54">
        <f t="shared" si="15"/>
        <v>-5.4000000000000055E-2</v>
      </c>
      <c r="K106" s="96">
        <f t="shared" si="19"/>
        <v>33.450000000000003</v>
      </c>
      <c r="L106" s="52"/>
      <c r="M106" s="52"/>
      <c r="N106" s="53">
        <v>0</v>
      </c>
      <c r="O106" s="53">
        <v>0</v>
      </c>
      <c r="P106" s="53">
        <v>0</v>
      </c>
      <c r="Q106" s="53">
        <v>0</v>
      </c>
      <c r="V106" s="35" t="s">
        <v>301</v>
      </c>
    </row>
    <row r="107" spans="1:26">
      <c r="A107" s="299"/>
      <c r="B107" s="41">
        <v>51</v>
      </c>
      <c r="C107" s="6">
        <v>43451</v>
      </c>
      <c r="D107" s="3">
        <v>43457</v>
      </c>
      <c r="E107" s="51">
        <f t="shared" si="16"/>
        <v>2840.5599017175118</v>
      </c>
      <c r="F107" s="51">
        <f t="shared" si="17"/>
        <v>1050.0359034272578</v>
      </c>
      <c r="G107" s="51">
        <f t="shared" si="18"/>
        <v>331.55255993134159</v>
      </c>
      <c r="H107" s="52"/>
      <c r="I107" s="53">
        <v>27</v>
      </c>
      <c r="J107" s="54">
        <f t="shared" si="15"/>
        <v>-0.06</v>
      </c>
      <c r="K107" s="96">
        <f t="shared" si="19"/>
        <v>31.5</v>
      </c>
      <c r="L107" s="52"/>
      <c r="M107" s="52"/>
      <c r="N107" s="53">
        <v>0</v>
      </c>
      <c r="O107" s="53">
        <v>0</v>
      </c>
      <c r="P107" s="53">
        <v>0</v>
      </c>
      <c r="Q107" s="53">
        <v>0</v>
      </c>
    </row>
    <row r="108" spans="1:26" ht="15" thickBot="1">
      <c r="A108" s="300"/>
      <c r="B108" s="44">
        <v>52</v>
      </c>
      <c r="C108" s="7">
        <v>43458</v>
      </c>
      <c r="D108" s="4">
        <v>43464</v>
      </c>
      <c r="E108" s="66">
        <f t="shared" si="16"/>
        <v>2954.1822977862125</v>
      </c>
      <c r="F108" s="66">
        <f t="shared" si="17"/>
        <v>1081.5369805300757</v>
      </c>
      <c r="G108" s="66">
        <f t="shared" si="18"/>
        <v>341.49913672928187</v>
      </c>
      <c r="H108" s="57"/>
      <c r="I108" s="57">
        <v>27.6</v>
      </c>
      <c r="J108" s="59">
        <f t="shared" si="15"/>
        <v>1.2000000000000028E-2</v>
      </c>
      <c r="K108" s="97">
        <f t="shared" si="19"/>
        <v>29.325000000000003</v>
      </c>
      <c r="L108" s="57"/>
      <c r="M108" s="57"/>
      <c r="N108" s="57">
        <v>0</v>
      </c>
      <c r="O108" s="57">
        <v>0</v>
      </c>
      <c r="P108" s="57">
        <v>0</v>
      </c>
      <c r="Q108" s="57">
        <v>0</v>
      </c>
      <c r="R108" s="61"/>
      <c r="V108" s="21" t="s">
        <v>302</v>
      </c>
      <c r="W108" s="21" t="s">
        <v>302</v>
      </c>
      <c r="X108" s="21" t="s">
        <v>302</v>
      </c>
      <c r="Y108" s="21" t="s">
        <v>302</v>
      </c>
      <c r="Z108" s="21" t="s">
        <v>302</v>
      </c>
    </row>
    <row r="109" spans="1:26">
      <c r="A109" s="298" t="s">
        <v>1</v>
      </c>
      <c r="B109" s="42">
        <v>1</v>
      </c>
      <c r="C109" s="6">
        <v>43465</v>
      </c>
      <c r="D109" s="3">
        <v>43471</v>
      </c>
      <c r="I109" s="53">
        <v>27</v>
      </c>
      <c r="J109" s="54">
        <f t="shared" ref="J109:J111" si="20">(I109-I108)/G$1</f>
        <v>-1.2000000000000028E-2</v>
      </c>
      <c r="K109" s="96">
        <f t="shared" ref="K109:K111" si="21">SUM(I106:I109)/4</f>
        <v>27.9</v>
      </c>
    </row>
    <row r="110" spans="1:26">
      <c r="A110" s="299"/>
      <c r="B110" s="41">
        <v>2</v>
      </c>
      <c r="C110" s="6">
        <v>43472</v>
      </c>
      <c r="D110" s="3">
        <v>43478</v>
      </c>
      <c r="I110" s="53">
        <v>27</v>
      </c>
      <c r="J110" s="54">
        <f t="shared" si="20"/>
        <v>0</v>
      </c>
      <c r="K110" s="96">
        <f t="shared" si="21"/>
        <v>27.15</v>
      </c>
      <c r="S110" s="85" t="s">
        <v>305</v>
      </c>
    </row>
    <row r="111" spans="1:26">
      <c r="A111" s="299"/>
      <c r="B111" s="41">
        <v>3</v>
      </c>
      <c r="C111" s="6">
        <v>43479</v>
      </c>
      <c r="D111" s="3">
        <v>43485</v>
      </c>
      <c r="E111" s="294"/>
      <c r="F111" s="294"/>
      <c r="G111" s="294"/>
      <c r="H111" s="294"/>
      <c r="I111" s="295">
        <v>27.7</v>
      </c>
      <c r="J111" s="54">
        <f t="shared" si="20"/>
        <v>1.3999999999999986E-2</v>
      </c>
      <c r="K111" s="96">
        <f t="shared" si="21"/>
        <v>27.324999999999999</v>
      </c>
      <c r="V111" s="35" t="s">
        <v>303</v>
      </c>
    </row>
    <row r="112" spans="1:26">
      <c r="A112" s="299"/>
      <c r="B112" s="41">
        <v>4</v>
      </c>
      <c r="C112" s="6">
        <v>43486</v>
      </c>
      <c r="D112" s="3">
        <v>43492</v>
      </c>
      <c r="I112" s="53">
        <v>27</v>
      </c>
      <c r="J112" s="54">
        <f t="shared" ref="J112:J126" si="22">(I112-I111)/G$1</f>
        <v>-1.3999999999999986E-2</v>
      </c>
      <c r="K112" s="96">
        <f t="shared" ref="K112:K126" si="23">SUM(I109:I112)/4</f>
        <v>27.175000000000001</v>
      </c>
    </row>
    <row r="113" spans="1:20" ht="15" thickBot="1">
      <c r="A113" s="300"/>
      <c r="B113" s="41">
        <v>5</v>
      </c>
      <c r="C113" s="6">
        <v>43493</v>
      </c>
      <c r="D113" s="3">
        <v>43499</v>
      </c>
      <c r="I113" s="53">
        <v>26.5</v>
      </c>
      <c r="J113" s="54">
        <f t="shared" si="22"/>
        <v>-0.01</v>
      </c>
      <c r="K113" s="96">
        <f t="shared" si="23"/>
        <v>27.05</v>
      </c>
    </row>
    <row r="114" spans="1:20">
      <c r="A114" s="298" t="s">
        <v>2</v>
      </c>
      <c r="B114" s="41">
        <v>6</v>
      </c>
      <c r="C114" s="6">
        <v>43500</v>
      </c>
      <c r="D114" s="3">
        <v>43506</v>
      </c>
      <c r="I114" s="67">
        <v>25.7</v>
      </c>
      <c r="J114" s="54">
        <f t="shared" si="22"/>
        <v>-1.6000000000000014E-2</v>
      </c>
      <c r="K114" s="96">
        <f t="shared" si="23"/>
        <v>26.725000000000001</v>
      </c>
    </row>
    <row r="115" spans="1:20">
      <c r="A115" s="299"/>
      <c r="B115" s="41">
        <v>7</v>
      </c>
      <c r="C115" s="6">
        <v>43507</v>
      </c>
      <c r="D115" s="3">
        <v>43513</v>
      </c>
      <c r="I115" s="67">
        <v>23.7</v>
      </c>
      <c r="J115" s="54">
        <f t="shared" si="22"/>
        <v>-0.04</v>
      </c>
      <c r="K115" s="96">
        <f t="shared" si="23"/>
        <v>25.725000000000001</v>
      </c>
      <c r="S115" s="85" t="s">
        <v>306</v>
      </c>
    </row>
    <row r="116" spans="1:20">
      <c r="A116" s="299"/>
      <c r="B116" s="41">
        <v>8</v>
      </c>
      <c r="C116" s="6">
        <v>43514</v>
      </c>
      <c r="D116" s="3">
        <v>43520</v>
      </c>
      <c r="I116" s="67">
        <v>20</v>
      </c>
      <c r="J116" s="54">
        <f t="shared" si="22"/>
        <v>-7.3999999999999982E-2</v>
      </c>
      <c r="K116" s="96">
        <f t="shared" si="23"/>
        <v>23.975000000000001</v>
      </c>
    </row>
    <row r="117" spans="1:20" ht="15" thickBot="1">
      <c r="A117" s="300"/>
      <c r="B117" s="41">
        <v>9</v>
      </c>
      <c r="C117" s="6">
        <v>43521</v>
      </c>
      <c r="D117" s="3">
        <v>43527</v>
      </c>
      <c r="I117" s="77">
        <v>22.6</v>
      </c>
      <c r="J117" s="54">
        <f t="shared" si="22"/>
        <v>5.2000000000000025E-2</v>
      </c>
      <c r="K117" s="96">
        <f t="shared" si="23"/>
        <v>23</v>
      </c>
    </row>
    <row r="118" spans="1:20">
      <c r="A118" s="298" t="s">
        <v>3</v>
      </c>
      <c r="B118" s="41">
        <v>10</v>
      </c>
      <c r="C118" s="6">
        <v>43528</v>
      </c>
      <c r="D118" s="3">
        <v>43534</v>
      </c>
      <c r="I118" s="77">
        <v>23.6</v>
      </c>
      <c r="J118" s="54">
        <f t="shared" si="22"/>
        <v>0.02</v>
      </c>
      <c r="K118" s="96">
        <f t="shared" si="23"/>
        <v>22.475000000000001</v>
      </c>
      <c r="S118" s="85" t="s">
        <v>305</v>
      </c>
    </row>
    <row r="119" spans="1:20">
      <c r="A119" s="299"/>
      <c r="B119" s="41">
        <v>11</v>
      </c>
      <c r="C119" s="6">
        <v>43535</v>
      </c>
      <c r="D119" s="3">
        <v>43541</v>
      </c>
      <c r="I119" s="53">
        <v>23.3</v>
      </c>
      <c r="J119" s="54">
        <f t="shared" si="22"/>
        <v>-6.000000000000014E-3</v>
      </c>
      <c r="K119" s="96">
        <f t="shared" si="23"/>
        <v>22.375</v>
      </c>
    </row>
    <row r="120" spans="1:20">
      <c r="A120" s="299"/>
      <c r="B120" s="41">
        <v>12</v>
      </c>
      <c r="C120" s="6">
        <v>43542</v>
      </c>
      <c r="D120" s="3">
        <v>43548</v>
      </c>
      <c r="I120" s="77">
        <v>25.5</v>
      </c>
      <c r="J120" s="54">
        <f t="shared" si="22"/>
        <v>4.3999999999999984E-2</v>
      </c>
      <c r="K120" s="96">
        <f t="shared" si="23"/>
        <v>23.75</v>
      </c>
    </row>
    <row r="121" spans="1:20" ht="15" thickBot="1">
      <c r="A121" s="300"/>
      <c r="B121" s="41">
        <v>13</v>
      </c>
      <c r="C121" s="6">
        <v>43549</v>
      </c>
      <c r="D121" s="3">
        <v>43555</v>
      </c>
      <c r="I121" s="53">
        <v>23.5</v>
      </c>
      <c r="J121" s="54">
        <f t="shared" si="22"/>
        <v>-0.04</v>
      </c>
      <c r="K121" s="96">
        <f t="shared" si="23"/>
        <v>23.975000000000001</v>
      </c>
      <c r="S121" s="85" t="s">
        <v>304</v>
      </c>
      <c r="T121" s="90" t="s">
        <v>307</v>
      </c>
    </row>
    <row r="122" spans="1:20">
      <c r="A122" s="306" t="s">
        <v>4</v>
      </c>
      <c r="B122" s="131">
        <v>14</v>
      </c>
      <c r="C122" s="6">
        <v>43556</v>
      </c>
      <c r="D122" s="3">
        <v>43562</v>
      </c>
      <c r="H122">
        <v>50</v>
      </c>
      <c r="I122" s="67">
        <v>20.9</v>
      </c>
      <c r="J122" s="54">
        <f t="shared" si="22"/>
        <v>-5.2000000000000025E-2</v>
      </c>
      <c r="K122" s="96">
        <f t="shared" si="23"/>
        <v>23.299999999999997</v>
      </c>
    </row>
    <row r="123" spans="1:20">
      <c r="A123" s="307"/>
      <c r="B123" s="131">
        <v>15</v>
      </c>
      <c r="C123" s="6">
        <v>43563</v>
      </c>
      <c r="D123" s="3">
        <v>43569</v>
      </c>
      <c r="H123">
        <v>49.3</v>
      </c>
      <c r="I123" s="67">
        <v>20.5</v>
      </c>
      <c r="J123" s="54">
        <f t="shared" si="22"/>
        <v>-7.9999999999999724E-3</v>
      </c>
      <c r="K123" s="96">
        <f t="shared" si="23"/>
        <v>22.6</v>
      </c>
    </row>
    <row r="124" spans="1:20">
      <c r="A124" s="307"/>
      <c r="B124" s="131">
        <v>16</v>
      </c>
      <c r="C124" s="6">
        <v>43570</v>
      </c>
      <c r="D124" s="3">
        <v>43576</v>
      </c>
      <c r="H124">
        <v>48.6</v>
      </c>
      <c r="I124" s="53">
        <v>20.6</v>
      </c>
      <c r="J124" s="54">
        <f t="shared" si="22"/>
        <v>2.0000000000000282E-3</v>
      </c>
      <c r="K124" s="96">
        <f t="shared" si="23"/>
        <v>21.375</v>
      </c>
    </row>
    <row r="125" spans="1:20">
      <c r="A125" s="307"/>
      <c r="B125" s="131">
        <v>17</v>
      </c>
      <c r="C125" s="6">
        <v>43577</v>
      </c>
      <c r="D125" s="3">
        <v>43583</v>
      </c>
      <c r="H125">
        <v>45.8</v>
      </c>
      <c r="I125" s="53">
        <v>20.6</v>
      </c>
      <c r="J125" s="54">
        <f t="shared" si="22"/>
        <v>0</v>
      </c>
      <c r="K125" s="96">
        <f t="shared" si="23"/>
        <v>20.65</v>
      </c>
      <c r="S125" s="85" t="s">
        <v>309</v>
      </c>
    </row>
    <row r="126" spans="1:20" ht="15" thickBot="1">
      <c r="A126" s="308"/>
      <c r="B126" s="131">
        <v>18</v>
      </c>
      <c r="C126" s="6">
        <v>43584</v>
      </c>
      <c r="D126" s="3">
        <v>43590</v>
      </c>
      <c r="H126">
        <v>45</v>
      </c>
      <c r="I126" s="53">
        <v>20</v>
      </c>
      <c r="J126" s="54">
        <f t="shared" si="22"/>
        <v>-1.2000000000000028E-2</v>
      </c>
      <c r="K126" s="96">
        <f t="shared" si="23"/>
        <v>20.425000000000001</v>
      </c>
      <c r="S126" s="85" t="s">
        <v>308</v>
      </c>
    </row>
    <row r="127" spans="1:20">
      <c r="A127" s="298" t="s">
        <v>5</v>
      </c>
      <c r="B127" s="41">
        <v>19</v>
      </c>
      <c r="C127" s="6">
        <v>43591</v>
      </c>
      <c r="D127" s="3">
        <v>43597</v>
      </c>
      <c r="H127">
        <v>43</v>
      </c>
      <c r="I127" s="53">
        <v>20</v>
      </c>
      <c r="J127" s="54">
        <f t="shared" ref="J127:J130" si="24">(I127-I126)/G$1</f>
        <v>0</v>
      </c>
      <c r="K127" s="96">
        <f t="shared" ref="K127:K130" si="25">SUM(I124:I127)/4</f>
        <v>20.3</v>
      </c>
    </row>
    <row r="128" spans="1:20">
      <c r="A128" s="299"/>
      <c r="B128" s="41">
        <v>20</v>
      </c>
      <c r="C128" s="6">
        <v>43598</v>
      </c>
      <c r="D128" s="3">
        <v>43604</v>
      </c>
      <c r="H128">
        <v>45.5</v>
      </c>
      <c r="I128" s="53">
        <v>20</v>
      </c>
      <c r="J128" s="54">
        <f t="shared" si="24"/>
        <v>0</v>
      </c>
      <c r="K128" s="96">
        <f t="shared" si="25"/>
        <v>20.149999999999999</v>
      </c>
    </row>
    <row r="129" spans="1:18">
      <c r="A129" s="299"/>
      <c r="B129" s="41">
        <v>21</v>
      </c>
      <c r="C129" s="6">
        <v>43605</v>
      </c>
      <c r="D129" s="3">
        <v>43611</v>
      </c>
      <c r="H129">
        <v>45.8</v>
      </c>
      <c r="I129" s="53">
        <v>20</v>
      </c>
      <c r="J129" s="54">
        <f t="shared" si="24"/>
        <v>0</v>
      </c>
      <c r="K129" s="96">
        <f t="shared" si="25"/>
        <v>20</v>
      </c>
    </row>
    <row r="130" spans="1:18" ht="15" thickBot="1">
      <c r="A130" s="300"/>
      <c r="B130" s="41">
        <v>22</v>
      </c>
      <c r="C130" s="6">
        <v>43612</v>
      </c>
      <c r="D130" s="3">
        <v>43618</v>
      </c>
      <c r="H130">
        <v>46.7</v>
      </c>
      <c r="I130" s="53">
        <v>20</v>
      </c>
      <c r="J130" s="54">
        <f t="shared" si="24"/>
        <v>0</v>
      </c>
      <c r="K130" s="96">
        <f t="shared" si="25"/>
        <v>20</v>
      </c>
    </row>
    <row r="131" spans="1:18">
      <c r="A131" s="306" t="s">
        <v>6</v>
      </c>
      <c r="B131" s="131">
        <v>23</v>
      </c>
      <c r="C131" s="6">
        <v>43619</v>
      </c>
      <c r="D131" s="3">
        <v>43625</v>
      </c>
      <c r="H131">
        <v>45.7</v>
      </c>
      <c r="I131" s="53">
        <v>20</v>
      </c>
      <c r="J131" s="54">
        <f t="shared" ref="J131:J142" si="26">(I131-I130)/G$1</f>
        <v>0</v>
      </c>
      <c r="K131" s="96">
        <f t="shared" ref="K131:K142" si="27">SUM(I128:I131)/4</f>
        <v>20</v>
      </c>
    </row>
    <row r="132" spans="1:18">
      <c r="A132" s="307"/>
      <c r="B132" s="131">
        <v>24</v>
      </c>
      <c r="C132" s="6">
        <v>43626</v>
      </c>
      <c r="D132" s="3">
        <v>43632</v>
      </c>
      <c r="H132">
        <v>45.8</v>
      </c>
      <c r="I132" s="53">
        <v>20</v>
      </c>
      <c r="J132" s="54">
        <f t="shared" si="26"/>
        <v>0</v>
      </c>
      <c r="K132" s="96">
        <f t="shared" si="27"/>
        <v>20</v>
      </c>
    </row>
    <row r="133" spans="1:18">
      <c r="A133" s="307"/>
      <c r="B133" s="131">
        <v>25</v>
      </c>
      <c r="C133" s="6">
        <v>43633</v>
      </c>
      <c r="D133" s="3">
        <v>43639</v>
      </c>
      <c r="H133" s="130">
        <v>46.4</v>
      </c>
      <c r="I133" s="53">
        <v>20</v>
      </c>
      <c r="J133" s="54">
        <f t="shared" si="26"/>
        <v>0</v>
      </c>
      <c r="K133" s="96">
        <f t="shared" si="27"/>
        <v>20</v>
      </c>
    </row>
    <row r="134" spans="1:18" ht="15" thickBot="1">
      <c r="A134" s="308"/>
      <c r="B134" s="131">
        <v>26</v>
      </c>
      <c r="C134" s="6">
        <v>43640</v>
      </c>
      <c r="D134" s="3">
        <v>43646</v>
      </c>
      <c r="H134">
        <v>45.5</v>
      </c>
      <c r="I134" s="53">
        <v>20</v>
      </c>
      <c r="J134" s="54">
        <f t="shared" si="26"/>
        <v>0</v>
      </c>
      <c r="K134" s="96">
        <f t="shared" si="27"/>
        <v>20</v>
      </c>
    </row>
    <row r="135" spans="1:18">
      <c r="A135" s="306" t="s">
        <v>7</v>
      </c>
      <c r="B135" s="131">
        <v>27</v>
      </c>
      <c r="C135" s="6">
        <v>43647</v>
      </c>
      <c r="D135" s="3">
        <v>43653</v>
      </c>
      <c r="H135">
        <v>43.6</v>
      </c>
      <c r="I135" s="53">
        <v>20</v>
      </c>
      <c r="J135" s="54">
        <f t="shared" si="26"/>
        <v>0</v>
      </c>
      <c r="K135" s="96">
        <f t="shared" si="27"/>
        <v>20</v>
      </c>
    </row>
    <row r="136" spans="1:18">
      <c r="A136" s="307"/>
      <c r="B136" s="131">
        <v>28</v>
      </c>
      <c r="C136" s="6">
        <v>43654</v>
      </c>
      <c r="D136" s="3">
        <v>43660</v>
      </c>
      <c r="H136">
        <v>43.9</v>
      </c>
      <c r="I136" s="53">
        <v>20</v>
      </c>
      <c r="J136" s="54">
        <f t="shared" si="26"/>
        <v>0</v>
      </c>
      <c r="K136" s="96">
        <f t="shared" si="27"/>
        <v>20</v>
      </c>
    </row>
    <row r="137" spans="1:18">
      <c r="A137" s="307"/>
      <c r="B137" s="131">
        <v>29</v>
      </c>
      <c r="C137" s="6">
        <v>43661</v>
      </c>
      <c r="D137" s="3">
        <v>43667</v>
      </c>
      <c r="H137">
        <v>45</v>
      </c>
      <c r="I137" s="53">
        <v>20</v>
      </c>
      <c r="J137" s="54">
        <f t="shared" si="26"/>
        <v>0</v>
      </c>
      <c r="K137" s="96">
        <f t="shared" si="27"/>
        <v>20</v>
      </c>
    </row>
    <row r="138" spans="1:18" ht="15" thickBot="1">
      <c r="A138" s="308"/>
      <c r="B138" s="131">
        <v>30</v>
      </c>
      <c r="C138" s="6">
        <v>43668</v>
      </c>
      <c r="D138" s="3">
        <v>43674</v>
      </c>
      <c r="H138">
        <v>44</v>
      </c>
      <c r="I138" s="53">
        <v>20</v>
      </c>
      <c r="J138" s="54">
        <f t="shared" si="26"/>
        <v>0</v>
      </c>
      <c r="K138" s="96">
        <f t="shared" si="27"/>
        <v>20</v>
      </c>
    </row>
    <row r="139" spans="1:18">
      <c r="A139" s="306" t="s">
        <v>8</v>
      </c>
      <c r="B139" s="131">
        <v>31</v>
      </c>
      <c r="C139" s="6">
        <v>43675</v>
      </c>
      <c r="D139" s="3">
        <v>43681</v>
      </c>
      <c r="H139">
        <v>43.6</v>
      </c>
      <c r="I139" s="53">
        <v>20</v>
      </c>
      <c r="J139" s="54">
        <f t="shared" si="26"/>
        <v>0</v>
      </c>
      <c r="K139" s="96">
        <f t="shared" si="27"/>
        <v>20</v>
      </c>
    </row>
    <row r="140" spans="1:18">
      <c r="A140" s="307"/>
      <c r="B140" s="131">
        <v>32</v>
      </c>
      <c r="C140" s="6">
        <v>43682</v>
      </c>
      <c r="D140" s="3">
        <v>43688</v>
      </c>
      <c r="H140">
        <v>41.2</v>
      </c>
      <c r="I140" s="53">
        <v>20</v>
      </c>
      <c r="J140" s="54">
        <f t="shared" si="26"/>
        <v>0</v>
      </c>
      <c r="K140" s="96">
        <f t="shared" si="27"/>
        <v>20</v>
      </c>
    </row>
    <row r="141" spans="1:18">
      <c r="A141" s="307"/>
      <c r="B141" s="131">
        <v>33</v>
      </c>
      <c r="C141" s="6">
        <v>43689</v>
      </c>
      <c r="D141" s="3">
        <v>43695</v>
      </c>
      <c r="H141" s="32">
        <v>40.799999999999997</v>
      </c>
      <c r="I141" s="53">
        <v>20</v>
      </c>
      <c r="J141" s="54">
        <f t="shared" si="26"/>
        <v>0</v>
      </c>
      <c r="K141" s="96">
        <f t="shared" si="27"/>
        <v>20</v>
      </c>
    </row>
    <row r="142" spans="1:18" ht="15" thickBot="1">
      <c r="A142" s="308"/>
      <c r="B142" s="296">
        <v>34</v>
      </c>
      <c r="C142" s="6">
        <v>43696</v>
      </c>
      <c r="D142" s="3">
        <v>43702</v>
      </c>
      <c r="H142">
        <v>42.3</v>
      </c>
      <c r="I142" s="53">
        <v>20</v>
      </c>
      <c r="J142" s="54">
        <f t="shared" si="26"/>
        <v>0</v>
      </c>
      <c r="K142" s="96">
        <f t="shared" si="27"/>
        <v>20</v>
      </c>
    </row>
    <row r="143" spans="1:18">
      <c r="A143" s="298" t="s">
        <v>9</v>
      </c>
      <c r="B143" s="43">
        <v>35</v>
      </c>
      <c r="C143" s="5">
        <v>43703</v>
      </c>
      <c r="D143" s="2">
        <v>43709</v>
      </c>
      <c r="E143" s="48"/>
      <c r="F143" s="48"/>
      <c r="G143" s="48"/>
      <c r="H143" s="48">
        <v>42.6</v>
      </c>
      <c r="I143" s="48">
        <v>20</v>
      </c>
      <c r="J143" s="69"/>
      <c r="K143" s="95"/>
      <c r="L143" s="48"/>
      <c r="M143" s="48"/>
      <c r="N143" s="48"/>
      <c r="O143" s="48"/>
      <c r="P143" s="48"/>
      <c r="Q143" s="48"/>
      <c r="R143" s="38"/>
    </row>
    <row r="144" spans="1:18">
      <c r="A144" s="299"/>
      <c r="B144" s="41">
        <v>36</v>
      </c>
      <c r="C144" s="6">
        <v>43710</v>
      </c>
      <c r="D144" s="3">
        <v>43716</v>
      </c>
      <c r="E144" s="52"/>
      <c r="F144" s="52"/>
      <c r="G144" s="52"/>
      <c r="H144" s="52">
        <v>42.6</v>
      </c>
      <c r="I144" s="53">
        <v>20</v>
      </c>
      <c r="J144" s="71"/>
      <c r="K144" s="96"/>
      <c r="L144" s="52"/>
      <c r="M144" s="52"/>
      <c r="N144" s="52"/>
      <c r="O144" s="52"/>
      <c r="P144" s="52"/>
      <c r="Q144" s="52"/>
    </row>
    <row r="145" spans="1:18">
      <c r="A145" s="299"/>
      <c r="B145" s="41">
        <v>37</v>
      </c>
      <c r="C145" s="6">
        <v>43717</v>
      </c>
      <c r="D145" s="3">
        <v>43723</v>
      </c>
      <c r="E145" s="52"/>
      <c r="F145" s="52"/>
      <c r="G145" s="52"/>
      <c r="H145" s="53">
        <v>45.2</v>
      </c>
      <c r="I145" s="53">
        <v>20</v>
      </c>
      <c r="J145" s="71"/>
      <c r="K145" s="96"/>
      <c r="L145" s="52"/>
      <c r="M145" s="52"/>
      <c r="N145" s="52"/>
      <c r="O145" s="52"/>
      <c r="P145" s="52"/>
      <c r="Q145" s="52"/>
    </row>
    <row r="146" spans="1:18">
      <c r="A146" s="299"/>
      <c r="B146" s="41">
        <v>38</v>
      </c>
      <c r="C146" s="6">
        <v>43724</v>
      </c>
      <c r="D146" s="3">
        <v>43730</v>
      </c>
      <c r="E146" s="52"/>
      <c r="F146" s="52"/>
      <c r="G146" s="52"/>
      <c r="H146" s="53">
        <v>35.6</v>
      </c>
      <c r="I146" s="53">
        <v>20</v>
      </c>
      <c r="J146" s="71"/>
      <c r="K146" s="96"/>
      <c r="L146" s="52"/>
      <c r="M146" s="52"/>
      <c r="N146" s="52"/>
      <c r="O146" s="52"/>
      <c r="P146" s="52"/>
      <c r="Q146" s="52"/>
    </row>
    <row r="147" spans="1:18" ht="15" thickBot="1">
      <c r="A147" s="300"/>
      <c r="B147" s="44">
        <v>39</v>
      </c>
      <c r="C147" s="7">
        <v>43731</v>
      </c>
      <c r="D147" s="4">
        <v>43737</v>
      </c>
      <c r="E147" s="57"/>
      <c r="F147" s="57"/>
      <c r="G147" s="57"/>
      <c r="H147" s="57">
        <v>29</v>
      </c>
      <c r="I147" s="57">
        <v>20</v>
      </c>
      <c r="J147" s="73"/>
      <c r="K147" s="97"/>
      <c r="L147" s="57"/>
      <c r="M147" s="57"/>
      <c r="N147" s="57"/>
      <c r="O147" s="57"/>
      <c r="P147" s="57"/>
      <c r="Q147" s="57"/>
      <c r="R147" s="61"/>
    </row>
    <row r="148" spans="1:18">
      <c r="A148" s="309" t="s">
        <v>10</v>
      </c>
      <c r="B148" s="42">
        <v>40</v>
      </c>
      <c r="C148" s="6">
        <v>43738</v>
      </c>
      <c r="D148" s="3">
        <v>43744</v>
      </c>
      <c r="H148" s="53">
        <v>24.6</v>
      </c>
      <c r="I148" s="53">
        <v>20</v>
      </c>
    </row>
    <row r="149" spans="1:18">
      <c r="A149" s="310"/>
      <c r="B149" s="41">
        <v>41</v>
      </c>
      <c r="C149" s="6">
        <v>43745</v>
      </c>
      <c r="D149" s="3">
        <v>43751</v>
      </c>
      <c r="I149" s="53">
        <v>20</v>
      </c>
    </row>
    <row r="150" spans="1:18">
      <c r="A150" s="310"/>
      <c r="B150" s="41">
        <v>42</v>
      </c>
      <c r="C150" s="6">
        <v>43752</v>
      </c>
      <c r="D150" s="3">
        <v>43758</v>
      </c>
      <c r="I150" s="53">
        <v>20</v>
      </c>
    </row>
    <row r="151" spans="1:18" ht="15" thickBot="1">
      <c r="A151" s="311"/>
      <c r="B151" s="45">
        <v>43</v>
      </c>
      <c r="C151" s="6">
        <v>43759</v>
      </c>
      <c r="D151" s="3">
        <v>43765</v>
      </c>
      <c r="E151" s="57"/>
      <c r="F151" s="57"/>
      <c r="G151" s="57"/>
      <c r="H151" s="57"/>
      <c r="I151" s="57">
        <v>20</v>
      </c>
      <c r="J151" s="73"/>
      <c r="K151" s="97"/>
      <c r="L151" s="57"/>
      <c r="M151" s="57"/>
      <c r="N151" s="57"/>
      <c r="O151" s="57"/>
      <c r="P151" s="57"/>
      <c r="Q151" s="57"/>
    </row>
    <row r="152" spans="1:18">
      <c r="A152" s="309" t="s">
        <v>11</v>
      </c>
      <c r="B152" s="43">
        <v>44</v>
      </c>
      <c r="C152" s="5">
        <v>43766</v>
      </c>
      <c r="D152" s="2">
        <v>43772</v>
      </c>
      <c r="E152" s="48"/>
      <c r="F152" s="48"/>
      <c r="G152" s="48"/>
      <c r="H152" s="48"/>
      <c r="I152" s="53">
        <v>20</v>
      </c>
      <c r="J152" s="69"/>
      <c r="K152" s="95"/>
      <c r="L152" s="48"/>
      <c r="M152" s="48"/>
      <c r="N152" s="48"/>
      <c r="O152" s="48"/>
      <c r="P152" s="48"/>
      <c r="Q152" s="48"/>
      <c r="R152" s="38"/>
    </row>
    <row r="153" spans="1:18">
      <c r="A153" s="310"/>
      <c r="B153" s="41">
        <v>45</v>
      </c>
      <c r="C153" s="6">
        <v>43773</v>
      </c>
      <c r="D153" s="3">
        <v>43779</v>
      </c>
      <c r="E153" s="52"/>
      <c r="F153" s="52"/>
      <c r="G153" s="52"/>
      <c r="H153" s="52"/>
      <c r="I153" s="53">
        <v>20</v>
      </c>
      <c r="J153" s="71"/>
      <c r="K153" s="96"/>
      <c r="L153" s="52"/>
      <c r="M153" s="52"/>
      <c r="N153" s="52"/>
      <c r="O153" s="52"/>
      <c r="P153" s="52"/>
      <c r="Q153" s="52"/>
    </row>
    <row r="154" spans="1:18">
      <c r="A154" s="310"/>
      <c r="B154" s="41">
        <v>46</v>
      </c>
      <c r="C154" s="6">
        <v>43780</v>
      </c>
      <c r="D154" s="3">
        <v>43786</v>
      </c>
      <c r="E154" s="52"/>
      <c r="F154" s="52"/>
      <c r="G154" s="52"/>
      <c r="H154" s="52"/>
      <c r="I154" s="53">
        <v>20</v>
      </c>
      <c r="J154" s="71"/>
      <c r="K154" s="96"/>
      <c r="L154" s="52"/>
      <c r="M154" s="52"/>
      <c r="N154" s="52"/>
      <c r="O154" s="52"/>
      <c r="P154" s="52"/>
      <c r="Q154" s="52"/>
    </row>
    <row r="155" spans="1:18" ht="15" thickBot="1">
      <c r="A155" s="311"/>
      <c r="B155" s="44">
        <v>47</v>
      </c>
      <c r="C155" s="7">
        <v>43787</v>
      </c>
      <c r="D155" s="4">
        <v>43793</v>
      </c>
      <c r="E155" s="57"/>
      <c r="F155" s="57"/>
      <c r="G155" s="57"/>
      <c r="H155" s="57"/>
      <c r="I155" s="53">
        <v>20</v>
      </c>
      <c r="J155" s="73"/>
      <c r="K155" s="97"/>
      <c r="L155" s="57"/>
      <c r="M155" s="57"/>
      <c r="N155" s="57"/>
      <c r="O155" s="57"/>
      <c r="P155" s="57"/>
      <c r="Q155" s="57"/>
      <c r="R155" s="61"/>
    </row>
    <row r="156" spans="1:18">
      <c r="A156" s="298" t="s">
        <v>12</v>
      </c>
      <c r="B156" s="42">
        <v>48</v>
      </c>
      <c r="C156" s="6">
        <v>43794</v>
      </c>
      <c r="D156" s="3">
        <v>43800</v>
      </c>
      <c r="I156" s="48">
        <v>20</v>
      </c>
    </row>
    <row r="157" spans="1:18">
      <c r="A157" s="299"/>
      <c r="B157" s="41">
        <v>49</v>
      </c>
      <c r="C157" s="6">
        <v>43801</v>
      </c>
      <c r="D157" s="3">
        <v>43807</v>
      </c>
      <c r="I157" s="53">
        <v>20</v>
      </c>
    </row>
    <row r="158" spans="1:18">
      <c r="A158" s="299"/>
      <c r="B158" s="41">
        <v>50</v>
      </c>
      <c r="C158" s="6">
        <v>43808</v>
      </c>
      <c r="D158" s="3">
        <v>43814</v>
      </c>
      <c r="I158" s="53">
        <v>20</v>
      </c>
    </row>
    <row r="159" spans="1:18">
      <c r="A159" s="299"/>
      <c r="B159" s="41">
        <v>51</v>
      </c>
      <c r="C159" s="6">
        <v>43815</v>
      </c>
      <c r="D159" s="3">
        <v>43821</v>
      </c>
      <c r="I159" s="53">
        <v>20</v>
      </c>
    </row>
    <row r="160" spans="1:18" ht="15" thickBot="1">
      <c r="A160" s="300"/>
      <c r="B160" s="45">
        <v>52</v>
      </c>
      <c r="C160" s="6">
        <v>43822</v>
      </c>
      <c r="D160" s="3">
        <v>43828</v>
      </c>
      <c r="I160" s="57">
        <v>20</v>
      </c>
    </row>
    <row r="161" spans="1:18">
      <c r="A161" s="68"/>
      <c r="B161" s="43">
        <v>1</v>
      </c>
      <c r="C161" s="5">
        <v>43829</v>
      </c>
      <c r="D161" s="2">
        <v>43835</v>
      </c>
      <c r="E161" s="48"/>
      <c r="F161" s="48"/>
      <c r="G161" s="48"/>
      <c r="H161" s="48"/>
      <c r="I161" s="48"/>
      <c r="J161" s="69"/>
      <c r="K161" s="95"/>
      <c r="L161" s="48"/>
      <c r="M161" s="48"/>
      <c r="N161" s="48"/>
      <c r="O161" s="48"/>
      <c r="P161" s="48"/>
      <c r="Q161" s="48"/>
      <c r="R161" s="38"/>
    </row>
    <row r="162" spans="1:18">
      <c r="A162" s="70"/>
      <c r="B162" s="41">
        <v>2</v>
      </c>
      <c r="C162" s="6">
        <v>43836</v>
      </c>
      <c r="D162" s="3">
        <v>43842</v>
      </c>
      <c r="E162" s="52"/>
      <c r="F162" s="52"/>
      <c r="G162" s="52"/>
      <c r="H162" s="52"/>
      <c r="I162" s="52"/>
      <c r="J162" s="71"/>
      <c r="K162" s="96"/>
      <c r="L162" s="52"/>
      <c r="M162" s="52"/>
      <c r="N162" s="52"/>
      <c r="O162" s="52"/>
      <c r="P162" s="52"/>
      <c r="Q162" s="52"/>
    </row>
    <row r="163" spans="1:18">
      <c r="A163" s="70"/>
      <c r="B163" s="41">
        <v>3</v>
      </c>
      <c r="C163" s="6">
        <v>43843</v>
      </c>
      <c r="D163" s="3">
        <v>43849</v>
      </c>
      <c r="E163" s="52"/>
      <c r="F163" s="52"/>
      <c r="G163" s="52"/>
      <c r="H163" s="52"/>
      <c r="I163" s="52"/>
      <c r="J163" s="71"/>
      <c r="K163" s="96"/>
      <c r="L163" s="52"/>
      <c r="M163" s="52"/>
      <c r="N163" s="52"/>
      <c r="O163" s="52"/>
      <c r="P163" s="52"/>
      <c r="Q163" s="52"/>
    </row>
    <row r="164" spans="1:18" ht="15" thickBot="1">
      <c r="A164" s="72"/>
      <c r="B164" s="44">
        <v>4</v>
      </c>
      <c r="C164" s="7">
        <v>43850</v>
      </c>
      <c r="D164" s="4">
        <v>43856</v>
      </c>
      <c r="E164" s="57"/>
      <c r="F164" s="57"/>
      <c r="G164" s="57"/>
      <c r="H164" s="57"/>
      <c r="I164" s="57"/>
      <c r="J164" s="73"/>
      <c r="K164" s="97"/>
      <c r="L164" s="57"/>
      <c r="M164" s="57"/>
      <c r="N164" s="57"/>
      <c r="O164" s="57"/>
      <c r="P164" s="57"/>
      <c r="Q164" s="57"/>
      <c r="R164" s="61"/>
    </row>
    <row r="165" spans="1:18">
      <c r="B165" s="42">
        <v>5</v>
      </c>
      <c r="C165" s="6">
        <v>43857</v>
      </c>
      <c r="D165" s="3">
        <v>43863</v>
      </c>
    </row>
    <row r="166" spans="1:18">
      <c r="B166" s="41">
        <v>6</v>
      </c>
      <c r="C166" s="6">
        <v>43864</v>
      </c>
      <c r="D166" s="3">
        <v>43870</v>
      </c>
    </row>
    <row r="167" spans="1:18">
      <c r="B167" s="41">
        <v>7</v>
      </c>
      <c r="C167" s="6">
        <v>43871</v>
      </c>
      <c r="D167" s="3">
        <v>43877</v>
      </c>
    </row>
    <row r="168" spans="1:18" ht="15" thickBot="1">
      <c r="B168" s="45">
        <v>8</v>
      </c>
      <c r="C168" s="6">
        <v>43878</v>
      </c>
      <c r="D168" s="3">
        <v>43884</v>
      </c>
    </row>
    <row r="169" spans="1:18">
      <c r="A169" s="68"/>
      <c r="B169" s="43">
        <v>9</v>
      </c>
      <c r="C169" s="5">
        <v>43885</v>
      </c>
      <c r="D169" s="2">
        <v>43891</v>
      </c>
      <c r="E169" s="48"/>
      <c r="F169" s="48"/>
      <c r="G169" s="48"/>
      <c r="H169" s="48"/>
      <c r="I169" s="48"/>
      <c r="J169" s="69"/>
      <c r="K169" s="95"/>
      <c r="L169" s="48"/>
      <c r="M169" s="48"/>
      <c r="N169" s="48"/>
      <c r="O169" s="48"/>
      <c r="P169" s="48"/>
      <c r="Q169" s="48"/>
      <c r="R169" s="38"/>
    </row>
    <row r="170" spans="1:18">
      <c r="A170" s="70"/>
      <c r="B170" s="41">
        <v>10</v>
      </c>
      <c r="C170" s="6">
        <v>43892</v>
      </c>
      <c r="D170" s="3">
        <v>43898</v>
      </c>
      <c r="E170" s="52"/>
      <c r="F170" s="52"/>
      <c r="G170" s="52"/>
      <c r="H170" s="52"/>
      <c r="I170" s="52"/>
      <c r="J170" s="71"/>
      <c r="K170" s="96"/>
      <c r="L170" s="52"/>
      <c r="M170" s="52"/>
      <c r="N170" s="52"/>
      <c r="O170" s="52"/>
      <c r="P170" s="52"/>
      <c r="Q170" s="52"/>
    </row>
    <row r="171" spans="1:18">
      <c r="A171" s="70"/>
      <c r="B171" s="41">
        <v>11</v>
      </c>
      <c r="C171" s="6">
        <v>43899</v>
      </c>
      <c r="D171" s="3">
        <v>43905</v>
      </c>
      <c r="E171" s="52"/>
      <c r="F171" s="52"/>
      <c r="G171" s="52"/>
      <c r="H171" s="52"/>
      <c r="I171" s="52"/>
      <c r="J171" s="71"/>
      <c r="K171" s="96"/>
      <c r="L171" s="52"/>
      <c r="M171" s="52"/>
      <c r="N171" s="52"/>
      <c r="O171" s="52"/>
      <c r="P171" s="52"/>
      <c r="Q171" s="52"/>
    </row>
    <row r="172" spans="1:18">
      <c r="A172" s="70"/>
      <c r="B172" s="41">
        <v>12</v>
      </c>
      <c r="C172" s="6">
        <v>43906</v>
      </c>
      <c r="D172" s="3">
        <v>43912</v>
      </c>
      <c r="E172" s="52"/>
      <c r="F172" s="52"/>
      <c r="G172" s="52"/>
      <c r="H172" s="52"/>
      <c r="I172" s="52"/>
      <c r="J172" s="71"/>
      <c r="K172" s="96"/>
      <c r="L172" s="52"/>
      <c r="M172" s="52"/>
      <c r="N172" s="52"/>
      <c r="O172" s="52"/>
      <c r="P172" s="52"/>
      <c r="Q172" s="52"/>
    </row>
    <row r="173" spans="1:18" ht="15" thickBot="1">
      <c r="A173" s="72"/>
      <c r="B173" s="44">
        <v>13</v>
      </c>
      <c r="C173" s="7">
        <v>43913</v>
      </c>
      <c r="D173" s="4">
        <v>43919</v>
      </c>
      <c r="E173" s="57"/>
      <c r="F173" s="57"/>
      <c r="G173" s="57"/>
      <c r="H173" s="57"/>
      <c r="I173" s="57"/>
      <c r="J173" s="73"/>
      <c r="K173" s="97"/>
      <c r="L173" s="57"/>
      <c r="M173" s="57"/>
      <c r="N173" s="57"/>
      <c r="O173" s="57"/>
      <c r="P173" s="57"/>
      <c r="Q173" s="57"/>
      <c r="R173" s="61"/>
    </row>
    <row r="174" spans="1:18">
      <c r="B174" s="42">
        <v>14</v>
      </c>
      <c r="C174" s="6">
        <v>43920</v>
      </c>
      <c r="D174" s="3">
        <v>43926</v>
      </c>
    </row>
    <row r="175" spans="1:18">
      <c r="B175" s="41">
        <v>15</v>
      </c>
      <c r="C175" s="6">
        <v>43927</v>
      </c>
      <c r="D175" s="3">
        <v>43933</v>
      </c>
    </row>
    <row r="176" spans="1:18">
      <c r="B176" s="41">
        <v>16</v>
      </c>
      <c r="C176" s="6">
        <v>43934</v>
      </c>
      <c r="D176" s="3">
        <v>43940</v>
      </c>
    </row>
    <row r="177" spans="1:18" ht="15" thickBot="1">
      <c r="B177" s="45">
        <v>17</v>
      </c>
      <c r="C177" s="6">
        <v>43941</v>
      </c>
      <c r="D177" s="3">
        <v>43947</v>
      </c>
    </row>
    <row r="178" spans="1:18">
      <c r="A178" s="68"/>
      <c r="B178" s="43">
        <v>18</v>
      </c>
      <c r="C178" s="5">
        <v>43948</v>
      </c>
      <c r="D178" s="2">
        <v>43954</v>
      </c>
      <c r="E178" s="48"/>
      <c r="F178" s="48"/>
      <c r="G178" s="48"/>
      <c r="H178" s="48"/>
      <c r="I178" s="48"/>
      <c r="J178" s="69"/>
      <c r="K178" s="95"/>
      <c r="L178" s="48"/>
      <c r="M178" s="48"/>
      <c r="N178" s="48"/>
      <c r="O178" s="48"/>
      <c r="P178" s="48"/>
      <c r="Q178" s="48"/>
      <c r="R178" s="38"/>
    </row>
    <row r="179" spans="1:18">
      <c r="A179" s="70"/>
      <c r="B179" s="41">
        <v>19</v>
      </c>
      <c r="C179" s="6">
        <v>43955</v>
      </c>
      <c r="D179" s="3">
        <v>43961</v>
      </c>
      <c r="E179" s="52"/>
      <c r="F179" s="52"/>
      <c r="G179" s="52"/>
      <c r="H179" s="52"/>
      <c r="I179" s="52"/>
      <c r="J179" s="71"/>
      <c r="K179" s="96"/>
      <c r="L179" s="52"/>
      <c r="M179" s="52"/>
      <c r="N179" s="52"/>
      <c r="O179" s="52"/>
      <c r="P179" s="52"/>
      <c r="Q179" s="52"/>
    </row>
    <row r="180" spans="1:18">
      <c r="A180" s="70"/>
      <c r="B180" s="41">
        <v>20</v>
      </c>
      <c r="C180" s="6">
        <v>43962</v>
      </c>
      <c r="D180" s="3">
        <v>43968</v>
      </c>
      <c r="E180" s="52"/>
      <c r="F180" s="52"/>
      <c r="G180" s="52"/>
      <c r="H180" s="52"/>
      <c r="I180" s="52"/>
      <c r="J180" s="71"/>
      <c r="K180" s="96"/>
      <c r="L180" s="52"/>
      <c r="M180" s="52"/>
      <c r="N180" s="52"/>
      <c r="O180" s="52"/>
      <c r="P180" s="52"/>
      <c r="Q180" s="52"/>
    </row>
    <row r="181" spans="1:18">
      <c r="A181" s="70"/>
      <c r="B181" s="41">
        <v>21</v>
      </c>
      <c r="C181" s="6">
        <v>43969</v>
      </c>
      <c r="D181" s="3">
        <v>43975</v>
      </c>
      <c r="E181" s="52"/>
      <c r="F181" s="52"/>
      <c r="G181" s="52"/>
      <c r="H181" s="52"/>
      <c r="I181" s="52"/>
      <c r="J181" s="71"/>
      <c r="K181" s="96"/>
      <c r="L181" s="52"/>
      <c r="M181" s="52"/>
      <c r="N181" s="52"/>
      <c r="O181" s="52"/>
      <c r="P181" s="52"/>
      <c r="Q181" s="52"/>
    </row>
    <row r="182" spans="1:18" ht="15" thickBot="1">
      <c r="A182" s="72"/>
      <c r="B182" s="44">
        <v>22</v>
      </c>
      <c r="C182" s="7">
        <v>43976</v>
      </c>
      <c r="D182" s="4">
        <v>43982</v>
      </c>
      <c r="E182" s="57"/>
      <c r="F182" s="57"/>
      <c r="G182" s="57"/>
      <c r="H182" s="57"/>
      <c r="I182" s="57"/>
      <c r="J182" s="73"/>
      <c r="K182" s="97"/>
      <c r="L182" s="57"/>
      <c r="M182" s="57"/>
      <c r="N182" s="57"/>
      <c r="O182" s="57"/>
      <c r="P182" s="57"/>
      <c r="Q182" s="57"/>
      <c r="R182" s="61"/>
    </row>
    <row r="183" spans="1:18">
      <c r="B183" s="42">
        <v>23</v>
      </c>
      <c r="C183" s="6">
        <v>43983</v>
      </c>
      <c r="D183" s="3">
        <v>43989</v>
      </c>
    </row>
    <row r="184" spans="1:18">
      <c r="B184" s="41">
        <v>24</v>
      </c>
      <c r="C184" s="6">
        <v>43990</v>
      </c>
      <c r="D184" s="3">
        <v>43996</v>
      </c>
    </row>
    <row r="185" spans="1:18">
      <c r="B185" s="41">
        <v>25</v>
      </c>
      <c r="C185" s="6">
        <v>43997</v>
      </c>
      <c r="D185" s="3">
        <v>44003</v>
      </c>
    </row>
    <row r="186" spans="1:18" ht="15" thickBot="1">
      <c r="B186" s="45">
        <v>26</v>
      </c>
      <c r="C186" s="6">
        <v>44004</v>
      </c>
      <c r="D186" s="3">
        <v>44010</v>
      </c>
    </row>
    <row r="187" spans="1:18">
      <c r="A187" s="68"/>
      <c r="B187" s="43">
        <v>27</v>
      </c>
      <c r="C187" s="5">
        <v>44011</v>
      </c>
      <c r="D187" s="2">
        <v>44017</v>
      </c>
      <c r="E187" s="48"/>
      <c r="F187" s="48"/>
      <c r="G187" s="48"/>
      <c r="H187" s="48"/>
      <c r="I187" s="48"/>
      <c r="J187" s="69"/>
      <c r="K187" s="95"/>
      <c r="L187" s="48"/>
      <c r="M187" s="48"/>
      <c r="N187" s="48"/>
      <c r="O187" s="48"/>
      <c r="P187" s="48"/>
      <c r="Q187" s="48"/>
      <c r="R187" s="38"/>
    </row>
    <row r="188" spans="1:18">
      <c r="A188" s="70"/>
      <c r="B188" s="41">
        <v>28</v>
      </c>
      <c r="C188" s="6">
        <v>44018</v>
      </c>
      <c r="D188" s="3">
        <v>44024</v>
      </c>
      <c r="E188" s="52"/>
      <c r="F188" s="52"/>
      <c r="G188" s="52"/>
      <c r="H188" s="52"/>
      <c r="I188" s="52"/>
      <c r="J188" s="71"/>
      <c r="K188" s="96"/>
      <c r="L188" s="52"/>
      <c r="M188" s="52"/>
      <c r="N188" s="52"/>
      <c r="O188" s="52"/>
      <c r="P188" s="52"/>
      <c r="Q188" s="52"/>
    </row>
    <row r="189" spans="1:18">
      <c r="A189" s="70"/>
      <c r="B189" s="41">
        <v>29</v>
      </c>
      <c r="C189" s="6">
        <v>44025</v>
      </c>
      <c r="D189" s="3">
        <v>44031</v>
      </c>
      <c r="E189" s="52"/>
      <c r="F189" s="52"/>
      <c r="G189" s="52"/>
      <c r="H189" s="52"/>
      <c r="I189" s="52"/>
      <c r="J189" s="71"/>
      <c r="K189" s="96"/>
      <c r="L189" s="52"/>
      <c r="M189" s="52"/>
      <c r="N189" s="52"/>
      <c r="O189" s="52"/>
      <c r="P189" s="52"/>
      <c r="Q189" s="52"/>
    </row>
    <row r="190" spans="1:18" ht="15" thickBot="1">
      <c r="A190" s="72"/>
      <c r="B190" s="44">
        <v>30</v>
      </c>
      <c r="C190" s="7">
        <v>44032</v>
      </c>
      <c r="D190" s="4">
        <v>44038</v>
      </c>
      <c r="E190" s="57"/>
      <c r="F190" s="57"/>
      <c r="G190" s="57"/>
      <c r="H190" s="57"/>
      <c r="I190" s="57"/>
      <c r="J190" s="73"/>
      <c r="K190" s="97"/>
      <c r="L190" s="57"/>
      <c r="M190" s="57"/>
      <c r="N190" s="57"/>
      <c r="O190" s="57"/>
      <c r="P190" s="57"/>
      <c r="Q190" s="57"/>
      <c r="R190" s="61"/>
    </row>
    <row r="191" spans="1:18">
      <c r="B191" s="42">
        <v>31</v>
      </c>
      <c r="C191" s="6">
        <v>44039</v>
      </c>
      <c r="D191" s="3">
        <v>44045</v>
      </c>
    </row>
    <row r="192" spans="1:18">
      <c r="B192" s="41">
        <v>32</v>
      </c>
      <c r="C192" s="6">
        <v>44046</v>
      </c>
      <c r="D192" s="3">
        <v>44052</v>
      </c>
    </row>
    <row r="193" spans="1:18">
      <c r="B193" s="41">
        <v>33</v>
      </c>
      <c r="C193" s="6">
        <v>44053</v>
      </c>
      <c r="D193" s="3">
        <v>44059</v>
      </c>
    </row>
    <row r="194" spans="1:18">
      <c r="B194" s="41">
        <v>34</v>
      </c>
      <c r="C194" s="6">
        <v>44060</v>
      </c>
      <c r="D194" s="3">
        <v>44066</v>
      </c>
    </row>
    <row r="195" spans="1:18" ht="15" thickBot="1">
      <c r="B195" s="45">
        <v>35</v>
      </c>
      <c r="C195" s="6">
        <v>44067</v>
      </c>
      <c r="D195" s="3">
        <v>44073</v>
      </c>
    </row>
    <row r="196" spans="1:18">
      <c r="A196" s="68"/>
      <c r="B196" s="43">
        <v>36</v>
      </c>
      <c r="C196" s="5">
        <v>44074</v>
      </c>
      <c r="D196" s="2">
        <v>44080</v>
      </c>
      <c r="E196" s="48"/>
      <c r="F196" s="48"/>
      <c r="G196" s="48"/>
      <c r="H196" s="48"/>
      <c r="I196" s="48"/>
      <c r="J196" s="69"/>
      <c r="K196" s="95"/>
      <c r="L196" s="48"/>
      <c r="M196" s="48"/>
      <c r="N196" s="48"/>
      <c r="O196" s="48"/>
      <c r="P196" s="48"/>
      <c r="Q196" s="48"/>
      <c r="R196" s="38"/>
    </row>
    <row r="197" spans="1:18">
      <c r="A197" s="70"/>
      <c r="B197" s="41">
        <v>37</v>
      </c>
      <c r="C197" s="6">
        <v>44081</v>
      </c>
      <c r="D197" s="3">
        <v>44087</v>
      </c>
      <c r="E197" s="52"/>
      <c r="F197" s="52"/>
      <c r="G197" s="52"/>
      <c r="H197" s="52"/>
      <c r="I197" s="52"/>
      <c r="J197" s="71"/>
      <c r="K197" s="96"/>
      <c r="L197" s="52"/>
      <c r="M197" s="52"/>
      <c r="N197" s="52"/>
      <c r="O197" s="52"/>
      <c r="P197" s="52"/>
      <c r="Q197" s="52"/>
    </row>
    <row r="198" spans="1:18">
      <c r="A198" s="70"/>
      <c r="B198" s="41">
        <v>38</v>
      </c>
      <c r="C198" s="6">
        <v>44088</v>
      </c>
      <c r="D198" s="3">
        <v>44094</v>
      </c>
      <c r="E198" s="52"/>
      <c r="F198" s="52"/>
      <c r="G198" s="52"/>
      <c r="H198" s="52"/>
      <c r="I198" s="52"/>
      <c r="J198" s="71"/>
      <c r="K198" s="96"/>
      <c r="L198" s="52"/>
      <c r="M198" s="52"/>
      <c r="N198" s="52"/>
      <c r="O198" s="52"/>
      <c r="P198" s="52"/>
      <c r="Q198" s="52"/>
    </row>
    <row r="199" spans="1:18" ht="15" thickBot="1">
      <c r="A199" s="72"/>
      <c r="B199" s="44">
        <v>39</v>
      </c>
      <c r="C199" s="7">
        <v>44095</v>
      </c>
      <c r="D199" s="4">
        <v>44101</v>
      </c>
      <c r="E199" s="57"/>
      <c r="F199" s="57"/>
      <c r="G199" s="57"/>
      <c r="H199" s="57"/>
      <c r="I199" s="57"/>
      <c r="J199" s="73"/>
      <c r="K199" s="97"/>
      <c r="L199" s="57"/>
      <c r="M199" s="57"/>
      <c r="N199" s="57"/>
      <c r="O199" s="57"/>
      <c r="P199" s="57"/>
      <c r="Q199" s="57"/>
      <c r="R199" s="61"/>
    </row>
    <row r="200" spans="1:18">
      <c r="B200" s="42">
        <v>40</v>
      </c>
      <c r="C200" s="6">
        <v>44102</v>
      </c>
      <c r="D200" s="3">
        <v>44108</v>
      </c>
    </row>
    <row r="201" spans="1:18">
      <c r="B201" s="41">
        <v>41</v>
      </c>
      <c r="C201" s="6">
        <v>44109</v>
      </c>
      <c r="D201" s="3">
        <v>44115</v>
      </c>
    </row>
    <row r="202" spans="1:18">
      <c r="B202" s="41">
        <v>42</v>
      </c>
      <c r="C202" s="6">
        <v>44116</v>
      </c>
      <c r="D202" s="3">
        <v>44122</v>
      </c>
    </row>
    <row r="203" spans="1:18">
      <c r="B203" s="41">
        <v>43</v>
      </c>
      <c r="C203" s="6">
        <v>44123</v>
      </c>
      <c r="D203" s="3">
        <v>44129</v>
      </c>
    </row>
    <row r="204" spans="1:18" ht="15" thickBot="1">
      <c r="B204" s="45">
        <v>44</v>
      </c>
      <c r="C204" s="6">
        <v>44130</v>
      </c>
      <c r="D204" s="3">
        <v>44136</v>
      </c>
    </row>
    <row r="205" spans="1:18">
      <c r="A205" s="68"/>
      <c r="B205" s="43">
        <v>45</v>
      </c>
      <c r="C205" s="5">
        <v>44137</v>
      </c>
      <c r="D205" s="2">
        <v>44143</v>
      </c>
      <c r="E205" s="48"/>
      <c r="F205" s="48"/>
      <c r="G205" s="48"/>
      <c r="H205" s="48"/>
      <c r="I205" s="48"/>
      <c r="J205" s="69"/>
      <c r="K205" s="95"/>
      <c r="L205" s="48"/>
      <c r="M205" s="48"/>
      <c r="N205" s="48"/>
      <c r="O205" s="48"/>
      <c r="P205" s="48"/>
      <c r="Q205" s="48"/>
      <c r="R205" s="38"/>
    </row>
    <row r="206" spans="1:18">
      <c r="A206" s="70"/>
      <c r="B206" s="41">
        <v>46</v>
      </c>
      <c r="C206" s="6">
        <v>44144</v>
      </c>
      <c r="D206" s="3">
        <v>44150</v>
      </c>
      <c r="E206" s="52"/>
      <c r="F206" s="52"/>
      <c r="G206" s="52"/>
      <c r="H206" s="52"/>
      <c r="I206" s="52"/>
      <c r="J206" s="71"/>
      <c r="K206" s="96"/>
      <c r="L206" s="52"/>
      <c r="M206" s="52"/>
      <c r="N206" s="52"/>
      <c r="O206" s="52"/>
      <c r="P206" s="52"/>
      <c r="Q206" s="52"/>
    </row>
    <row r="207" spans="1:18">
      <c r="A207" s="70"/>
      <c r="B207" s="41">
        <v>47</v>
      </c>
      <c r="C207" s="6">
        <v>44151</v>
      </c>
      <c r="D207" s="3">
        <v>44157</v>
      </c>
      <c r="E207" s="52"/>
      <c r="F207" s="52"/>
      <c r="G207" s="52"/>
      <c r="H207" s="52"/>
      <c r="I207" s="52"/>
      <c r="J207" s="71"/>
      <c r="K207" s="96"/>
      <c r="L207" s="52"/>
      <c r="M207" s="52"/>
      <c r="N207" s="52"/>
      <c r="O207" s="52"/>
      <c r="P207" s="52"/>
      <c r="Q207" s="52"/>
    </row>
    <row r="208" spans="1:18" ht="15" thickBot="1">
      <c r="A208" s="72"/>
      <c r="B208" s="44">
        <v>48</v>
      </c>
      <c r="C208" s="7">
        <v>44158</v>
      </c>
      <c r="D208" s="4">
        <v>44164</v>
      </c>
      <c r="E208" s="57"/>
      <c r="F208" s="57"/>
      <c r="G208" s="57"/>
      <c r="H208" s="57"/>
      <c r="I208" s="57"/>
      <c r="J208" s="73"/>
      <c r="K208" s="97"/>
      <c r="L208" s="57"/>
      <c r="M208" s="57"/>
      <c r="N208" s="57"/>
      <c r="O208" s="57"/>
      <c r="P208" s="57"/>
      <c r="Q208" s="57"/>
      <c r="R208" s="61"/>
    </row>
    <row r="209" spans="1:18">
      <c r="A209" s="68"/>
      <c r="B209" s="43">
        <v>49</v>
      </c>
      <c r="C209" s="5">
        <v>44165</v>
      </c>
      <c r="D209" s="2">
        <v>44171</v>
      </c>
      <c r="E209" s="48"/>
      <c r="F209" s="48"/>
      <c r="G209" s="48"/>
      <c r="H209" s="48"/>
      <c r="I209" s="48"/>
      <c r="J209" s="69"/>
      <c r="K209" s="95"/>
      <c r="L209" s="48"/>
      <c r="M209" s="48"/>
      <c r="N209" s="48"/>
      <c r="O209" s="48"/>
      <c r="P209" s="48"/>
      <c r="Q209" s="48"/>
      <c r="R209" s="38"/>
    </row>
    <row r="210" spans="1:18">
      <c r="A210" s="70"/>
      <c r="B210" s="41">
        <v>50</v>
      </c>
      <c r="C210" s="6">
        <v>44172</v>
      </c>
      <c r="D210" s="3">
        <v>44178</v>
      </c>
      <c r="E210" s="52"/>
      <c r="F210" s="52"/>
      <c r="G210" s="52"/>
      <c r="H210" s="52"/>
      <c r="I210" s="52"/>
      <c r="J210" s="71"/>
      <c r="K210" s="96"/>
      <c r="L210" s="52"/>
      <c r="M210" s="52"/>
      <c r="N210" s="52"/>
      <c r="O210" s="52"/>
      <c r="P210" s="52"/>
      <c r="Q210" s="52"/>
    </row>
    <row r="211" spans="1:18">
      <c r="A211" s="70"/>
      <c r="B211" s="41">
        <v>51</v>
      </c>
      <c r="C211" s="6">
        <v>44179</v>
      </c>
      <c r="D211" s="3">
        <v>44185</v>
      </c>
      <c r="E211" s="52"/>
      <c r="F211" s="52"/>
      <c r="G211" s="52"/>
      <c r="H211" s="52"/>
      <c r="I211" s="52"/>
      <c r="J211" s="71"/>
      <c r="K211" s="96"/>
      <c r="L211" s="52"/>
      <c r="M211" s="52"/>
      <c r="N211" s="52"/>
      <c r="O211" s="52"/>
      <c r="P211" s="52"/>
      <c r="Q211" s="52"/>
    </row>
    <row r="212" spans="1:18" ht="15" thickBot="1">
      <c r="A212" s="72"/>
      <c r="B212" s="44">
        <v>52</v>
      </c>
      <c r="C212" s="7">
        <v>44186</v>
      </c>
      <c r="D212" s="4">
        <v>44192</v>
      </c>
      <c r="E212" s="57"/>
      <c r="F212" s="57"/>
      <c r="G212" s="57"/>
      <c r="H212" s="57"/>
      <c r="I212" s="57"/>
      <c r="J212" s="73"/>
      <c r="K212" s="97"/>
      <c r="L212" s="57"/>
      <c r="M212" s="57"/>
      <c r="N212" s="57"/>
      <c r="O212" s="57"/>
      <c r="P212" s="57"/>
      <c r="Q212" s="57"/>
      <c r="R212" s="61"/>
    </row>
  </sheetData>
  <mergeCells count="39">
    <mergeCell ref="A143:A147"/>
    <mergeCell ref="A148:A151"/>
    <mergeCell ref="A152:A155"/>
    <mergeCell ref="A156:A160"/>
    <mergeCell ref="A139:A142"/>
    <mergeCell ref="A131:A134"/>
    <mergeCell ref="A135:A138"/>
    <mergeCell ref="A87:A90"/>
    <mergeCell ref="A91:A95"/>
    <mergeCell ref="A96:A99"/>
    <mergeCell ref="A109:A113"/>
    <mergeCell ref="A114:A117"/>
    <mergeCell ref="A122:A126"/>
    <mergeCell ref="A127:A130"/>
    <mergeCell ref="A118:A121"/>
    <mergeCell ref="A100:A103"/>
    <mergeCell ref="A104:A108"/>
    <mergeCell ref="A43:A47"/>
    <mergeCell ref="A61:A64"/>
    <mergeCell ref="A65:A68"/>
    <mergeCell ref="A69:A73"/>
    <mergeCell ref="A74:A77"/>
    <mergeCell ref="A26:A29"/>
    <mergeCell ref="I3:J3"/>
    <mergeCell ref="A30:A34"/>
    <mergeCell ref="A35:A38"/>
    <mergeCell ref="A39:A42"/>
    <mergeCell ref="A5:A8"/>
    <mergeCell ref="A9:A12"/>
    <mergeCell ref="A13:A16"/>
    <mergeCell ref="A17:A21"/>
    <mergeCell ref="A22:A25"/>
    <mergeCell ref="W80:AC82"/>
    <mergeCell ref="A57:A60"/>
    <mergeCell ref="X55:AD57"/>
    <mergeCell ref="A48:A51"/>
    <mergeCell ref="A52:A56"/>
    <mergeCell ref="A78:A81"/>
    <mergeCell ref="A82:A86"/>
  </mergeCells>
  <conditionalFormatting sqref="I5:I56 I58:I59">
    <cfRule type="expression" dxfId="23" priority="4">
      <formula>$I5&gt;$F5</formula>
    </cfRule>
  </conditionalFormatting>
  <conditionalFormatting sqref="J5:J142">
    <cfRule type="cellIs" dxfId="22" priority="2" operator="lessThan">
      <formula>0</formula>
    </cfRule>
    <cfRule type="cellIs" dxfId="21" priority="3" operator="lessThan">
      <formula>0</formula>
    </cfRule>
  </conditionalFormatting>
  <conditionalFormatting sqref="I72">
    <cfRule type="expression" dxfId="20" priority="1">
      <formula>$I72&gt;$F72</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249977111117893"/>
  </sheetPr>
  <dimension ref="A1:HX36"/>
  <sheetViews>
    <sheetView zoomScaleNormal="100" workbookViewId="0">
      <pane xSplit="12288" ySplit="3192" topLeftCell="P10" activePane="bottomLeft"/>
      <selection activeCell="E26" sqref="E26"/>
      <selection pane="topRight" activeCell="E26" sqref="E26"/>
      <selection pane="bottomLeft" activeCell="E26" sqref="E26"/>
      <selection pane="bottomRight" activeCell="E26" sqref="E26"/>
    </sheetView>
  </sheetViews>
  <sheetFormatPr defaultColWidth="2.77734375" defaultRowHeight="16.8"/>
  <cols>
    <col min="1" max="1" width="4.109375" style="22" customWidth="1"/>
    <col min="2" max="2" width="3.77734375" style="26" bestFit="1" customWidth="1"/>
    <col min="3" max="3" width="17" style="154" bestFit="1" customWidth="1"/>
    <col min="4" max="4" width="8.109375" style="157" bestFit="1" customWidth="1"/>
    <col min="5" max="5" width="6.33203125" style="153" bestFit="1" customWidth="1"/>
    <col min="6" max="6" width="9.109375" style="23" customWidth="1"/>
    <col min="7" max="7" width="9.21875" style="23" customWidth="1"/>
    <col min="8" max="8" width="9" style="157" customWidth="1"/>
    <col min="9" max="9" width="17" style="150" bestFit="1" customWidth="1"/>
    <col min="10" max="10" width="9.109375" style="24" customWidth="1"/>
    <col min="11" max="11" width="4.88671875" style="25" customWidth="1"/>
    <col min="12" max="12" width="4.33203125" style="160" bestFit="1" customWidth="1"/>
    <col min="13" max="13" width="12.33203125" style="22" customWidth="1"/>
    <col min="14" max="14" width="2.77734375" style="22"/>
    <col min="15" max="15" width="5" style="22" customWidth="1"/>
    <col min="16" max="16384" width="2.77734375" style="22"/>
  </cols>
  <sheetData>
    <row r="1" spans="1:232">
      <c r="J1" s="22"/>
      <c r="K1" s="22"/>
      <c r="L1" s="139"/>
      <c r="M1" s="149" t="s">
        <v>190</v>
      </c>
      <c r="O1" s="149" t="s">
        <v>190</v>
      </c>
      <c r="Q1" s="315">
        <v>43374</v>
      </c>
      <c r="R1" s="316"/>
      <c r="S1" s="316"/>
      <c r="T1" s="316"/>
      <c r="U1" s="316"/>
      <c r="V1" s="317"/>
      <c r="W1" s="315">
        <v>43375</v>
      </c>
      <c r="X1" s="316"/>
      <c r="Y1" s="316"/>
      <c r="Z1" s="316"/>
      <c r="AA1" s="316"/>
      <c r="AB1" s="317"/>
      <c r="AC1" s="315">
        <v>43376</v>
      </c>
      <c r="AD1" s="316"/>
      <c r="AE1" s="316"/>
      <c r="AF1" s="316"/>
      <c r="AG1" s="316"/>
      <c r="AH1" s="317"/>
      <c r="AI1" s="315">
        <v>43377</v>
      </c>
      <c r="AJ1" s="316"/>
      <c r="AK1" s="316"/>
      <c r="AL1" s="316"/>
      <c r="AM1" s="316"/>
      <c r="AN1" s="317"/>
      <c r="AO1" s="315">
        <v>43378</v>
      </c>
      <c r="AP1" s="316"/>
      <c r="AQ1" s="316"/>
      <c r="AR1" s="316"/>
      <c r="AS1" s="316"/>
      <c r="AT1" s="317"/>
      <c r="AU1" s="315">
        <v>43381</v>
      </c>
      <c r="AV1" s="316"/>
      <c r="AW1" s="316"/>
      <c r="AX1" s="316"/>
      <c r="AY1" s="316"/>
      <c r="AZ1" s="317"/>
      <c r="BA1" s="315">
        <v>43382</v>
      </c>
      <c r="BB1" s="316"/>
      <c r="BC1" s="316"/>
      <c r="BD1" s="316"/>
      <c r="BE1" s="316"/>
      <c r="BF1" s="317"/>
      <c r="BG1" s="315">
        <v>43383</v>
      </c>
      <c r="BH1" s="316"/>
      <c r="BI1" s="316"/>
      <c r="BJ1" s="316"/>
      <c r="BK1" s="316"/>
      <c r="BL1" s="317"/>
      <c r="BM1" s="315">
        <v>43384</v>
      </c>
      <c r="BN1" s="316"/>
      <c r="BO1" s="316"/>
      <c r="BP1" s="316"/>
      <c r="BQ1" s="316"/>
      <c r="BR1" s="317"/>
      <c r="BS1" s="315">
        <v>43385</v>
      </c>
      <c r="BT1" s="316"/>
      <c r="BU1" s="316"/>
      <c r="BV1" s="316"/>
      <c r="BW1" s="316"/>
      <c r="BX1" s="317"/>
      <c r="BY1" s="315">
        <v>43388</v>
      </c>
      <c r="BZ1" s="316"/>
      <c r="CA1" s="316"/>
      <c r="CB1" s="316"/>
      <c r="CC1" s="316"/>
      <c r="CD1" s="317"/>
      <c r="CE1" s="315">
        <v>43389</v>
      </c>
      <c r="CF1" s="316"/>
      <c r="CG1" s="316"/>
      <c r="CH1" s="316"/>
      <c r="CI1" s="316"/>
      <c r="CJ1" s="317"/>
      <c r="CK1" s="315">
        <v>43390</v>
      </c>
      <c r="CL1" s="316"/>
      <c r="CM1" s="316"/>
      <c r="CN1" s="316"/>
      <c r="CO1" s="316"/>
      <c r="CP1" s="317"/>
      <c r="CQ1" s="315">
        <v>43391</v>
      </c>
      <c r="CR1" s="316"/>
      <c r="CS1" s="316"/>
      <c r="CT1" s="316"/>
      <c r="CU1" s="316"/>
      <c r="CV1" s="317"/>
      <c r="CW1" s="315">
        <v>43392</v>
      </c>
      <c r="CX1" s="316"/>
      <c r="CY1" s="316"/>
      <c r="CZ1" s="316"/>
      <c r="DA1" s="316"/>
      <c r="DB1" s="317"/>
      <c r="DC1" s="315">
        <v>43393</v>
      </c>
      <c r="DD1" s="316"/>
      <c r="DE1" s="316"/>
      <c r="DF1" s="316"/>
      <c r="DG1" s="316"/>
      <c r="DH1" s="317"/>
      <c r="DI1" s="315">
        <v>43394</v>
      </c>
      <c r="DJ1" s="316"/>
      <c r="DK1" s="316"/>
      <c r="DL1" s="316"/>
      <c r="DM1" s="316"/>
      <c r="DN1" s="317"/>
      <c r="DO1" s="315">
        <v>43395</v>
      </c>
      <c r="DP1" s="316"/>
      <c r="DQ1" s="316"/>
      <c r="DR1" s="316"/>
      <c r="DS1" s="316"/>
      <c r="DT1" s="317"/>
      <c r="DU1" s="315">
        <v>43396</v>
      </c>
      <c r="DV1" s="316"/>
      <c r="DW1" s="316"/>
      <c r="DX1" s="316"/>
      <c r="DY1" s="316"/>
      <c r="DZ1" s="317"/>
      <c r="EA1" s="315">
        <v>43397</v>
      </c>
      <c r="EB1" s="316"/>
      <c r="EC1" s="316"/>
      <c r="ED1" s="316"/>
      <c r="EE1" s="316"/>
      <c r="EF1" s="317"/>
      <c r="EG1" s="315">
        <v>43398</v>
      </c>
      <c r="EH1" s="316"/>
      <c r="EI1" s="316"/>
      <c r="EJ1" s="316"/>
      <c r="EK1" s="316"/>
      <c r="EL1" s="317"/>
      <c r="EM1" s="315">
        <v>43399</v>
      </c>
      <c r="EN1" s="316"/>
      <c r="EO1" s="316"/>
      <c r="EP1" s="316"/>
      <c r="EQ1" s="316"/>
      <c r="ER1" s="317"/>
      <c r="ES1" s="315">
        <v>43400</v>
      </c>
      <c r="ET1" s="316"/>
      <c r="EU1" s="316"/>
      <c r="EV1" s="316"/>
      <c r="EW1" s="316"/>
      <c r="EX1" s="317"/>
      <c r="EY1" s="315">
        <v>43401</v>
      </c>
      <c r="EZ1" s="316"/>
      <c r="FA1" s="316"/>
      <c r="FB1" s="316"/>
      <c r="FC1" s="316"/>
      <c r="FD1" s="317"/>
      <c r="FE1" s="315">
        <v>43402</v>
      </c>
      <c r="FF1" s="316"/>
      <c r="FG1" s="316"/>
      <c r="FH1" s="316"/>
      <c r="FI1" s="316"/>
      <c r="FJ1" s="317"/>
      <c r="FK1" s="315">
        <v>43403</v>
      </c>
      <c r="FL1" s="316"/>
      <c r="FM1" s="316"/>
      <c r="FN1" s="316"/>
      <c r="FO1" s="316"/>
      <c r="FP1" s="317"/>
      <c r="FQ1" s="315">
        <v>43404</v>
      </c>
      <c r="FR1" s="316"/>
      <c r="FS1" s="316"/>
      <c r="FT1" s="316"/>
      <c r="FU1" s="316"/>
      <c r="FV1" s="317"/>
      <c r="FW1" s="315">
        <v>43405</v>
      </c>
      <c r="FX1" s="316"/>
      <c r="FY1" s="316"/>
      <c r="FZ1" s="316"/>
      <c r="GA1" s="316"/>
      <c r="GB1" s="317"/>
      <c r="GC1" s="315">
        <v>43406</v>
      </c>
      <c r="GD1" s="316"/>
      <c r="GE1" s="316"/>
      <c r="GF1" s="316"/>
      <c r="GG1" s="316"/>
      <c r="GH1" s="317"/>
      <c r="GI1" s="315">
        <v>43407</v>
      </c>
      <c r="GJ1" s="316"/>
      <c r="GK1" s="316"/>
      <c r="GL1" s="316"/>
      <c r="GM1" s="316"/>
      <c r="GN1" s="317"/>
      <c r="GO1" s="315">
        <v>43408</v>
      </c>
      <c r="GP1" s="316"/>
      <c r="GQ1" s="316"/>
      <c r="GR1" s="316"/>
      <c r="GS1" s="316"/>
      <c r="GT1" s="317"/>
      <c r="GU1" s="315">
        <v>43409</v>
      </c>
      <c r="GV1" s="316"/>
      <c r="GW1" s="316"/>
      <c r="GX1" s="316"/>
      <c r="GY1" s="316"/>
      <c r="GZ1" s="317"/>
      <c r="HA1" s="315">
        <v>43410</v>
      </c>
      <c r="HB1" s="316"/>
      <c r="HC1" s="316"/>
      <c r="HD1" s="316"/>
      <c r="HE1" s="316"/>
      <c r="HF1" s="317"/>
      <c r="HG1" s="315">
        <v>43411</v>
      </c>
      <c r="HH1" s="316"/>
      <c r="HI1" s="316"/>
      <c r="HJ1" s="316"/>
      <c r="HK1" s="316"/>
      <c r="HL1" s="317"/>
      <c r="HM1" s="315">
        <v>43412</v>
      </c>
      <c r="HN1" s="316"/>
      <c r="HO1" s="316"/>
      <c r="HP1" s="316"/>
      <c r="HQ1" s="316"/>
      <c r="HR1" s="317"/>
      <c r="HS1" s="315">
        <v>43413</v>
      </c>
      <c r="HT1" s="316"/>
      <c r="HU1" s="316"/>
      <c r="HV1" s="316"/>
      <c r="HW1" s="316"/>
      <c r="HX1" s="317"/>
    </row>
    <row r="2" spans="1:232" s="220" customFormat="1">
      <c r="B2" s="221"/>
      <c r="C2" s="222"/>
      <c r="D2" s="313" t="s">
        <v>250</v>
      </c>
      <c r="E2" s="314"/>
      <c r="F2" s="314"/>
      <c r="G2" s="314"/>
      <c r="H2" s="314"/>
      <c r="I2" s="223"/>
      <c r="L2" s="224"/>
      <c r="M2" s="225" t="s">
        <v>197</v>
      </c>
      <c r="O2" s="225" t="s">
        <v>191</v>
      </c>
      <c r="Q2" s="217" t="s">
        <v>217</v>
      </c>
      <c r="R2" s="218" t="s">
        <v>216</v>
      </c>
      <c r="S2" s="218" t="s">
        <v>215</v>
      </c>
      <c r="T2" s="218" t="s">
        <v>213</v>
      </c>
      <c r="U2" s="218" t="s">
        <v>214</v>
      </c>
      <c r="V2" s="219" t="s">
        <v>218</v>
      </c>
      <c r="W2" s="217" t="s">
        <v>217</v>
      </c>
      <c r="X2" s="218" t="s">
        <v>216</v>
      </c>
      <c r="Y2" s="218" t="s">
        <v>215</v>
      </c>
      <c r="Z2" s="218" t="s">
        <v>213</v>
      </c>
      <c r="AA2" s="218" t="s">
        <v>214</v>
      </c>
      <c r="AB2" s="219" t="s">
        <v>218</v>
      </c>
      <c r="AC2" s="217" t="s">
        <v>217</v>
      </c>
      <c r="AD2" s="218" t="s">
        <v>216</v>
      </c>
      <c r="AE2" s="218" t="s">
        <v>215</v>
      </c>
      <c r="AF2" s="218" t="s">
        <v>213</v>
      </c>
      <c r="AG2" s="218" t="s">
        <v>214</v>
      </c>
      <c r="AH2" s="219" t="s">
        <v>218</v>
      </c>
      <c r="AI2" s="217" t="s">
        <v>217</v>
      </c>
      <c r="AJ2" s="218" t="s">
        <v>216</v>
      </c>
      <c r="AK2" s="218" t="s">
        <v>215</v>
      </c>
      <c r="AL2" s="218" t="s">
        <v>213</v>
      </c>
      <c r="AM2" s="218" t="s">
        <v>214</v>
      </c>
      <c r="AN2" s="219" t="s">
        <v>218</v>
      </c>
      <c r="AO2" s="217" t="s">
        <v>217</v>
      </c>
      <c r="AP2" s="218" t="s">
        <v>216</v>
      </c>
      <c r="AQ2" s="218" t="s">
        <v>215</v>
      </c>
      <c r="AR2" s="218" t="s">
        <v>213</v>
      </c>
      <c r="AS2" s="218" t="s">
        <v>214</v>
      </c>
      <c r="AT2" s="219" t="s">
        <v>218</v>
      </c>
      <c r="AU2" s="217" t="s">
        <v>217</v>
      </c>
      <c r="AV2" s="218" t="s">
        <v>216</v>
      </c>
      <c r="AW2" s="218" t="s">
        <v>215</v>
      </c>
      <c r="AX2" s="218" t="s">
        <v>213</v>
      </c>
      <c r="AY2" s="218" t="s">
        <v>214</v>
      </c>
      <c r="AZ2" s="219" t="s">
        <v>218</v>
      </c>
      <c r="BA2" s="217" t="s">
        <v>217</v>
      </c>
      <c r="BB2" s="218" t="s">
        <v>216</v>
      </c>
      <c r="BC2" s="218" t="s">
        <v>215</v>
      </c>
      <c r="BD2" s="218" t="s">
        <v>213</v>
      </c>
      <c r="BE2" s="218" t="s">
        <v>214</v>
      </c>
      <c r="BF2" s="219" t="s">
        <v>218</v>
      </c>
      <c r="BG2" s="217" t="s">
        <v>217</v>
      </c>
      <c r="BH2" s="218" t="s">
        <v>216</v>
      </c>
      <c r="BI2" s="218" t="s">
        <v>215</v>
      </c>
      <c r="BJ2" s="218" t="s">
        <v>213</v>
      </c>
      <c r="BK2" s="218" t="s">
        <v>214</v>
      </c>
      <c r="BL2" s="219" t="s">
        <v>218</v>
      </c>
      <c r="BM2" s="217" t="s">
        <v>217</v>
      </c>
      <c r="BN2" s="218" t="s">
        <v>216</v>
      </c>
      <c r="BO2" s="218" t="s">
        <v>215</v>
      </c>
      <c r="BP2" s="218" t="s">
        <v>213</v>
      </c>
      <c r="BQ2" s="218" t="s">
        <v>214</v>
      </c>
      <c r="BR2" s="219" t="s">
        <v>218</v>
      </c>
      <c r="BS2" s="217" t="s">
        <v>217</v>
      </c>
      <c r="BT2" s="218" t="s">
        <v>216</v>
      </c>
      <c r="BU2" s="218" t="s">
        <v>215</v>
      </c>
      <c r="BV2" s="218" t="s">
        <v>213</v>
      </c>
      <c r="BW2" s="218" t="s">
        <v>214</v>
      </c>
      <c r="BX2" s="219" t="s">
        <v>218</v>
      </c>
      <c r="BY2" s="217" t="s">
        <v>217</v>
      </c>
      <c r="BZ2" s="218" t="s">
        <v>216</v>
      </c>
      <c r="CA2" s="218" t="s">
        <v>215</v>
      </c>
      <c r="CB2" s="218" t="s">
        <v>213</v>
      </c>
      <c r="CC2" s="218" t="s">
        <v>214</v>
      </c>
      <c r="CD2" s="219" t="s">
        <v>218</v>
      </c>
      <c r="CE2" s="217" t="s">
        <v>217</v>
      </c>
      <c r="CF2" s="218" t="s">
        <v>216</v>
      </c>
      <c r="CG2" s="218" t="s">
        <v>215</v>
      </c>
      <c r="CH2" s="218" t="s">
        <v>213</v>
      </c>
      <c r="CI2" s="218" t="s">
        <v>214</v>
      </c>
      <c r="CJ2" s="219" t="s">
        <v>218</v>
      </c>
      <c r="CK2" s="217" t="s">
        <v>217</v>
      </c>
      <c r="CL2" s="218" t="s">
        <v>216</v>
      </c>
      <c r="CM2" s="218" t="s">
        <v>215</v>
      </c>
      <c r="CN2" s="218" t="s">
        <v>213</v>
      </c>
      <c r="CO2" s="218" t="s">
        <v>214</v>
      </c>
      <c r="CP2" s="219" t="s">
        <v>218</v>
      </c>
      <c r="CQ2" s="217" t="s">
        <v>217</v>
      </c>
      <c r="CR2" s="218" t="s">
        <v>216</v>
      </c>
      <c r="CS2" s="218" t="s">
        <v>215</v>
      </c>
      <c r="CT2" s="218" t="s">
        <v>213</v>
      </c>
      <c r="CU2" s="218" t="s">
        <v>214</v>
      </c>
      <c r="CV2" s="219" t="s">
        <v>218</v>
      </c>
      <c r="CW2" s="217" t="s">
        <v>217</v>
      </c>
      <c r="CX2" s="218" t="s">
        <v>216</v>
      </c>
      <c r="CY2" s="218" t="s">
        <v>215</v>
      </c>
      <c r="CZ2" s="218" t="s">
        <v>213</v>
      </c>
      <c r="DA2" s="218" t="s">
        <v>214</v>
      </c>
      <c r="DB2" s="219" t="s">
        <v>218</v>
      </c>
      <c r="DC2" s="217" t="s">
        <v>217</v>
      </c>
      <c r="DD2" s="218" t="s">
        <v>216</v>
      </c>
      <c r="DE2" s="218" t="s">
        <v>215</v>
      </c>
      <c r="DF2" s="218" t="s">
        <v>213</v>
      </c>
      <c r="DG2" s="218" t="s">
        <v>214</v>
      </c>
      <c r="DH2" s="219" t="s">
        <v>218</v>
      </c>
      <c r="DI2" s="217" t="s">
        <v>217</v>
      </c>
      <c r="DJ2" s="218" t="s">
        <v>216</v>
      </c>
      <c r="DK2" s="218" t="s">
        <v>215</v>
      </c>
      <c r="DL2" s="218" t="s">
        <v>213</v>
      </c>
      <c r="DM2" s="218" t="s">
        <v>214</v>
      </c>
      <c r="DN2" s="219" t="s">
        <v>218</v>
      </c>
      <c r="DO2" s="217" t="s">
        <v>217</v>
      </c>
      <c r="DP2" s="218" t="s">
        <v>216</v>
      </c>
      <c r="DQ2" s="218" t="s">
        <v>215</v>
      </c>
      <c r="DR2" s="218" t="s">
        <v>213</v>
      </c>
      <c r="DS2" s="218" t="s">
        <v>214</v>
      </c>
      <c r="DT2" s="219" t="s">
        <v>218</v>
      </c>
      <c r="DU2" s="217" t="s">
        <v>217</v>
      </c>
      <c r="DV2" s="218" t="s">
        <v>216</v>
      </c>
      <c r="DW2" s="218" t="s">
        <v>215</v>
      </c>
      <c r="DX2" s="218" t="s">
        <v>213</v>
      </c>
      <c r="DY2" s="218" t="s">
        <v>214</v>
      </c>
      <c r="DZ2" s="219" t="s">
        <v>218</v>
      </c>
      <c r="EA2" s="217" t="s">
        <v>217</v>
      </c>
      <c r="EB2" s="218" t="s">
        <v>216</v>
      </c>
      <c r="EC2" s="218" t="s">
        <v>215</v>
      </c>
      <c r="ED2" s="218" t="s">
        <v>213</v>
      </c>
      <c r="EE2" s="218" t="s">
        <v>214</v>
      </c>
      <c r="EF2" s="219" t="s">
        <v>218</v>
      </c>
      <c r="EG2" s="217" t="s">
        <v>217</v>
      </c>
      <c r="EH2" s="218" t="s">
        <v>216</v>
      </c>
      <c r="EI2" s="218" t="s">
        <v>215</v>
      </c>
      <c r="EJ2" s="218" t="s">
        <v>213</v>
      </c>
      <c r="EK2" s="218" t="s">
        <v>214</v>
      </c>
      <c r="EL2" s="219" t="s">
        <v>218</v>
      </c>
      <c r="EM2" s="217" t="s">
        <v>217</v>
      </c>
      <c r="EN2" s="218" t="s">
        <v>216</v>
      </c>
      <c r="EO2" s="218" t="s">
        <v>215</v>
      </c>
      <c r="EP2" s="218" t="s">
        <v>213</v>
      </c>
      <c r="EQ2" s="218" t="s">
        <v>214</v>
      </c>
      <c r="ER2" s="219" t="s">
        <v>218</v>
      </c>
      <c r="ES2" s="217" t="s">
        <v>217</v>
      </c>
      <c r="ET2" s="218" t="s">
        <v>216</v>
      </c>
      <c r="EU2" s="218" t="s">
        <v>215</v>
      </c>
      <c r="EV2" s="218" t="s">
        <v>213</v>
      </c>
      <c r="EW2" s="218" t="s">
        <v>214</v>
      </c>
      <c r="EX2" s="219" t="s">
        <v>218</v>
      </c>
      <c r="EY2" s="217" t="s">
        <v>217</v>
      </c>
      <c r="EZ2" s="218" t="s">
        <v>216</v>
      </c>
      <c r="FA2" s="218" t="s">
        <v>215</v>
      </c>
      <c r="FB2" s="218" t="s">
        <v>213</v>
      </c>
      <c r="FC2" s="218" t="s">
        <v>214</v>
      </c>
      <c r="FD2" s="219" t="s">
        <v>218</v>
      </c>
      <c r="FE2" s="217" t="s">
        <v>217</v>
      </c>
      <c r="FF2" s="218" t="s">
        <v>216</v>
      </c>
      <c r="FG2" s="218" t="s">
        <v>215</v>
      </c>
      <c r="FH2" s="218" t="s">
        <v>213</v>
      </c>
      <c r="FI2" s="218" t="s">
        <v>214</v>
      </c>
      <c r="FJ2" s="219" t="s">
        <v>218</v>
      </c>
      <c r="FK2" s="217" t="s">
        <v>217</v>
      </c>
      <c r="FL2" s="218" t="s">
        <v>216</v>
      </c>
      <c r="FM2" s="218" t="s">
        <v>215</v>
      </c>
      <c r="FN2" s="218" t="s">
        <v>213</v>
      </c>
      <c r="FO2" s="218" t="s">
        <v>214</v>
      </c>
      <c r="FP2" s="219" t="s">
        <v>218</v>
      </c>
      <c r="FQ2" s="217" t="s">
        <v>217</v>
      </c>
      <c r="FR2" s="218" t="s">
        <v>216</v>
      </c>
      <c r="FS2" s="218" t="s">
        <v>215</v>
      </c>
      <c r="FT2" s="218" t="s">
        <v>213</v>
      </c>
      <c r="FU2" s="218" t="s">
        <v>214</v>
      </c>
      <c r="FV2" s="219" t="s">
        <v>218</v>
      </c>
      <c r="FW2" s="217" t="s">
        <v>217</v>
      </c>
      <c r="FX2" s="218" t="s">
        <v>216</v>
      </c>
      <c r="FY2" s="218" t="s">
        <v>215</v>
      </c>
      <c r="FZ2" s="218" t="s">
        <v>213</v>
      </c>
      <c r="GA2" s="218" t="s">
        <v>214</v>
      </c>
      <c r="GB2" s="219" t="s">
        <v>218</v>
      </c>
      <c r="GC2" s="217" t="s">
        <v>217</v>
      </c>
      <c r="GD2" s="218" t="s">
        <v>216</v>
      </c>
      <c r="GE2" s="218" t="s">
        <v>215</v>
      </c>
      <c r="GF2" s="218" t="s">
        <v>213</v>
      </c>
      <c r="GG2" s="218" t="s">
        <v>214</v>
      </c>
      <c r="GH2" s="219" t="s">
        <v>218</v>
      </c>
      <c r="GI2" s="217" t="s">
        <v>217</v>
      </c>
      <c r="GJ2" s="218" t="s">
        <v>216</v>
      </c>
      <c r="GK2" s="218" t="s">
        <v>215</v>
      </c>
      <c r="GL2" s="218" t="s">
        <v>213</v>
      </c>
      <c r="GM2" s="218" t="s">
        <v>214</v>
      </c>
      <c r="GN2" s="219" t="s">
        <v>218</v>
      </c>
      <c r="GO2" s="217" t="s">
        <v>217</v>
      </c>
      <c r="GP2" s="218" t="s">
        <v>216</v>
      </c>
      <c r="GQ2" s="218" t="s">
        <v>215</v>
      </c>
      <c r="GR2" s="218" t="s">
        <v>213</v>
      </c>
      <c r="GS2" s="218" t="s">
        <v>214</v>
      </c>
      <c r="GT2" s="219" t="s">
        <v>218</v>
      </c>
      <c r="GU2" s="217" t="s">
        <v>217</v>
      </c>
      <c r="GV2" s="218" t="s">
        <v>216</v>
      </c>
      <c r="GW2" s="218" t="s">
        <v>215</v>
      </c>
      <c r="GX2" s="218" t="s">
        <v>213</v>
      </c>
      <c r="GY2" s="218" t="s">
        <v>214</v>
      </c>
      <c r="GZ2" s="219" t="s">
        <v>218</v>
      </c>
      <c r="HA2" s="217" t="s">
        <v>217</v>
      </c>
      <c r="HB2" s="218" t="s">
        <v>216</v>
      </c>
      <c r="HC2" s="218" t="s">
        <v>215</v>
      </c>
      <c r="HD2" s="218" t="s">
        <v>213</v>
      </c>
      <c r="HE2" s="218" t="s">
        <v>214</v>
      </c>
      <c r="HF2" s="219" t="s">
        <v>218</v>
      </c>
      <c r="HG2" s="217" t="s">
        <v>217</v>
      </c>
      <c r="HH2" s="218" t="s">
        <v>216</v>
      </c>
      <c r="HI2" s="218" t="s">
        <v>215</v>
      </c>
      <c r="HJ2" s="218" t="s">
        <v>213</v>
      </c>
      <c r="HK2" s="218" t="s">
        <v>214</v>
      </c>
      <c r="HL2" s="219" t="s">
        <v>218</v>
      </c>
      <c r="HM2" s="217" t="s">
        <v>217</v>
      </c>
      <c r="HN2" s="218" t="s">
        <v>216</v>
      </c>
      <c r="HO2" s="218" t="s">
        <v>215</v>
      </c>
      <c r="HP2" s="218" t="s">
        <v>213</v>
      </c>
      <c r="HQ2" s="218" t="s">
        <v>214</v>
      </c>
      <c r="HR2" s="219" t="s">
        <v>218</v>
      </c>
      <c r="HS2" s="217" t="s">
        <v>217</v>
      </c>
      <c r="HT2" s="218" t="s">
        <v>216</v>
      </c>
      <c r="HU2" s="218" t="s">
        <v>215</v>
      </c>
      <c r="HV2" s="218" t="s">
        <v>213</v>
      </c>
      <c r="HW2" s="218" t="s">
        <v>214</v>
      </c>
      <c r="HX2" s="219" t="s">
        <v>218</v>
      </c>
    </row>
    <row r="3" spans="1:232" s="140" customFormat="1">
      <c r="B3" s="142"/>
      <c r="C3" s="155"/>
      <c r="D3" s="314"/>
      <c r="E3" s="314"/>
      <c r="F3" s="314"/>
      <c r="G3" s="314"/>
      <c r="H3" s="314"/>
      <c r="I3" s="151"/>
      <c r="L3" s="159"/>
      <c r="M3" s="149" t="s">
        <v>191</v>
      </c>
      <c r="O3" s="149" t="s">
        <v>191</v>
      </c>
      <c r="Q3" s="145" t="s">
        <v>196</v>
      </c>
      <c r="R3" s="146" t="s">
        <v>194</v>
      </c>
      <c r="S3" s="146" t="s">
        <v>188</v>
      </c>
      <c r="T3" s="146" t="s">
        <v>193</v>
      </c>
      <c r="U3" s="146" t="s">
        <v>195</v>
      </c>
      <c r="V3" s="147" t="s">
        <v>189</v>
      </c>
      <c r="W3" s="145" t="s">
        <v>196</v>
      </c>
      <c r="X3" s="146" t="s">
        <v>194</v>
      </c>
      <c r="Y3" s="146" t="s">
        <v>188</v>
      </c>
      <c r="Z3" s="146" t="s">
        <v>193</v>
      </c>
      <c r="AA3" s="146" t="s">
        <v>195</v>
      </c>
      <c r="AB3" s="147" t="s">
        <v>189</v>
      </c>
      <c r="AC3" s="145" t="s">
        <v>196</v>
      </c>
      <c r="AD3" s="146" t="s">
        <v>194</v>
      </c>
      <c r="AE3" s="146" t="s">
        <v>188</v>
      </c>
      <c r="AF3" s="146" t="s">
        <v>193</v>
      </c>
      <c r="AG3" s="146" t="s">
        <v>195</v>
      </c>
      <c r="AH3" s="147" t="s">
        <v>189</v>
      </c>
      <c r="AI3" s="145" t="s">
        <v>196</v>
      </c>
      <c r="AJ3" s="146" t="s">
        <v>194</v>
      </c>
      <c r="AK3" s="146" t="s">
        <v>188</v>
      </c>
      <c r="AL3" s="146" t="s">
        <v>193</v>
      </c>
      <c r="AM3" s="146" t="s">
        <v>195</v>
      </c>
      <c r="AN3" s="147" t="s">
        <v>189</v>
      </c>
      <c r="AO3" s="145" t="s">
        <v>196</v>
      </c>
      <c r="AP3" s="146" t="s">
        <v>194</v>
      </c>
      <c r="AQ3" s="146" t="s">
        <v>188</v>
      </c>
      <c r="AR3" s="146" t="s">
        <v>193</v>
      </c>
      <c r="AS3" s="146" t="s">
        <v>195</v>
      </c>
      <c r="AT3" s="147" t="s">
        <v>189</v>
      </c>
      <c r="AU3" s="145" t="s">
        <v>196</v>
      </c>
      <c r="AV3" s="146" t="s">
        <v>194</v>
      </c>
      <c r="AW3" s="146" t="s">
        <v>188</v>
      </c>
      <c r="AX3" s="146" t="s">
        <v>193</v>
      </c>
      <c r="AY3" s="146" t="s">
        <v>195</v>
      </c>
      <c r="AZ3" s="147" t="s">
        <v>189</v>
      </c>
      <c r="BA3" s="145" t="s">
        <v>196</v>
      </c>
      <c r="BB3" s="146" t="s">
        <v>194</v>
      </c>
      <c r="BC3" s="146" t="s">
        <v>188</v>
      </c>
      <c r="BD3" s="146" t="s">
        <v>193</v>
      </c>
      <c r="BE3" s="146" t="s">
        <v>195</v>
      </c>
      <c r="BF3" s="147" t="s">
        <v>189</v>
      </c>
      <c r="BG3" s="145" t="s">
        <v>196</v>
      </c>
      <c r="BH3" s="146" t="s">
        <v>194</v>
      </c>
      <c r="BI3" s="146" t="s">
        <v>188</v>
      </c>
      <c r="BJ3" s="146" t="s">
        <v>193</v>
      </c>
      <c r="BK3" s="146" t="s">
        <v>195</v>
      </c>
      <c r="BL3" s="147" t="s">
        <v>189</v>
      </c>
      <c r="BM3" s="145" t="s">
        <v>196</v>
      </c>
      <c r="BN3" s="146" t="s">
        <v>194</v>
      </c>
      <c r="BO3" s="146" t="s">
        <v>188</v>
      </c>
      <c r="BP3" s="146" t="s">
        <v>193</v>
      </c>
      <c r="BQ3" s="146" t="s">
        <v>195</v>
      </c>
      <c r="BR3" s="147" t="s">
        <v>189</v>
      </c>
      <c r="BS3" s="145" t="s">
        <v>196</v>
      </c>
      <c r="BT3" s="146" t="s">
        <v>194</v>
      </c>
      <c r="BU3" s="146" t="s">
        <v>188</v>
      </c>
      <c r="BV3" s="146" t="s">
        <v>193</v>
      </c>
      <c r="BW3" s="146" t="s">
        <v>195</v>
      </c>
      <c r="BX3" s="147" t="s">
        <v>189</v>
      </c>
      <c r="BY3" s="145" t="s">
        <v>196</v>
      </c>
      <c r="BZ3" s="146" t="s">
        <v>194</v>
      </c>
      <c r="CA3" s="146" t="s">
        <v>188</v>
      </c>
      <c r="CB3" s="146" t="s">
        <v>193</v>
      </c>
      <c r="CC3" s="146" t="s">
        <v>195</v>
      </c>
      <c r="CD3" s="147" t="s">
        <v>189</v>
      </c>
      <c r="CE3" s="145" t="s">
        <v>196</v>
      </c>
      <c r="CF3" s="146" t="s">
        <v>194</v>
      </c>
      <c r="CG3" s="146" t="s">
        <v>188</v>
      </c>
      <c r="CH3" s="146" t="s">
        <v>193</v>
      </c>
      <c r="CI3" s="146" t="s">
        <v>195</v>
      </c>
      <c r="CJ3" s="147" t="s">
        <v>189</v>
      </c>
      <c r="CK3" s="145" t="s">
        <v>196</v>
      </c>
      <c r="CL3" s="146" t="s">
        <v>194</v>
      </c>
      <c r="CM3" s="146" t="s">
        <v>188</v>
      </c>
      <c r="CN3" s="146" t="s">
        <v>193</v>
      </c>
      <c r="CO3" s="146" t="s">
        <v>195</v>
      </c>
      <c r="CP3" s="147" t="s">
        <v>189</v>
      </c>
      <c r="CQ3" s="145" t="s">
        <v>196</v>
      </c>
      <c r="CR3" s="146" t="s">
        <v>194</v>
      </c>
      <c r="CS3" s="146" t="s">
        <v>188</v>
      </c>
      <c r="CT3" s="146" t="s">
        <v>193</v>
      </c>
      <c r="CU3" s="146" t="s">
        <v>195</v>
      </c>
      <c r="CV3" s="147" t="s">
        <v>189</v>
      </c>
      <c r="CW3" s="145" t="s">
        <v>196</v>
      </c>
      <c r="CX3" s="146" t="s">
        <v>194</v>
      </c>
      <c r="CY3" s="146" t="s">
        <v>188</v>
      </c>
      <c r="CZ3" s="146" t="s">
        <v>193</v>
      </c>
      <c r="DA3" s="146" t="s">
        <v>195</v>
      </c>
      <c r="DB3" s="147" t="s">
        <v>189</v>
      </c>
      <c r="DC3" s="145" t="s">
        <v>196</v>
      </c>
      <c r="DD3" s="146" t="s">
        <v>194</v>
      </c>
      <c r="DE3" s="146" t="s">
        <v>188</v>
      </c>
      <c r="DF3" s="146" t="s">
        <v>193</v>
      </c>
      <c r="DG3" s="146" t="s">
        <v>195</v>
      </c>
      <c r="DH3" s="147" t="s">
        <v>189</v>
      </c>
      <c r="DI3" s="145" t="s">
        <v>196</v>
      </c>
      <c r="DJ3" s="146" t="s">
        <v>194</v>
      </c>
      <c r="DK3" s="146" t="s">
        <v>188</v>
      </c>
      <c r="DL3" s="146" t="s">
        <v>193</v>
      </c>
      <c r="DM3" s="146" t="s">
        <v>195</v>
      </c>
      <c r="DN3" s="147" t="s">
        <v>189</v>
      </c>
      <c r="DO3" s="145" t="s">
        <v>196</v>
      </c>
      <c r="DP3" s="146" t="s">
        <v>194</v>
      </c>
      <c r="DQ3" s="146" t="s">
        <v>188</v>
      </c>
      <c r="DR3" s="146" t="s">
        <v>193</v>
      </c>
      <c r="DS3" s="146" t="s">
        <v>195</v>
      </c>
      <c r="DT3" s="147" t="s">
        <v>189</v>
      </c>
      <c r="DU3" s="145" t="s">
        <v>196</v>
      </c>
      <c r="DV3" s="146" t="s">
        <v>194</v>
      </c>
      <c r="DW3" s="146" t="s">
        <v>188</v>
      </c>
      <c r="DX3" s="146" t="s">
        <v>193</v>
      </c>
      <c r="DY3" s="146" t="s">
        <v>195</v>
      </c>
      <c r="DZ3" s="147" t="s">
        <v>189</v>
      </c>
      <c r="EA3" s="145" t="s">
        <v>196</v>
      </c>
      <c r="EB3" s="146" t="s">
        <v>194</v>
      </c>
      <c r="EC3" s="146" t="s">
        <v>188</v>
      </c>
      <c r="ED3" s="146" t="s">
        <v>193</v>
      </c>
      <c r="EE3" s="146" t="s">
        <v>195</v>
      </c>
      <c r="EF3" s="147" t="s">
        <v>189</v>
      </c>
      <c r="EG3" s="145" t="s">
        <v>196</v>
      </c>
      <c r="EH3" s="146" t="s">
        <v>194</v>
      </c>
      <c r="EI3" s="146" t="s">
        <v>188</v>
      </c>
      <c r="EJ3" s="146" t="s">
        <v>193</v>
      </c>
      <c r="EK3" s="146" t="s">
        <v>195</v>
      </c>
      <c r="EL3" s="147" t="s">
        <v>189</v>
      </c>
      <c r="EM3" s="145" t="s">
        <v>196</v>
      </c>
      <c r="EN3" s="146" t="s">
        <v>194</v>
      </c>
      <c r="EO3" s="146" t="s">
        <v>188</v>
      </c>
      <c r="EP3" s="146" t="s">
        <v>193</v>
      </c>
      <c r="EQ3" s="146" t="s">
        <v>195</v>
      </c>
      <c r="ER3" s="147" t="s">
        <v>189</v>
      </c>
      <c r="ES3" s="145" t="s">
        <v>196</v>
      </c>
      <c r="ET3" s="146" t="s">
        <v>194</v>
      </c>
      <c r="EU3" s="146" t="s">
        <v>188</v>
      </c>
      <c r="EV3" s="146" t="s">
        <v>193</v>
      </c>
      <c r="EW3" s="146" t="s">
        <v>195</v>
      </c>
      <c r="EX3" s="147" t="s">
        <v>189</v>
      </c>
      <c r="EY3" s="145" t="s">
        <v>196</v>
      </c>
      <c r="EZ3" s="146" t="s">
        <v>194</v>
      </c>
      <c r="FA3" s="146" t="s">
        <v>188</v>
      </c>
      <c r="FB3" s="146" t="s">
        <v>193</v>
      </c>
      <c r="FC3" s="146" t="s">
        <v>195</v>
      </c>
      <c r="FD3" s="147" t="s">
        <v>189</v>
      </c>
      <c r="FE3" s="145" t="s">
        <v>196</v>
      </c>
      <c r="FF3" s="146" t="s">
        <v>194</v>
      </c>
      <c r="FG3" s="146" t="s">
        <v>188</v>
      </c>
      <c r="FH3" s="146" t="s">
        <v>193</v>
      </c>
      <c r="FI3" s="146" t="s">
        <v>195</v>
      </c>
      <c r="FJ3" s="147" t="s">
        <v>189</v>
      </c>
      <c r="FK3" s="145" t="s">
        <v>196</v>
      </c>
      <c r="FL3" s="146" t="s">
        <v>194</v>
      </c>
      <c r="FM3" s="146" t="s">
        <v>188</v>
      </c>
      <c r="FN3" s="146" t="s">
        <v>193</v>
      </c>
      <c r="FO3" s="146" t="s">
        <v>195</v>
      </c>
      <c r="FP3" s="147" t="s">
        <v>189</v>
      </c>
      <c r="FQ3" s="145" t="s">
        <v>196</v>
      </c>
      <c r="FR3" s="146" t="s">
        <v>194</v>
      </c>
      <c r="FS3" s="146" t="s">
        <v>188</v>
      </c>
      <c r="FT3" s="146" t="s">
        <v>193</v>
      </c>
      <c r="FU3" s="146" t="s">
        <v>195</v>
      </c>
      <c r="FV3" s="147" t="s">
        <v>189</v>
      </c>
      <c r="FW3" s="145" t="s">
        <v>196</v>
      </c>
      <c r="FX3" s="146" t="s">
        <v>194</v>
      </c>
      <c r="FY3" s="146" t="s">
        <v>188</v>
      </c>
      <c r="FZ3" s="146" t="s">
        <v>193</v>
      </c>
      <c r="GA3" s="146" t="s">
        <v>195</v>
      </c>
      <c r="GB3" s="147" t="s">
        <v>189</v>
      </c>
      <c r="GC3" s="145" t="s">
        <v>196</v>
      </c>
      <c r="GD3" s="146" t="s">
        <v>194</v>
      </c>
      <c r="GE3" s="146" t="s">
        <v>188</v>
      </c>
      <c r="GF3" s="146" t="s">
        <v>193</v>
      </c>
      <c r="GG3" s="146" t="s">
        <v>195</v>
      </c>
      <c r="GH3" s="147" t="s">
        <v>189</v>
      </c>
      <c r="GI3" s="145" t="s">
        <v>196</v>
      </c>
      <c r="GJ3" s="146" t="s">
        <v>194</v>
      </c>
      <c r="GK3" s="146" t="s">
        <v>188</v>
      </c>
      <c r="GL3" s="146" t="s">
        <v>193</v>
      </c>
      <c r="GM3" s="146" t="s">
        <v>195</v>
      </c>
      <c r="GN3" s="147" t="s">
        <v>189</v>
      </c>
      <c r="GO3" s="145" t="s">
        <v>196</v>
      </c>
      <c r="GP3" s="146" t="s">
        <v>194</v>
      </c>
      <c r="GQ3" s="146" t="s">
        <v>188</v>
      </c>
      <c r="GR3" s="146" t="s">
        <v>193</v>
      </c>
      <c r="GS3" s="146" t="s">
        <v>195</v>
      </c>
      <c r="GT3" s="147" t="s">
        <v>189</v>
      </c>
      <c r="GU3" s="145" t="s">
        <v>196</v>
      </c>
      <c r="GV3" s="146" t="s">
        <v>194</v>
      </c>
      <c r="GW3" s="146" t="s">
        <v>188</v>
      </c>
      <c r="GX3" s="146" t="s">
        <v>193</v>
      </c>
      <c r="GY3" s="146" t="s">
        <v>195</v>
      </c>
      <c r="GZ3" s="147" t="s">
        <v>189</v>
      </c>
      <c r="HA3" s="145" t="s">
        <v>196</v>
      </c>
      <c r="HB3" s="146" t="s">
        <v>194</v>
      </c>
      <c r="HC3" s="146" t="s">
        <v>188</v>
      </c>
      <c r="HD3" s="146" t="s">
        <v>193</v>
      </c>
      <c r="HE3" s="146" t="s">
        <v>195</v>
      </c>
      <c r="HF3" s="147" t="s">
        <v>189</v>
      </c>
      <c r="HG3" s="145" t="s">
        <v>196</v>
      </c>
      <c r="HH3" s="146" t="s">
        <v>194</v>
      </c>
      <c r="HI3" s="146" t="s">
        <v>188</v>
      </c>
      <c r="HJ3" s="146" t="s">
        <v>193</v>
      </c>
      <c r="HK3" s="146" t="s">
        <v>195</v>
      </c>
      <c r="HL3" s="147" t="s">
        <v>189</v>
      </c>
      <c r="HM3" s="145" t="s">
        <v>196</v>
      </c>
      <c r="HN3" s="146" t="s">
        <v>194</v>
      </c>
      <c r="HO3" s="146" t="s">
        <v>188</v>
      </c>
      <c r="HP3" s="146" t="s">
        <v>193</v>
      </c>
      <c r="HQ3" s="146" t="s">
        <v>195</v>
      </c>
      <c r="HR3" s="147" t="s">
        <v>189</v>
      </c>
      <c r="HS3" s="145" t="s">
        <v>196</v>
      </c>
      <c r="HT3" s="146" t="s">
        <v>194</v>
      </c>
      <c r="HU3" s="146" t="s">
        <v>188</v>
      </c>
      <c r="HV3" s="146" t="s">
        <v>193</v>
      </c>
      <c r="HW3" s="146" t="s">
        <v>195</v>
      </c>
      <c r="HX3" s="147" t="s">
        <v>189</v>
      </c>
    </row>
    <row r="4" spans="1:232">
      <c r="D4" s="314"/>
      <c r="E4" s="314"/>
      <c r="F4" s="314"/>
      <c r="G4" s="314"/>
      <c r="H4" s="314"/>
      <c r="J4" s="22"/>
      <c r="K4" s="22"/>
      <c r="L4" s="139"/>
      <c r="M4" s="149" t="s">
        <v>184</v>
      </c>
      <c r="O4" s="149" t="s">
        <v>184</v>
      </c>
      <c r="Q4" s="312"/>
      <c r="R4" s="312"/>
      <c r="S4" s="312"/>
      <c r="T4" s="312"/>
      <c r="U4" s="312"/>
      <c r="V4" s="312"/>
      <c r="W4" s="312"/>
      <c r="X4" s="312"/>
      <c r="Y4" s="312"/>
      <c r="Z4" s="312"/>
      <c r="AA4" s="312"/>
      <c r="AB4" s="312"/>
      <c r="AC4" s="312"/>
      <c r="AD4" s="312"/>
      <c r="AE4" s="312"/>
      <c r="AF4" s="312"/>
      <c r="AG4" s="312"/>
      <c r="AH4" s="312"/>
      <c r="AI4" s="312"/>
      <c r="AJ4" s="312"/>
      <c r="AK4" s="312"/>
      <c r="AL4" s="312"/>
      <c r="AM4" s="312"/>
      <c r="AN4" s="312"/>
      <c r="AO4" s="312"/>
      <c r="AP4" s="312"/>
      <c r="AQ4" s="312"/>
      <c r="AR4" s="312"/>
      <c r="AS4" s="312"/>
      <c r="AT4" s="312"/>
      <c r="AU4" s="312"/>
      <c r="AV4" s="312"/>
      <c r="AW4" s="312"/>
      <c r="AX4" s="312"/>
      <c r="AY4" s="312"/>
      <c r="AZ4" s="312"/>
      <c r="BA4" s="312"/>
      <c r="BB4" s="312"/>
      <c r="BC4" s="312"/>
      <c r="BD4" s="312"/>
      <c r="BE4" s="312"/>
      <c r="BF4" s="312"/>
      <c r="BG4" s="312"/>
      <c r="BH4" s="312"/>
      <c r="BI4" s="312"/>
      <c r="BJ4" s="312"/>
      <c r="BK4" s="312"/>
      <c r="BL4" s="312"/>
      <c r="BM4" s="312"/>
      <c r="BN4" s="312"/>
      <c r="BO4" s="312"/>
      <c r="BP4" s="312"/>
      <c r="BQ4" s="312"/>
      <c r="BR4" s="312"/>
      <c r="BS4" s="312"/>
      <c r="BT4" s="312"/>
      <c r="BU4" s="312"/>
      <c r="BV4" s="312"/>
      <c r="BW4" s="312"/>
      <c r="BX4" s="312"/>
      <c r="BY4" s="312"/>
      <c r="BZ4" s="312"/>
      <c r="CA4" s="312"/>
      <c r="CB4" s="312"/>
      <c r="CC4" s="312"/>
      <c r="CD4" s="312"/>
      <c r="CE4" s="312"/>
      <c r="CF4" s="312"/>
      <c r="CG4" s="312"/>
      <c r="CH4" s="312"/>
      <c r="CI4" s="312"/>
      <c r="CJ4" s="312"/>
      <c r="CK4" s="312"/>
      <c r="CL4" s="312"/>
      <c r="CM4" s="312"/>
      <c r="CN4" s="312"/>
      <c r="CO4" s="312"/>
      <c r="CP4" s="312"/>
      <c r="CQ4" s="312"/>
      <c r="CR4" s="312"/>
      <c r="CS4" s="312"/>
      <c r="CT4" s="312"/>
      <c r="CU4" s="312"/>
      <c r="CV4" s="312"/>
      <c r="CW4" s="312"/>
      <c r="CX4" s="312"/>
      <c r="CY4" s="312"/>
      <c r="CZ4" s="312"/>
      <c r="DA4" s="312"/>
      <c r="DB4" s="312"/>
      <c r="DC4" s="312"/>
      <c r="DD4" s="312"/>
      <c r="DE4" s="312"/>
      <c r="DF4" s="312"/>
      <c r="DG4" s="312"/>
      <c r="DH4" s="312"/>
      <c r="DI4" s="312"/>
      <c r="DJ4" s="312"/>
      <c r="DK4" s="312"/>
      <c r="DL4" s="312"/>
      <c r="DM4" s="312"/>
      <c r="DN4" s="312"/>
      <c r="DO4" s="312"/>
      <c r="DP4" s="312"/>
      <c r="DQ4" s="312"/>
      <c r="DR4" s="312"/>
      <c r="DS4" s="312"/>
      <c r="DT4" s="312"/>
      <c r="DU4" s="312"/>
      <c r="DV4" s="312"/>
      <c r="DW4" s="312"/>
      <c r="DX4" s="312"/>
      <c r="DY4" s="312"/>
      <c r="DZ4" s="312"/>
      <c r="EA4" s="312"/>
      <c r="EB4" s="312"/>
      <c r="EC4" s="312"/>
      <c r="ED4" s="312"/>
      <c r="EE4" s="312"/>
      <c r="EF4" s="312"/>
      <c r="EG4" s="312"/>
      <c r="EH4" s="312"/>
      <c r="EI4" s="312"/>
      <c r="EJ4" s="312"/>
      <c r="EK4" s="312"/>
      <c r="EL4" s="312"/>
      <c r="EM4" s="312"/>
      <c r="EN4" s="312"/>
      <c r="EO4" s="312"/>
      <c r="EP4" s="312"/>
      <c r="EQ4" s="312"/>
      <c r="ER4" s="312"/>
      <c r="ES4" s="312"/>
      <c r="ET4" s="312"/>
      <c r="EU4" s="312"/>
      <c r="EV4" s="312"/>
      <c r="EW4" s="312"/>
      <c r="EX4" s="312"/>
      <c r="EY4" s="312"/>
      <c r="EZ4" s="312"/>
      <c r="FA4" s="312"/>
      <c r="FB4" s="312"/>
      <c r="FC4" s="312"/>
      <c r="FD4" s="312"/>
      <c r="FE4" s="312"/>
      <c r="FF4" s="312"/>
      <c r="FG4" s="312"/>
      <c r="FH4" s="312"/>
      <c r="FI4" s="312"/>
      <c r="FJ4" s="312"/>
      <c r="FK4" s="312"/>
      <c r="FL4" s="312"/>
      <c r="FM4" s="312"/>
      <c r="FN4" s="312"/>
      <c r="FO4" s="312"/>
      <c r="FP4" s="312"/>
      <c r="FQ4" s="312"/>
      <c r="FR4" s="312"/>
      <c r="FS4" s="312"/>
      <c r="FT4" s="312"/>
      <c r="FU4" s="312"/>
      <c r="FV4" s="312"/>
      <c r="FW4" s="312"/>
      <c r="FX4" s="312"/>
      <c r="FY4" s="312"/>
      <c r="FZ4" s="312"/>
      <c r="GA4" s="312"/>
      <c r="GB4" s="312"/>
      <c r="GC4" s="312"/>
      <c r="GD4" s="312"/>
      <c r="GE4" s="312"/>
      <c r="GF4" s="312"/>
      <c r="GG4" s="312"/>
      <c r="GH4" s="312"/>
      <c r="GI4" s="312"/>
      <c r="GJ4" s="312"/>
      <c r="GK4" s="312"/>
      <c r="GL4" s="312"/>
      <c r="GM4" s="312"/>
      <c r="GN4" s="312"/>
      <c r="GO4" s="312"/>
      <c r="GP4" s="312"/>
      <c r="GQ4" s="312"/>
      <c r="GR4" s="312"/>
      <c r="GS4" s="312"/>
      <c r="GT4" s="312"/>
      <c r="GU4" s="312"/>
      <c r="GV4" s="312"/>
      <c r="GW4" s="312"/>
      <c r="GX4" s="312"/>
      <c r="GY4" s="312"/>
      <c r="GZ4" s="312"/>
      <c r="HA4" s="312"/>
      <c r="HB4" s="312"/>
      <c r="HC4" s="312"/>
      <c r="HD4" s="312"/>
      <c r="HE4" s="312"/>
      <c r="HF4" s="312"/>
      <c r="HG4" s="312"/>
      <c r="HH4" s="312"/>
      <c r="HI4" s="312"/>
      <c r="HJ4" s="312"/>
      <c r="HK4" s="312"/>
      <c r="HL4" s="312"/>
      <c r="HM4" s="312"/>
      <c r="HN4" s="312"/>
      <c r="HO4" s="312"/>
      <c r="HP4" s="312"/>
      <c r="HQ4" s="312"/>
      <c r="HR4" s="312"/>
      <c r="HS4" s="312"/>
      <c r="HT4" s="312"/>
      <c r="HU4" s="312"/>
      <c r="HV4" s="312"/>
      <c r="HW4" s="312"/>
      <c r="HX4" s="312"/>
    </row>
    <row r="5" spans="1:232">
      <c r="J5" s="22"/>
      <c r="K5" s="22"/>
      <c r="L5" s="139"/>
      <c r="M5" s="149" t="s">
        <v>185</v>
      </c>
      <c r="O5" s="149" t="s">
        <v>185</v>
      </c>
      <c r="Q5" s="143"/>
      <c r="R5" s="143"/>
      <c r="S5" s="143"/>
      <c r="T5" s="143"/>
      <c r="U5" s="143"/>
      <c r="V5" s="143"/>
      <c r="W5" s="143"/>
      <c r="X5" s="143"/>
      <c r="Y5" s="143"/>
      <c r="Z5" s="143"/>
      <c r="AA5" s="143"/>
      <c r="AB5" s="143"/>
      <c r="AC5" s="143"/>
      <c r="AD5" s="143"/>
      <c r="AE5" s="143"/>
      <c r="AF5" s="143"/>
      <c r="AG5" s="143"/>
      <c r="AH5" s="143"/>
      <c r="AI5" s="143"/>
      <c r="AJ5" s="143"/>
      <c r="AK5" s="143"/>
      <c r="AL5" s="143"/>
      <c r="AM5" s="143"/>
      <c r="AN5" s="143"/>
      <c r="AO5" s="143"/>
      <c r="AP5" s="143"/>
      <c r="AQ5" s="143"/>
      <c r="AR5" s="143"/>
      <c r="AS5" s="143"/>
      <c r="AT5" s="143"/>
      <c r="AU5" s="143"/>
      <c r="AV5" s="143"/>
      <c r="AW5" s="143"/>
      <c r="AX5" s="143"/>
      <c r="AY5" s="143"/>
      <c r="AZ5" s="143"/>
      <c r="BA5" s="143"/>
      <c r="BB5" s="143"/>
      <c r="BC5" s="143"/>
      <c r="BD5" s="143"/>
      <c r="BE5" s="143"/>
      <c r="BF5" s="143"/>
      <c r="BG5" s="143"/>
      <c r="BH5" s="143"/>
      <c r="BI5" s="143"/>
      <c r="BJ5" s="143"/>
      <c r="BK5" s="143"/>
      <c r="BL5" s="143"/>
      <c r="BM5" s="143"/>
      <c r="BN5" s="143"/>
      <c r="BO5" s="143"/>
      <c r="BP5" s="143"/>
      <c r="BQ5" s="143"/>
      <c r="BR5" s="143"/>
      <c r="BS5" s="143"/>
      <c r="BT5" s="143"/>
      <c r="BU5" s="143"/>
      <c r="BV5" s="143"/>
      <c r="BW5" s="143"/>
      <c r="BX5" s="143"/>
      <c r="BY5" s="143"/>
      <c r="BZ5" s="143"/>
      <c r="CA5" s="143"/>
      <c r="CB5" s="143"/>
      <c r="CC5" s="143"/>
      <c r="CD5" s="143"/>
      <c r="CE5" s="143"/>
      <c r="CF5" s="143"/>
      <c r="CG5" s="143"/>
      <c r="CH5" s="143"/>
      <c r="CI5" s="143"/>
      <c r="CJ5" s="143"/>
      <c r="CK5" s="143"/>
      <c r="CL5" s="143"/>
      <c r="CM5" s="143"/>
      <c r="CN5" s="143"/>
      <c r="CO5" s="143"/>
      <c r="CP5" s="143"/>
      <c r="CQ5" s="143"/>
      <c r="CR5" s="143"/>
      <c r="CS5" s="143"/>
      <c r="CT5" s="143"/>
      <c r="CU5" s="143"/>
      <c r="CV5" s="143"/>
      <c r="CW5" s="143"/>
      <c r="CX5" s="143"/>
      <c r="CY5" s="143"/>
      <c r="CZ5" s="143"/>
      <c r="DA5" s="143"/>
      <c r="DB5" s="143"/>
      <c r="DC5" s="143"/>
      <c r="DD5" s="143"/>
      <c r="DE5" s="143"/>
      <c r="DF5" s="143"/>
      <c r="DG5" s="143"/>
      <c r="DH5" s="143"/>
      <c r="DI5" s="143"/>
      <c r="DJ5" s="143"/>
      <c r="DK5" s="143"/>
      <c r="DL5" s="143"/>
      <c r="DM5" s="143"/>
      <c r="DN5" s="143"/>
      <c r="DO5" s="143"/>
      <c r="DP5" s="143"/>
      <c r="DQ5" s="143"/>
      <c r="DR5" s="143"/>
      <c r="DS5" s="143"/>
      <c r="DT5" s="143"/>
      <c r="DU5" s="143"/>
      <c r="DV5" s="143"/>
      <c r="DW5" s="143"/>
      <c r="DX5" s="143"/>
      <c r="DY5" s="143"/>
      <c r="DZ5" s="143"/>
      <c r="EA5" s="143"/>
      <c r="EB5" s="143"/>
      <c r="EC5" s="143"/>
      <c r="ED5" s="143"/>
      <c r="EE5" s="143"/>
      <c r="EF5" s="143"/>
      <c r="EG5" s="143"/>
      <c r="EH5" s="143"/>
      <c r="EI5" s="143"/>
      <c r="EJ5" s="143"/>
      <c r="EK5" s="143"/>
      <c r="EL5" s="143"/>
      <c r="EM5" s="143"/>
      <c r="EN5" s="143"/>
      <c r="EO5" s="143"/>
      <c r="EP5" s="143"/>
      <c r="EQ5" s="143"/>
      <c r="ER5" s="143"/>
      <c r="ES5" s="143"/>
      <c r="ET5" s="143"/>
      <c r="EU5" s="143"/>
      <c r="EV5" s="143"/>
      <c r="EW5" s="143"/>
      <c r="EX5" s="143"/>
      <c r="EY5" s="143"/>
      <c r="EZ5" s="143"/>
      <c r="FA5" s="143"/>
      <c r="FB5" s="143"/>
      <c r="FC5" s="143"/>
      <c r="FD5" s="143"/>
      <c r="FE5" s="143"/>
      <c r="FF5" s="143"/>
      <c r="FG5" s="143"/>
      <c r="FH5" s="143"/>
      <c r="FI5" s="143"/>
      <c r="FJ5" s="143"/>
      <c r="FK5" s="143"/>
      <c r="FL5" s="143"/>
      <c r="FM5" s="143"/>
      <c r="FN5" s="143"/>
      <c r="FO5" s="143"/>
      <c r="FP5" s="143"/>
      <c r="FQ5" s="143"/>
      <c r="FR5" s="143"/>
      <c r="FS5" s="143"/>
      <c r="FT5" s="143"/>
      <c r="FU5" s="143"/>
      <c r="FV5" s="143"/>
      <c r="FW5" s="143"/>
      <c r="FX5" s="143"/>
      <c r="FY5" s="143"/>
      <c r="FZ5" s="143"/>
      <c r="GA5" s="143"/>
      <c r="GB5" s="143"/>
      <c r="GC5" s="143"/>
      <c r="GD5" s="143"/>
      <c r="GE5" s="143"/>
      <c r="GF5" s="143"/>
      <c r="GG5" s="143"/>
      <c r="GH5" s="143"/>
      <c r="GI5" s="143"/>
      <c r="GJ5" s="143"/>
      <c r="GK5" s="143"/>
      <c r="GL5" s="143"/>
      <c r="GM5" s="143"/>
      <c r="GN5" s="143"/>
      <c r="GO5" s="143"/>
      <c r="GP5" s="143"/>
      <c r="GQ5" s="143"/>
      <c r="GR5" s="143"/>
      <c r="GS5" s="143"/>
      <c r="GT5" s="143"/>
      <c r="GU5" s="143"/>
      <c r="GV5" s="143"/>
      <c r="GW5" s="143"/>
      <c r="GX5" s="143"/>
      <c r="GY5" s="143"/>
      <c r="GZ5" s="143"/>
      <c r="HA5" s="143"/>
      <c r="HB5" s="143"/>
      <c r="HC5" s="143"/>
      <c r="HD5" s="143"/>
      <c r="HE5" s="143"/>
      <c r="HF5" s="143"/>
      <c r="HG5" s="143"/>
      <c r="HH5" s="143"/>
      <c r="HI5" s="143"/>
      <c r="HJ5" s="143"/>
      <c r="HK5" s="143"/>
      <c r="HL5" s="143"/>
      <c r="HM5" s="143"/>
      <c r="HN5" s="143"/>
      <c r="HO5" s="143"/>
      <c r="HP5" s="143"/>
      <c r="HQ5" s="143"/>
      <c r="HR5" s="143"/>
      <c r="HS5" s="143"/>
      <c r="HT5" s="143"/>
      <c r="HU5" s="143"/>
      <c r="HV5" s="143"/>
      <c r="HW5" s="143"/>
      <c r="HX5" s="143"/>
    </row>
    <row r="6" spans="1:232" ht="17.399999999999999" thickBot="1">
      <c r="J6" s="22"/>
      <c r="K6" s="22"/>
      <c r="L6" s="139"/>
      <c r="M6" s="149" t="s">
        <v>187</v>
      </c>
      <c r="O6" s="149" t="s">
        <v>187</v>
      </c>
      <c r="Q6" s="143"/>
      <c r="R6" s="143"/>
      <c r="S6" s="143"/>
      <c r="T6" s="143"/>
      <c r="U6" s="143"/>
      <c r="V6" s="143"/>
      <c r="W6" s="143"/>
      <c r="X6" s="143"/>
      <c r="Y6" s="143"/>
      <c r="Z6" s="143"/>
      <c r="AA6" s="143"/>
      <c r="AB6" s="143"/>
      <c r="AC6" s="143"/>
      <c r="AD6" s="143"/>
      <c r="AE6" s="143"/>
      <c r="AF6" s="143"/>
      <c r="AG6" s="143"/>
      <c r="AH6" s="143"/>
      <c r="AI6" s="143"/>
      <c r="AJ6" s="143"/>
      <c r="AK6" s="143"/>
      <c r="AL6" s="143"/>
      <c r="AM6" s="143"/>
      <c r="AN6" s="143"/>
      <c r="AO6" s="143"/>
      <c r="AP6" s="143"/>
      <c r="AQ6" s="143"/>
      <c r="AR6" s="143"/>
      <c r="AS6" s="143"/>
      <c r="AT6" s="143"/>
      <c r="AU6" s="143"/>
      <c r="AV6" s="143"/>
      <c r="AW6" s="143"/>
      <c r="AX6" s="143"/>
      <c r="AY6" s="143"/>
      <c r="AZ6" s="143"/>
      <c r="BA6" s="143"/>
      <c r="BB6" s="143"/>
      <c r="BC6" s="143"/>
      <c r="BD6" s="143"/>
      <c r="BE6" s="143"/>
      <c r="BF6" s="143"/>
      <c r="BG6" s="143"/>
      <c r="BH6" s="143"/>
      <c r="BI6" s="143"/>
      <c r="BJ6" s="143"/>
      <c r="BK6" s="143"/>
      <c r="BL6" s="143"/>
      <c r="BM6" s="143"/>
      <c r="BN6" s="143"/>
      <c r="BO6" s="143"/>
      <c r="BP6" s="143"/>
      <c r="BQ6" s="143"/>
      <c r="BR6" s="143"/>
      <c r="BS6" s="143"/>
      <c r="BT6" s="143"/>
      <c r="BU6" s="143"/>
      <c r="BV6" s="143"/>
      <c r="BW6" s="143"/>
      <c r="BX6" s="143"/>
      <c r="BY6" s="143"/>
      <c r="BZ6" s="143"/>
      <c r="CA6" s="143"/>
      <c r="CB6" s="143"/>
      <c r="CC6" s="143"/>
      <c r="CD6" s="143"/>
      <c r="CE6" s="143"/>
      <c r="CF6" s="143"/>
      <c r="CG6" s="143"/>
      <c r="CH6" s="143"/>
      <c r="CI6" s="143"/>
      <c r="CJ6" s="143"/>
      <c r="CK6" s="143"/>
      <c r="CL6" s="143"/>
      <c r="CM6" s="143"/>
      <c r="CN6" s="143"/>
      <c r="CO6" s="143"/>
      <c r="CP6" s="143"/>
      <c r="CQ6" s="143"/>
      <c r="CR6" s="143"/>
      <c r="CS6" s="143"/>
      <c r="CT6" s="143"/>
      <c r="CU6" s="143"/>
      <c r="CV6" s="143"/>
      <c r="CW6" s="143"/>
      <c r="CX6" s="143"/>
      <c r="CY6" s="143"/>
      <c r="CZ6" s="143"/>
      <c r="DA6" s="143"/>
      <c r="DB6" s="143"/>
      <c r="DC6" s="143"/>
      <c r="DD6" s="143"/>
      <c r="DE6" s="143"/>
      <c r="DF6" s="143"/>
      <c r="DG6" s="143"/>
      <c r="DH6" s="143"/>
      <c r="DI6" s="143"/>
      <c r="DJ6" s="143"/>
      <c r="DK6" s="143"/>
      <c r="DL6" s="143"/>
      <c r="DM6" s="143"/>
      <c r="DN6" s="143"/>
      <c r="DO6" s="143"/>
      <c r="DP6" s="143"/>
      <c r="DQ6" s="143"/>
      <c r="DR6" s="143"/>
      <c r="DS6" s="143"/>
      <c r="DT6" s="143"/>
      <c r="DU6" s="143"/>
      <c r="DV6" s="143"/>
      <c r="DW6" s="143"/>
      <c r="DX6" s="143"/>
      <c r="DY6" s="143"/>
      <c r="DZ6" s="143"/>
      <c r="EA6" s="143"/>
      <c r="EB6" s="143"/>
      <c r="EC6" s="143"/>
      <c r="ED6" s="143"/>
      <c r="EE6" s="143"/>
      <c r="EF6" s="143"/>
      <c r="EG6" s="143"/>
      <c r="EH6" s="143"/>
      <c r="EI6" s="143"/>
      <c r="EJ6" s="143"/>
      <c r="EK6" s="143"/>
      <c r="EL6" s="143"/>
      <c r="EM6" s="143"/>
      <c r="EN6" s="143"/>
      <c r="EO6" s="143"/>
      <c r="EP6" s="143"/>
      <c r="EQ6" s="143"/>
      <c r="ER6" s="143"/>
      <c r="ES6" s="143"/>
      <c r="ET6" s="143"/>
      <c r="EU6" s="143"/>
      <c r="EV6" s="143"/>
      <c r="EW6" s="143"/>
      <c r="EX6" s="143"/>
      <c r="EY6" s="143"/>
      <c r="EZ6" s="143"/>
      <c r="FA6" s="143"/>
      <c r="FB6" s="143"/>
      <c r="FC6" s="143"/>
      <c r="FD6" s="143"/>
      <c r="FE6" s="143"/>
      <c r="FF6" s="143"/>
      <c r="FG6" s="143"/>
      <c r="FH6" s="143"/>
      <c r="FI6" s="143"/>
      <c r="FJ6" s="143"/>
      <c r="FK6" s="143"/>
      <c r="FL6" s="143"/>
      <c r="FM6" s="143"/>
      <c r="FN6" s="143"/>
      <c r="FO6" s="143"/>
      <c r="FP6" s="143"/>
      <c r="FQ6" s="143"/>
      <c r="FR6" s="143"/>
      <c r="FS6" s="143"/>
      <c r="FT6" s="143"/>
      <c r="FU6" s="143"/>
      <c r="FV6" s="143"/>
      <c r="FW6" s="143"/>
      <c r="FX6" s="143"/>
      <c r="FY6" s="143"/>
      <c r="FZ6" s="143"/>
      <c r="GA6" s="143"/>
      <c r="GB6" s="143"/>
      <c r="GC6" s="143"/>
      <c r="GD6" s="143"/>
      <c r="GE6" s="143"/>
      <c r="GF6" s="143"/>
      <c r="GG6" s="143"/>
      <c r="GH6" s="143"/>
      <c r="GI6" s="143"/>
      <c r="GJ6" s="143"/>
      <c r="GK6" s="143"/>
      <c r="GL6" s="143"/>
      <c r="GM6" s="143"/>
      <c r="GN6" s="143"/>
      <c r="GO6" s="143"/>
      <c r="GP6" s="143"/>
      <c r="GQ6" s="143"/>
      <c r="GR6" s="143"/>
      <c r="GS6" s="143"/>
      <c r="GT6" s="143"/>
      <c r="GU6" s="143"/>
      <c r="GV6" s="143"/>
      <c r="GW6" s="143"/>
      <c r="GX6" s="143"/>
      <c r="GY6" s="143"/>
      <c r="GZ6" s="143"/>
      <c r="HA6" s="143"/>
      <c r="HB6" s="143"/>
      <c r="HC6" s="143"/>
      <c r="HD6" s="143"/>
      <c r="HE6" s="143"/>
      <c r="HF6" s="143"/>
      <c r="HG6" s="143"/>
      <c r="HH6" s="143"/>
      <c r="HI6" s="143"/>
      <c r="HJ6" s="143"/>
      <c r="HK6" s="143"/>
      <c r="HL6" s="143"/>
      <c r="HM6" s="143"/>
      <c r="HN6" s="143"/>
      <c r="HO6" s="143"/>
      <c r="HP6" s="143"/>
      <c r="HQ6" s="143"/>
      <c r="HR6" s="143"/>
      <c r="HS6" s="143"/>
      <c r="HT6" s="143"/>
      <c r="HU6" s="143"/>
      <c r="HV6" s="143"/>
      <c r="HW6" s="143"/>
      <c r="HX6" s="143"/>
    </row>
    <row r="7" spans="1:232" ht="43.8" customHeight="1" thickBot="1">
      <c r="A7" s="169" t="s">
        <v>207</v>
      </c>
      <c r="B7" s="170" t="s">
        <v>201</v>
      </c>
      <c r="C7" s="171" t="s">
        <v>208</v>
      </c>
      <c r="D7" s="172" t="s">
        <v>202</v>
      </c>
      <c r="E7" s="172" t="s">
        <v>203</v>
      </c>
      <c r="F7" s="173" t="s">
        <v>27</v>
      </c>
      <c r="G7" s="173" t="s">
        <v>200</v>
      </c>
      <c r="H7" s="172" t="s">
        <v>204</v>
      </c>
      <c r="I7" s="171" t="s">
        <v>209</v>
      </c>
      <c r="J7" s="174" t="s">
        <v>206</v>
      </c>
      <c r="K7" s="175" t="s">
        <v>205</v>
      </c>
      <c r="M7" s="163" t="s">
        <v>186</v>
      </c>
      <c r="N7" s="148"/>
    </row>
    <row r="8" spans="1:232">
      <c r="A8" s="127">
        <v>1</v>
      </c>
      <c r="B8" s="226" t="s">
        <v>221</v>
      </c>
      <c r="C8" s="227">
        <v>43391.833333333336</v>
      </c>
      <c r="D8" s="232">
        <v>16.184999999999999</v>
      </c>
      <c r="E8" s="233" t="s">
        <v>184</v>
      </c>
      <c r="F8" s="234"/>
      <c r="G8" s="234"/>
      <c r="H8" s="232">
        <v>16.151</v>
      </c>
      <c r="I8" s="227">
        <v>43403</v>
      </c>
      <c r="J8" s="232">
        <f t="shared" ref="J8:J18" si="0">IF(B8="卖",D8-H8,H8-D8)*L8</f>
        <v>3.6719999999998834</v>
      </c>
      <c r="K8" s="231" t="str">
        <f>IF(J8&gt;=0,"盈","亏")</f>
        <v>盈</v>
      </c>
      <c r="L8" s="160" t="s">
        <v>254</v>
      </c>
      <c r="M8" s="22" t="s">
        <v>251</v>
      </c>
      <c r="AE8" s="24"/>
      <c r="AF8" s="24"/>
      <c r="AG8" s="24"/>
      <c r="AH8" s="24"/>
      <c r="AI8" s="24"/>
      <c r="AJ8" s="24"/>
      <c r="AK8" s="24"/>
      <c r="AL8" s="24"/>
      <c r="AM8" s="24"/>
      <c r="AN8" s="24"/>
      <c r="AO8" s="24"/>
    </row>
    <row r="9" spans="1:232">
      <c r="A9" s="127">
        <f>A8+1</f>
        <v>2</v>
      </c>
      <c r="B9" s="27"/>
      <c r="C9" s="156"/>
      <c r="D9" s="158"/>
      <c r="E9" s="187"/>
      <c r="F9" s="28"/>
      <c r="G9" s="28"/>
      <c r="H9" s="158"/>
      <c r="I9" s="156"/>
      <c r="J9" s="158">
        <f t="shared" si="0"/>
        <v>0</v>
      </c>
      <c r="K9" s="29" t="str">
        <f t="shared" ref="K9:K18" si="1">IF(J9&gt;=0,"盈","亏")</f>
        <v>盈</v>
      </c>
      <c r="L9" s="160" t="s">
        <v>28</v>
      </c>
      <c r="AE9" s="24"/>
      <c r="AF9" s="24"/>
      <c r="AG9" s="24"/>
      <c r="AH9" s="24"/>
      <c r="AI9" s="24"/>
      <c r="AJ9" s="24"/>
      <c r="AK9" s="24"/>
      <c r="AL9" s="24"/>
      <c r="AM9" s="24"/>
      <c r="AN9" s="24"/>
      <c r="AO9" s="24"/>
    </row>
    <row r="10" spans="1:232">
      <c r="A10" s="127">
        <f>A9+1</f>
        <v>3</v>
      </c>
      <c r="B10" s="27"/>
      <c r="C10" s="156"/>
      <c r="D10" s="158"/>
      <c r="E10" s="187"/>
      <c r="F10" s="28"/>
      <c r="G10" s="28"/>
      <c r="H10" s="158"/>
      <c r="I10" s="156"/>
      <c r="J10" s="158">
        <f t="shared" si="0"/>
        <v>0</v>
      </c>
      <c r="K10" s="29" t="str">
        <f t="shared" si="1"/>
        <v>盈</v>
      </c>
      <c r="L10" s="160" t="s">
        <v>28</v>
      </c>
      <c r="AE10" s="24"/>
      <c r="AF10" s="24"/>
      <c r="AG10" s="24"/>
      <c r="AH10" s="24"/>
      <c r="AI10" s="24"/>
      <c r="AJ10" s="24"/>
      <c r="AK10" s="24"/>
      <c r="AL10" s="24"/>
      <c r="AM10" s="24"/>
      <c r="AN10" s="24"/>
      <c r="AO10" s="24"/>
    </row>
    <row r="11" spans="1:232">
      <c r="A11" s="127">
        <f t="shared" ref="A11:A18" si="2">A10+1</f>
        <v>4</v>
      </c>
      <c r="B11" s="27"/>
      <c r="C11" s="156"/>
      <c r="D11" s="158"/>
      <c r="E11" s="187"/>
      <c r="F11" s="28"/>
      <c r="G11" s="28"/>
      <c r="H11" s="158"/>
      <c r="I11" s="156"/>
      <c r="J11" s="158">
        <f t="shared" si="0"/>
        <v>0</v>
      </c>
      <c r="K11" s="29" t="str">
        <f t="shared" si="1"/>
        <v>盈</v>
      </c>
      <c r="L11" s="160" t="s">
        <v>28</v>
      </c>
      <c r="AE11" s="24"/>
      <c r="AF11" s="24"/>
      <c r="AG11" s="24"/>
      <c r="AH11" s="24"/>
      <c r="AI11" s="24"/>
      <c r="AJ11" s="24"/>
      <c r="AK11" s="24"/>
      <c r="AL11" s="24"/>
      <c r="AM11" s="24"/>
      <c r="AN11" s="24"/>
      <c r="AO11" s="24"/>
    </row>
    <row r="12" spans="1:232">
      <c r="A12" s="127">
        <f>A11+1</f>
        <v>5</v>
      </c>
      <c r="B12" s="27"/>
      <c r="C12" s="156"/>
      <c r="D12" s="158"/>
      <c r="E12" s="187"/>
      <c r="F12" s="28"/>
      <c r="G12" s="28"/>
      <c r="H12" s="158"/>
      <c r="I12" s="156"/>
      <c r="J12" s="158">
        <f t="shared" si="0"/>
        <v>0</v>
      </c>
      <c r="K12" s="29" t="str">
        <f t="shared" si="1"/>
        <v>盈</v>
      </c>
      <c r="L12" s="160" t="s">
        <v>28</v>
      </c>
      <c r="AE12" s="24"/>
      <c r="AF12" s="24"/>
      <c r="AG12" s="24"/>
      <c r="AH12" s="24"/>
      <c r="AI12" s="24"/>
      <c r="AJ12" s="24"/>
      <c r="AK12" s="24"/>
      <c r="AL12" s="24"/>
      <c r="AM12" s="24"/>
      <c r="AN12" s="24"/>
      <c r="AO12" s="24"/>
    </row>
    <row r="13" spans="1:232">
      <c r="A13" s="127">
        <f t="shared" si="2"/>
        <v>6</v>
      </c>
      <c r="B13" s="27"/>
      <c r="C13" s="156"/>
      <c r="D13" s="158"/>
      <c r="E13" s="187"/>
      <c r="F13" s="28"/>
      <c r="G13" s="28"/>
      <c r="H13" s="158"/>
      <c r="I13" s="156"/>
      <c r="J13" s="158">
        <f t="shared" si="0"/>
        <v>0</v>
      </c>
      <c r="K13" s="29" t="str">
        <f t="shared" si="1"/>
        <v>盈</v>
      </c>
      <c r="L13" s="160" t="s">
        <v>28</v>
      </c>
      <c r="AE13" s="24"/>
      <c r="AF13" s="24"/>
      <c r="AG13" s="24"/>
      <c r="AH13" s="24"/>
      <c r="AI13" s="24"/>
      <c r="AJ13" s="24"/>
      <c r="AK13" s="24"/>
      <c r="AL13" s="24"/>
      <c r="AM13" s="24"/>
      <c r="AN13" s="24"/>
      <c r="AO13" s="24"/>
    </row>
    <row r="14" spans="1:232">
      <c r="A14" s="127">
        <f t="shared" si="2"/>
        <v>7</v>
      </c>
      <c r="B14" s="27"/>
      <c r="C14" s="156"/>
      <c r="D14" s="158"/>
      <c r="E14" s="187"/>
      <c r="F14" s="28"/>
      <c r="G14" s="28"/>
      <c r="H14" s="158"/>
      <c r="I14" s="156"/>
      <c r="J14" s="158">
        <f t="shared" si="0"/>
        <v>0</v>
      </c>
      <c r="K14" s="29" t="str">
        <f t="shared" si="1"/>
        <v>盈</v>
      </c>
      <c r="L14" s="160" t="s">
        <v>28</v>
      </c>
      <c r="AE14" s="24"/>
      <c r="AF14" s="24"/>
      <c r="AG14" s="24"/>
      <c r="AH14" s="24"/>
      <c r="AI14" s="24"/>
      <c r="AJ14" s="24"/>
      <c r="AK14" s="24"/>
      <c r="AL14" s="24"/>
      <c r="AM14" s="24"/>
      <c r="AN14" s="24"/>
      <c r="AO14" s="24"/>
    </row>
    <row r="15" spans="1:232">
      <c r="A15" s="127">
        <f t="shared" si="2"/>
        <v>8</v>
      </c>
      <c r="B15" s="27"/>
      <c r="C15" s="156"/>
      <c r="D15" s="158"/>
      <c r="E15" s="187"/>
      <c r="F15" s="28"/>
      <c r="G15" s="28"/>
      <c r="H15" s="158"/>
      <c r="I15" s="156"/>
      <c r="J15" s="158">
        <f t="shared" si="0"/>
        <v>0</v>
      </c>
      <c r="K15" s="29" t="str">
        <f t="shared" si="1"/>
        <v>盈</v>
      </c>
      <c r="L15" s="160" t="s">
        <v>28</v>
      </c>
      <c r="AE15" s="24"/>
      <c r="AF15" s="24"/>
      <c r="AG15" s="24"/>
      <c r="AH15" s="24"/>
      <c r="AI15" s="24"/>
      <c r="AJ15" s="24"/>
      <c r="AK15" s="24"/>
      <c r="AL15" s="24"/>
      <c r="AM15" s="24"/>
      <c r="AN15" s="24"/>
      <c r="AO15" s="24"/>
    </row>
    <row r="16" spans="1:232">
      <c r="A16" s="127">
        <f t="shared" si="2"/>
        <v>9</v>
      </c>
      <c r="B16" s="27"/>
      <c r="C16" s="156"/>
      <c r="D16" s="158"/>
      <c r="E16" s="187"/>
      <c r="F16" s="28"/>
      <c r="G16" s="28"/>
      <c r="H16" s="158"/>
      <c r="I16" s="156"/>
      <c r="J16" s="158">
        <f t="shared" si="0"/>
        <v>0</v>
      </c>
      <c r="K16" s="29" t="str">
        <f t="shared" si="1"/>
        <v>盈</v>
      </c>
      <c r="L16" s="160" t="s">
        <v>28</v>
      </c>
      <c r="AE16" s="24"/>
      <c r="AF16" s="24"/>
      <c r="AG16" s="24"/>
      <c r="AH16" s="24"/>
      <c r="AI16" s="24"/>
      <c r="AJ16" s="24"/>
      <c r="AK16" s="24"/>
      <c r="AL16" s="24"/>
      <c r="AM16" s="24"/>
      <c r="AN16" s="24"/>
      <c r="AO16" s="24"/>
    </row>
    <row r="17" spans="1:13">
      <c r="A17" s="127">
        <f t="shared" si="2"/>
        <v>10</v>
      </c>
      <c r="B17" s="27"/>
      <c r="C17" s="156"/>
      <c r="D17" s="158"/>
      <c r="E17" s="187"/>
      <c r="F17" s="28"/>
      <c r="G17" s="28"/>
      <c r="H17" s="158"/>
      <c r="I17" s="156"/>
      <c r="J17" s="158">
        <f t="shared" si="0"/>
        <v>0</v>
      </c>
      <c r="K17" s="29" t="str">
        <f t="shared" si="1"/>
        <v>盈</v>
      </c>
      <c r="L17" s="160" t="s">
        <v>28</v>
      </c>
    </row>
    <row r="18" spans="1:13">
      <c r="A18" s="127">
        <f t="shared" si="2"/>
        <v>11</v>
      </c>
      <c r="B18" s="27"/>
      <c r="C18" s="156"/>
      <c r="D18" s="158"/>
      <c r="E18" s="187"/>
      <c r="F18" s="28"/>
      <c r="G18" s="28"/>
      <c r="H18" s="158"/>
      <c r="I18" s="156"/>
      <c r="J18" s="158">
        <f t="shared" si="0"/>
        <v>0</v>
      </c>
      <c r="K18" s="29" t="str">
        <f t="shared" si="1"/>
        <v>盈</v>
      </c>
      <c r="L18" s="160" t="s">
        <v>28</v>
      </c>
    </row>
    <row r="19" spans="1:13">
      <c r="M19" s="141"/>
    </row>
    <row r="20" spans="1:13">
      <c r="M20" s="141"/>
    </row>
    <row r="21" spans="1:13">
      <c r="M21" s="141"/>
    </row>
    <row r="22" spans="1:13">
      <c r="M22" s="141"/>
    </row>
    <row r="23" spans="1:13">
      <c r="M23" s="141"/>
    </row>
    <row r="24" spans="1:13">
      <c r="M24" s="141"/>
    </row>
    <row r="36" spans="19:19">
      <c r="S36" s="22" t="s">
        <v>192</v>
      </c>
    </row>
  </sheetData>
  <mergeCells count="73">
    <mergeCell ref="AU1:AZ1"/>
    <mergeCell ref="Q1:V1"/>
    <mergeCell ref="W1:AB1"/>
    <mergeCell ref="AC1:AH1"/>
    <mergeCell ref="AI1:AN1"/>
    <mergeCell ref="AO1:AT1"/>
    <mergeCell ref="DO1:DT1"/>
    <mergeCell ref="BA1:BF1"/>
    <mergeCell ref="BG1:BL1"/>
    <mergeCell ref="BM1:BR1"/>
    <mergeCell ref="BS1:BX1"/>
    <mergeCell ref="BY1:CD1"/>
    <mergeCell ref="CE1:CJ1"/>
    <mergeCell ref="HM1:HR1"/>
    <mergeCell ref="HS1:HX1"/>
    <mergeCell ref="FE1:FJ1"/>
    <mergeCell ref="FK1:FP1"/>
    <mergeCell ref="FQ1:FV1"/>
    <mergeCell ref="FW1:GB1"/>
    <mergeCell ref="GC1:GH1"/>
    <mergeCell ref="GI1:GN1"/>
    <mergeCell ref="AO4:AT4"/>
    <mergeCell ref="GO1:GT1"/>
    <mergeCell ref="GU1:GZ1"/>
    <mergeCell ref="HA1:HF1"/>
    <mergeCell ref="HG1:HL1"/>
    <mergeCell ref="DU1:DZ1"/>
    <mergeCell ref="EA1:EF1"/>
    <mergeCell ref="EG1:EL1"/>
    <mergeCell ref="EM1:ER1"/>
    <mergeCell ref="ES1:EX1"/>
    <mergeCell ref="EY1:FD1"/>
    <mergeCell ref="CK1:CP1"/>
    <mergeCell ref="CQ1:CV1"/>
    <mergeCell ref="CW1:DB1"/>
    <mergeCell ref="DC1:DH1"/>
    <mergeCell ref="DI1:DN1"/>
    <mergeCell ref="D2:H4"/>
    <mergeCell ref="Q4:V4"/>
    <mergeCell ref="W4:AB4"/>
    <mergeCell ref="AC4:AH4"/>
    <mergeCell ref="AI4:AN4"/>
    <mergeCell ref="DI4:DN4"/>
    <mergeCell ref="AU4:AZ4"/>
    <mergeCell ref="BA4:BF4"/>
    <mergeCell ref="BG4:BL4"/>
    <mergeCell ref="BM4:BR4"/>
    <mergeCell ref="BS4:BX4"/>
    <mergeCell ref="BY4:CD4"/>
    <mergeCell ref="CE4:CJ4"/>
    <mergeCell ref="CK4:CP4"/>
    <mergeCell ref="CQ4:CV4"/>
    <mergeCell ref="CW4:DB4"/>
    <mergeCell ref="DC4:DH4"/>
    <mergeCell ref="GC4:GH4"/>
    <mergeCell ref="DO4:DT4"/>
    <mergeCell ref="DU4:DZ4"/>
    <mergeCell ref="EA4:EF4"/>
    <mergeCell ref="EG4:EL4"/>
    <mergeCell ref="EM4:ER4"/>
    <mergeCell ref="ES4:EX4"/>
    <mergeCell ref="EY4:FD4"/>
    <mergeCell ref="FE4:FJ4"/>
    <mergeCell ref="FK4:FP4"/>
    <mergeCell ref="FQ4:FV4"/>
    <mergeCell ref="FW4:GB4"/>
    <mergeCell ref="HS4:HX4"/>
    <mergeCell ref="GI4:GN4"/>
    <mergeCell ref="GO4:GT4"/>
    <mergeCell ref="GU4:GZ4"/>
    <mergeCell ref="HA4:HF4"/>
    <mergeCell ref="HG4:HL4"/>
    <mergeCell ref="HM4:HR4"/>
  </mergeCells>
  <conditionalFormatting sqref="A4:XFD6">
    <cfRule type="cellIs" dxfId="19" priority="1" operator="equal">
      <formula>"盘"</formula>
    </cfRule>
  </conditionalFormatting>
  <dataValidations count="4">
    <dataValidation type="list" allowBlank="1" showInputMessage="1" showErrorMessage="1" sqref="B8:B18">
      <formula1>"买,卖"</formula1>
    </dataValidation>
    <dataValidation type="list" allowBlank="1" showInputMessage="1" showErrorMessage="1" sqref="E8:E18">
      <formula1>"H1,H4,D1,W1"</formula1>
    </dataValidation>
    <dataValidation type="list" allowBlank="1" showInputMessage="1" showErrorMessage="1" sqref="B19:B1048576">
      <formula1>#REF!</formula1>
    </dataValidation>
    <dataValidation type="list" allowBlank="1" showInputMessage="1" showErrorMessage="1" sqref="S36 Q4:Q6 HM4:HM6 W4 R5:AB6 AC4:AC6 AD5:AH6 AI4:AI6 AU4:AU6 AJ5:AT6 BG4:BG6 BH5:BL6 BM4:BM6 AV5:BF6 BN5:BR6 BS4:BS6 BY4:BY6 CE4:CE6 CF5:CJ6 CL5:CP6 CK4:CK6 CQ4:CQ6 DC4:DC6 CR5:CV6 DD5:DH6 CX5:DB6 CW4:CW6 DI4:DI6 DJ5:DN6 DP5:DT6 DO4:DO6 DU4:DU6 EG4:EG6 DV5:DZ6 EH5:EL6 EB5:EF6 EA4:EA6 EM4:EM6 EN5:ER6 ET5:EX6 ES4:ES6 EY4:EY6 FK4:FK6 EZ5:FD6 FL5:FP6 FF5:FJ6 FE4:FE6 FQ4:FQ6 FR5:FV6 FX5:GB6 FW4:FW6 GC4:GC6 GO4:GO6 GD5:GH6 GP5:GT6 GJ5:GN6 GI4:GI6 GU4:GU6 GV5:GZ6 HB5:HF6 HA4:HA6 HG4:HG6 HS4:HS6 HH5:HL6 HT5:HX6 HN5:HR6 AO4 BA4 BT5:BX6 BZ5:CD6">
      <formula1>"上,盘,下"</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249977111117893"/>
  </sheetPr>
  <dimension ref="A1:HX25"/>
  <sheetViews>
    <sheetView zoomScaleNormal="100" workbookViewId="0">
      <pane xSplit="14052" ySplit="3192" topLeftCell="Q28" activePane="bottomRight"/>
      <selection activeCell="E26" sqref="E26"/>
      <selection pane="topRight" activeCell="E26" sqref="E26"/>
      <selection pane="bottomLeft" activeCell="H27" sqref="H27"/>
      <selection pane="bottomRight" activeCell="S35" sqref="S35:T39"/>
    </sheetView>
  </sheetViews>
  <sheetFormatPr defaultColWidth="2.77734375" defaultRowHeight="16.8"/>
  <cols>
    <col min="1" max="1" width="4.109375" style="22" customWidth="1"/>
    <col min="2" max="2" width="3.77734375" style="26" bestFit="1" customWidth="1"/>
    <col min="3" max="3" width="17" style="154" bestFit="1" customWidth="1"/>
    <col min="4" max="4" width="8.109375" style="157" bestFit="1" customWidth="1"/>
    <col min="5" max="5" width="6.33203125" style="153" bestFit="1" customWidth="1"/>
    <col min="6" max="6" width="9.109375" style="23" customWidth="1"/>
    <col min="7" max="7" width="9.21875" style="23" customWidth="1"/>
    <col min="8" max="8" width="9" style="157" customWidth="1"/>
    <col min="9" max="9" width="17" style="150" bestFit="1" customWidth="1"/>
    <col min="10" max="10" width="9.109375" style="24" customWidth="1"/>
    <col min="11" max="11" width="4.88671875" style="25" customWidth="1"/>
    <col min="12" max="12" width="3" style="160" customWidth="1"/>
    <col min="13" max="13" width="12.33203125" style="22" customWidth="1"/>
    <col min="14" max="14" width="2.77734375" style="22"/>
    <col min="15" max="15" width="5" style="22" customWidth="1"/>
    <col min="16" max="16384" width="2.77734375" style="22"/>
  </cols>
  <sheetData>
    <row r="1" spans="1:232">
      <c r="J1" s="22"/>
      <c r="K1" s="22"/>
      <c r="L1" s="139"/>
      <c r="M1" s="149" t="s">
        <v>190</v>
      </c>
      <c r="O1" s="149" t="s">
        <v>190</v>
      </c>
      <c r="Q1" s="315">
        <v>43374</v>
      </c>
      <c r="R1" s="316"/>
      <c r="S1" s="316"/>
      <c r="T1" s="316"/>
      <c r="U1" s="316"/>
      <c r="V1" s="317"/>
      <c r="W1" s="315">
        <v>43375</v>
      </c>
      <c r="X1" s="316"/>
      <c r="Y1" s="316"/>
      <c r="Z1" s="316"/>
      <c r="AA1" s="316"/>
      <c r="AB1" s="317"/>
      <c r="AC1" s="315">
        <v>43376</v>
      </c>
      <c r="AD1" s="316"/>
      <c r="AE1" s="316"/>
      <c r="AF1" s="316"/>
      <c r="AG1" s="316"/>
      <c r="AH1" s="317"/>
      <c r="AI1" s="315">
        <v>43377</v>
      </c>
      <c r="AJ1" s="316"/>
      <c r="AK1" s="316"/>
      <c r="AL1" s="316"/>
      <c r="AM1" s="316"/>
      <c r="AN1" s="317"/>
      <c r="AO1" s="315">
        <v>43378</v>
      </c>
      <c r="AP1" s="316"/>
      <c r="AQ1" s="316"/>
      <c r="AR1" s="316"/>
      <c r="AS1" s="316"/>
      <c r="AT1" s="317"/>
      <c r="AU1" s="315">
        <v>43381</v>
      </c>
      <c r="AV1" s="316"/>
      <c r="AW1" s="316"/>
      <c r="AX1" s="316"/>
      <c r="AY1" s="316"/>
      <c r="AZ1" s="317"/>
      <c r="BA1" s="315">
        <v>43382</v>
      </c>
      <c r="BB1" s="316"/>
      <c r="BC1" s="316"/>
      <c r="BD1" s="316"/>
      <c r="BE1" s="316"/>
      <c r="BF1" s="317"/>
      <c r="BG1" s="315">
        <v>43383</v>
      </c>
      <c r="BH1" s="316"/>
      <c r="BI1" s="316"/>
      <c r="BJ1" s="316"/>
      <c r="BK1" s="316"/>
      <c r="BL1" s="317"/>
      <c r="BM1" s="315">
        <v>43384</v>
      </c>
      <c r="BN1" s="316"/>
      <c r="BO1" s="316"/>
      <c r="BP1" s="316"/>
      <c r="BQ1" s="316"/>
      <c r="BR1" s="317"/>
      <c r="BS1" s="315">
        <v>43385</v>
      </c>
      <c r="BT1" s="316"/>
      <c r="BU1" s="316"/>
      <c r="BV1" s="316"/>
      <c r="BW1" s="316"/>
      <c r="BX1" s="317"/>
      <c r="BY1" s="315">
        <v>43388</v>
      </c>
      <c r="BZ1" s="316"/>
      <c r="CA1" s="316"/>
      <c r="CB1" s="316"/>
      <c r="CC1" s="316"/>
      <c r="CD1" s="317"/>
      <c r="CE1" s="315">
        <v>43389</v>
      </c>
      <c r="CF1" s="316"/>
      <c r="CG1" s="316"/>
      <c r="CH1" s="316"/>
      <c r="CI1" s="316"/>
      <c r="CJ1" s="317"/>
      <c r="CK1" s="315">
        <v>43390</v>
      </c>
      <c r="CL1" s="316"/>
      <c r="CM1" s="316"/>
      <c r="CN1" s="316"/>
      <c r="CO1" s="316"/>
      <c r="CP1" s="317"/>
      <c r="CQ1" s="315">
        <v>43391</v>
      </c>
      <c r="CR1" s="316"/>
      <c r="CS1" s="316"/>
      <c r="CT1" s="316"/>
      <c r="CU1" s="316"/>
      <c r="CV1" s="317"/>
      <c r="CW1" s="315">
        <v>43392</v>
      </c>
      <c r="CX1" s="316"/>
      <c r="CY1" s="316"/>
      <c r="CZ1" s="316"/>
      <c r="DA1" s="316"/>
      <c r="DB1" s="317"/>
      <c r="DC1" s="315">
        <v>43393</v>
      </c>
      <c r="DD1" s="316"/>
      <c r="DE1" s="316"/>
      <c r="DF1" s="316"/>
      <c r="DG1" s="316"/>
      <c r="DH1" s="317"/>
      <c r="DI1" s="315">
        <v>43394</v>
      </c>
      <c r="DJ1" s="316"/>
      <c r="DK1" s="316"/>
      <c r="DL1" s="316"/>
      <c r="DM1" s="316"/>
      <c r="DN1" s="317"/>
      <c r="DO1" s="315">
        <v>43395</v>
      </c>
      <c r="DP1" s="316"/>
      <c r="DQ1" s="316"/>
      <c r="DR1" s="316"/>
      <c r="DS1" s="316"/>
      <c r="DT1" s="317"/>
      <c r="DU1" s="315">
        <v>43396</v>
      </c>
      <c r="DV1" s="316"/>
      <c r="DW1" s="316"/>
      <c r="DX1" s="316"/>
      <c r="DY1" s="316"/>
      <c r="DZ1" s="317"/>
      <c r="EA1" s="315">
        <v>43397</v>
      </c>
      <c r="EB1" s="316"/>
      <c r="EC1" s="316"/>
      <c r="ED1" s="316"/>
      <c r="EE1" s="316"/>
      <c r="EF1" s="317"/>
      <c r="EG1" s="315">
        <v>43398</v>
      </c>
      <c r="EH1" s="316"/>
      <c r="EI1" s="316"/>
      <c r="EJ1" s="316"/>
      <c r="EK1" s="316"/>
      <c r="EL1" s="317"/>
      <c r="EM1" s="315">
        <v>43399</v>
      </c>
      <c r="EN1" s="316"/>
      <c r="EO1" s="316"/>
      <c r="EP1" s="316"/>
      <c r="EQ1" s="316"/>
      <c r="ER1" s="317"/>
      <c r="ES1" s="315">
        <v>43400</v>
      </c>
      <c r="ET1" s="316"/>
      <c r="EU1" s="316"/>
      <c r="EV1" s="316"/>
      <c r="EW1" s="316"/>
      <c r="EX1" s="317"/>
      <c r="EY1" s="315">
        <v>43401</v>
      </c>
      <c r="EZ1" s="316"/>
      <c r="FA1" s="316"/>
      <c r="FB1" s="316"/>
      <c r="FC1" s="316"/>
      <c r="FD1" s="317"/>
      <c r="FE1" s="315">
        <v>43402</v>
      </c>
      <c r="FF1" s="316"/>
      <c r="FG1" s="316"/>
      <c r="FH1" s="316"/>
      <c r="FI1" s="316"/>
      <c r="FJ1" s="317"/>
      <c r="FK1" s="315">
        <v>43403</v>
      </c>
      <c r="FL1" s="316"/>
      <c r="FM1" s="316"/>
      <c r="FN1" s="316"/>
      <c r="FO1" s="316"/>
      <c r="FP1" s="317"/>
      <c r="FQ1" s="315">
        <v>43404</v>
      </c>
      <c r="FR1" s="316"/>
      <c r="FS1" s="316"/>
      <c r="FT1" s="316"/>
      <c r="FU1" s="316"/>
      <c r="FV1" s="317"/>
      <c r="FW1" s="315">
        <v>43405</v>
      </c>
      <c r="FX1" s="316"/>
      <c r="FY1" s="316"/>
      <c r="FZ1" s="316"/>
      <c r="GA1" s="316"/>
      <c r="GB1" s="317"/>
      <c r="GC1" s="315">
        <v>43406</v>
      </c>
      <c r="GD1" s="316"/>
      <c r="GE1" s="316"/>
      <c r="GF1" s="316"/>
      <c r="GG1" s="316"/>
      <c r="GH1" s="317"/>
      <c r="GI1" s="315">
        <v>43407</v>
      </c>
      <c r="GJ1" s="316"/>
      <c r="GK1" s="316"/>
      <c r="GL1" s="316"/>
      <c r="GM1" s="316"/>
      <c r="GN1" s="317"/>
      <c r="GO1" s="315">
        <v>43408</v>
      </c>
      <c r="GP1" s="316"/>
      <c r="GQ1" s="316"/>
      <c r="GR1" s="316"/>
      <c r="GS1" s="316"/>
      <c r="GT1" s="317"/>
      <c r="GU1" s="315">
        <v>43409</v>
      </c>
      <c r="GV1" s="316"/>
      <c r="GW1" s="316"/>
      <c r="GX1" s="316"/>
      <c r="GY1" s="316"/>
      <c r="GZ1" s="317"/>
      <c r="HA1" s="315">
        <v>43410</v>
      </c>
      <c r="HB1" s="316"/>
      <c r="HC1" s="316"/>
      <c r="HD1" s="316"/>
      <c r="HE1" s="316"/>
      <c r="HF1" s="317"/>
      <c r="HG1" s="315">
        <v>43411</v>
      </c>
      <c r="HH1" s="316"/>
      <c r="HI1" s="316"/>
      <c r="HJ1" s="316"/>
      <c r="HK1" s="316"/>
      <c r="HL1" s="317"/>
      <c r="HM1" s="315">
        <v>43412</v>
      </c>
      <c r="HN1" s="316"/>
      <c r="HO1" s="316"/>
      <c r="HP1" s="316"/>
      <c r="HQ1" s="316"/>
      <c r="HR1" s="317"/>
      <c r="HS1" s="315">
        <v>43413</v>
      </c>
      <c r="HT1" s="316"/>
      <c r="HU1" s="316"/>
      <c r="HV1" s="316"/>
      <c r="HW1" s="316"/>
      <c r="HX1" s="317"/>
    </row>
    <row r="2" spans="1:232" s="220" customFormat="1">
      <c r="B2" s="221"/>
      <c r="C2" s="222"/>
      <c r="D2" s="313" t="s">
        <v>22</v>
      </c>
      <c r="E2" s="314"/>
      <c r="F2" s="314"/>
      <c r="G2" s="314"/>
      <c r="H2" s="314"/>
      <c r="I2" s="223"/>
      <c r="L2" s="224"/>
      <c r="M2" s="225" t="s">
        <v>197</v>
      </c>
      <c r="O2" s="225" t="s">
        <v>191</v>
      </c>
      <c r="Q2" s="217" t="s">
        <v>217</v>
      </c>
      <c r="R2" s="218" t="s">
        <v>216</v>
      </c>
      <c r="S2" s="218" t="s">
        <v>215</v>
      </c>
      <c r="T2" s="218" t="s">
        <v>213</v>
      </c>
      <c r="U2" s="218" t="s">
        <v>214</v>
      </c>
      <c r="V2" s="219" t="s">
        <v>218</v>
      </c>
      <c r="W2" s="217" t="s">
        <v>217</v>
      </c>
      <c r="X2" s="218" t="s">
        <v>216</v>
      </c>
      <c r="Y2" s="218" t="s">
        <v>215</v>
      </c>
      <c r="Z2" s="218" t="s">
        <v>213</v>
      </c>
      <c r="AA2" s="218" t="s">
        <v>214</v>
      </c>
      <c r="AB2" s="219" t="s">
        <v>218</v>
      </c>
      <c r="AC2" s="217" t="s">
        <v>217</v>
      </c>
      <c r="AD2" s="218" t="s">
        <v>216</v>
      </c>
      <c r="AE2" s="218" t="s">
        <v>215</v>
      </c>
      <c r="AF2" s="218" t="s">
        <v>213</v>
      </c>
      <c r="AG2" s="218" t="s">
        <v>214</v>
      </c>
      <c r="AH2" s="219" t="s">
        <v>218</v>
      </c>
      <c r="AI2" s="217" t="s">
        <v>217</v>
      </c>
      <c r="AJ2" s="218" t="s">
        <v>216</v>
      </c>
      <c r="AK2" s="218" t="s">
        <v>215</v>
      </c>
      <c r="AL2" s="218" t="s">
        <v>213</v>
      </c>
      <c r="AM2" s="218" t="s">
        <v>214</v>
      </c>
      <c r="AN2" s="219" t="s">
        <v>218</v>
      </c>
      <c r="AO2" s="217" t="s">
        <v>217</v>
      </c>
      <c r="AP2" s="218" t="s">
        <v>216</v>
      </c>
      <c r="AQ2" s="218" t="s">
        <v>215</v>
      </c>
      <c r="AR2" s="218" t="s">
        <v>213</v>
      </c>
      <c r="AS2" s="218" t="s">
        <v>214</v>
      </c>
      <c r="AT2" s="219" t="s">
        <v>218</v>
      </c>
      <c r="AU2" s="217" t="s">
        <v>217</v>
      </c>
      <c r="AV2" s="218" t="s">
        <v>216</v>
      </c>
      <c r="AW2" s="218" t="s">
        <v>215</v>
      </c>
      <c r="AX2" s="218" t="s">
        <v>213</v>
      </c>
      <c r="AY2" s="218" t="s">
        <v>214</v>
      </c>
      <c r="AZ2" s="219" t="s">
        <v>218</v>
      </c>
      <c r="BA2" s="217" t="s">
        <v>217</v>
      </c>
      <c r="BB2" s="218" t="s">
        <v>216</v>
      </c>
      <c r="BC2" s="218" t="s">
        <v>215</v>
      </c>
      <c r="BD2" s="218" t="s">
        <v>213</v>
      </c>
      <c r="BE2" s="218" t="s">
        <v>214</v>
      </c>
      <c r="BF2" s="219" t="s">
        <v>218</v>
      </c>
      <c r="BG2" s="217" t="s">
        <v>217</v>
      </c>
      <c r="BH2" s="218" t="s">
        <v>216</v>
      </c>
      <c r="BI2" s="218" t="s">
        <v>215</v>
      </c>
      <c r="BJ2" s="218" t="s">
        <v>213</v>
      </c>
      <c r="BK2" s="218" t="s">
        <v>214</v>
      </c>
      <c r="BL2" s="219" t="s">
        <v>218</v>
      </c>
      <c r="BM2" s="217" t="s">
        <v>217</v>
      </c>
      <c r="BN2" s="218" t="s">
        <v>216</v>
      </c>
      <c r="BO2" s="218" t="s">
        <v>215</v>
      </c>
      <c r="BP2" s="218" t="s">
        <v>213</v>
      </c>
      <c r="BQ2" s="218" t="s">
        <v>214</v>
      </c>
      <c r="BR2" s="219" t="s">
        <v>218</v>
      </c>
      <c r="BS2" s="217" t="s">
        <v>217</v>
      </c>
      <c r="BT2" s="218" t="s">
        <v>216</v>
      </c>
      <c r="BU2" s="218" t="s">
        <v>215</v>
      </c>
      <c r="BV2" s="218" t="s">
        <v>213</v>
      </c>
      <c r="BW2" s="218" t="s">
        <v>214</v>
      </c>
      <c r="BX2" s="219" t="s">
        <v>218</v>
      </c>
      <c r="BY2" s="217" t="s">
        <v>217</v>
      </c>
      <c r="BZ2" s="218" t="s">
        <v>216</v>
      </c>
      <c r="CA2" s="218" t="s">
        <v>215</v>
      </c>
      <c r="CB2" s="218" t="s">
        <v>213</v>
      </c>
      <c r="CC2" s="218" t="s">
        <v>214</v>
      </c>
      <c r="CD2" s="219" t="s">
        <v>218</v>
      </c>
      <c r="CE2" s="217" t="s">
        <v>217</v>
      </c>
      <c r="CF2" s="218" t="s">
        <v>216</v>
      </c>
      <c r="CG2" s="218" t="s">
        <v>215</v>
      </c>
      <c r="CH2" s="218" t="s">
        <v>213</v>
      </c>
      <c r="CI2" s="218" t="s">
        <v>214</v>
      </c>
      <c r="CJ2" s="219" t="s">
        <v>218</v>
      </c>
      <c r="CK2" s="217" t="s">
        <v>217</v>
      </c>
      <c r="CL2" s="218" t="s">
        <v>216</v>
      </c>
      <c r="CM2" s="218" t="s">
        <v>215</v>
      </c>
      <c r="CN2" s="218" t="s">
        <v>213</v>
      </c>
      <c r="CO2" s="218" t="s">
        <v>214</v>
      </c>
      <c r="CP2" s="219" t="s">
        <v>218</v>
      </c>
      <c r="CQ2" s="217" t="s">
        <v>217</v>
      </c>
      <c r="CR2" s="218" t="s">
        <v>216</v>
      </c>
      <c r="CS2" s="218" t="s">
        <v>215</v>
      </c>
      <c r="CT2" s="218" t="s">
        <v>213</v>
      </c>
      <c r="CU2" s="218" t="s">
        <v>214</v>
      </c>
      <c r="CV2" s="219" t="s">
        <v>218</v>
      </c>
      <c r="CW2" s="217" t="s">
        <v>217</v>
      </c>
      <c r="CX2" s="218" t="s">
        <v>216</v>
      </c>
      <c r="CY2" s="218" t="s">
        <v>215</v>
      </c>
      <c r="CZ2" s="218" t="s">
        <v>213</v>
      </c>
      <c r="DA2" s="218" t="s">
        <v>214</v>
      </c>
      <c r="DB2" s="219" t="s">
        <v>218</v>
      </c>
      <c r="DC2" s="217" t="s">
        <v>217</v>
      </c>
      <c r="DD2" s="218" t="s">
        <v>216</v>
      </c>
      <c r="DE2" s="218" t="s">
        <v>215</v>
      </c>
      <c r="DF2" s="218" t="s">
        <v>213</v>
      </c>
      <c r="DG2" s="218" t="s">
        <v>214</v>
      </c>
      <c r="DH2" s="219" t="s">
        <v>218</v>
      </c>
      <c r="DI2" s="217" t="s">
        <v>217</v>
      </c>
      <c r="DJ2" s="218" t="s">
        <v>216</v>
      </c>
      <c r="DK2" s="218" t="s">
        <v>215</v>
      </c>
      <c r="DL2" s="218" t="s">
        <v>213</v>
      </c>
      <c r="DM2" s="218" t="s">
        <v>214</v>
      </c>
      <c r="DN2" s="219" t="s">
        <v>218</v>
      </c>
      <c r="DO2" s="217" t="s">
        <v>217</v>
      </c>
      <c r="DP2" s="218" t="s">
        <v>216</v>
      </c>
      <c r="DQ2" s="218" t="s">
        <v>215</v>
      </c>
      <c r="DR2" s="218" t="s">
        <v>213</v>
      </c>
      <c r="DS2" s="218" t="s">
        <v>214</v>
      </c>
      <c r="DT2" s="219" t="s">
        <v>218</v>
      </c>
      <c r="DU2" s="217" t="s">
        <v>217</v>
      </c>
      <c r="DV2" s="218" t="s">
        <v>216</v>
      </c>
      <c r="DW2" s="218" t="s">
        <v>215</v>
      </c>
      <c r="DX2" s="218" t="s">
        <v>213</v>
      </c>
      <c r="DY2" s="218" t="s">
        <v>214</v>
      </c>
      <c r="DZ2" s="219" t="s">
        <v>218</v>
      </c>
      <c r="EA2" s="217" t="s">
        <v>217</v>
      </c>
      <c r="EB2" s="218" t="s">
        <v>216</v>
      </c>
      <c r="EC2" s="218" t="s">
        <v>215</v>
      </c>
      <c r="ED2" s="218" t="s">
        <v>213</v>
      </c>
      <c r="EE2" s="218" t="s">
        <v>214</v>
      </c>
      <c r="EF2" s="219" t="s">
        <v>218</v>
      </c>
      <c r="EG2" s="217" t="s">
        <v>217</v>
      </c>
      <c r="EH2" s="218" t="s">
        <v>216</v>
      </c>
      <c r="EI2" s="218" t="s">
        <v>215</v>
      </c>
      <c r="EJ2" s="218" t="s">
        <v>213</v>
      </c>
      <c r="EK2" s="218" t="s">
        <v>214</v>
      </c>
      <c r="EL2" s="219" t="s">
        <v>218</v>
      </c>
      <c r="EM2" s="217" t="s">
        <v>217</v>
      </c>
      <c r="EN2" s="218" t="s">
        <v>216</v>
      </c>
      <c r="EO2" s="218" t="s">
        <v>215</v>
      </c>
      <c r="EP2" s="218" t="s">
        <v>213</v>
      </c>
      <c r="EQ2" s="218" t="s">
        <v>214</v>
      </c>
      <c r="ER2" s="219" t="s">
        <v>218</v>
      </c>
      <c r="ES2" s="217" t="s">
        <v>217</v>
      </c>
      <c r="ET2" s="218" t="s">
        <v>216</v>
      </c>
      <c r="EU2" s="218" t="s">
        <v>215</v>
      </c>
      <c r="EV2" s="218" t="s">
        <v>213</v>
      </c>
      <c r="EW2" s="218" t="s">
        <v>214</v>
      </c>
      <c r="EX2" s="219" t="s">
        <v>218</v>
      </c>
      <c r="EY2" s="217" t="s">
        <v>217</v>
      </c>
      <c r="EZ2" s="218" t="s">
        <v>216</v>
      </c>
      <c r="FA2" s="218" t="s">
        <v>215</v>
      </c>
      <c r="FB2" s="218" t="s">
        <v>213</v>
      </c>
      <c r="FC2" s="218" t="s">
        <v>214</v>
      </c>
      <c r="FD2" s="219" t="s">
        <v>218</v>
      </c>
      <c r="FE2" s="217" t="s">
        <v>217</v>
      </c>
      <c r="FF2" s="218" t="s">
        <v>216</v>
      </c>
      <c r="FG2" s="218" t="s">
        <v>215</v>
      </c>
      <c r="FH2" s="218" t="s">
        <v>213</v>
      </c>
      <c r="FI2" s="218" t="s">
        <v>214</v>
      </c>
      <c r="FJ2" s="219" t="s">
        <v>218</v>
      </c>
      <c r="FK2" s="217" t="s">
        <v>217</v>
      </c>
      <c r="FL2" s="218" t="s">
        <v>216</v>
      </c>
      <c r="FM2" s="218" t="s">
        <v>215</v>
      </c>
      <c r="FN2" s="218" t="s">
        <v>213</v>
      </c>
      <c r="FO2" s="218" t="s">
        <v>214</v>
      </c>
      <c r="FP2" s="219" t="s">
        <v>218</v>
      </c>
      <c r="FQ2" s="217" t="s">
        <v>217</v>
      </c>
      <c r="FR2" s="218" t="s">
        <v>216</v>
      </c>
      <c r="FS2" s="218" t="s">
        <v>215</v>
      </c>
      <c r="FT2" s="218" t="s">
        <v>213</v>
      </c>
      <c r="FU2" s="218" t="s">
        <v>214</v>
      </c>
      <c r="FV2" s="219" t="s">
        <v>218</v>
      </c>
      <c r="FW2" s="217" t="s">
        <v>217</v>
      </c>
      <c r="FX2" s="218" t="s">
        <v>216</v>
      </c>
      <c r="FY2" s="218" t="s">
        <v>215</v>
      </c>
      <c r="FZ2" s="218" t="s">
        <v>213</v>
      </c>
      <c r="GA2" s="218" t="s">
        <v>214</v>
      </c>
      <c r="GB2" s="219" t="s">
        <v>218</v>
      </c>
      <c r="GC2" s="217" t="s">
        <v>217</v>
      </c>
      <c r="GD2" s="218" t="s">
        <v>216</v>
      </c>
      <c r="GE2" s="218" t="s">
        <v>215</v>
      </c>
      <c r="GF2" s="218" t="s">
        <v>213</v>
      </c>
      <c r="GG2" s="218" t="s">
        <v>214</v>
      </c>
      <c r="GH2" s="219" t="s">
        <v>218</v>
      </c>
      <c r="GI2" s="217" t="s">
        <v>217</v>
      </c>
      <c r="GJ2" s="218" t="s">
        <v>216</v>
      </c>
      <c r="GK2" s="218" t="s">
        <v>215</v>
      </c>
      <c r="GL2" s="218" t="s">
        <v>213</v>
      </c>
      <c r="GM2" s="218" t="s">
        <v>214</v>
      </c>
      <c r="GN2" s="219" t="s">
        <v>218</v>
      </c>
      <c r="GO2" s="217" t="s">
        <v>217</v>
      </c>
      <c r="GP2" s="218" t="s">
        <v>216</v>
      </c>
      <c r="GQ2" s="218" t="s">
        <v>215</v>
      </c>
      <c r="GR2" s="218" t="s">
        <v>213</v>
      </c>
      <c r="GS2" s="218" t="s">
        <v>214</v>
      </c>
      <c r="GT2" s="219" t="s">
        <v>218</v>
      </c>
      <c r="GU2" s="217" t="s">
        <v>217</v>
      </c>
      <c r="GV2" s="218" t="s">
        <v>216</v>
      </c>
      <c r="GW2" s="218" t="s">
        <v>215</v>
      </c>
      <c r="GX2" s="218" t="s">
        <v>213</v>
      </c>
      <c r="GY2" s="218" t="s">
        <v>214</v>
      </c>
      <c r="GZ2" s="219" t="s">
        <v>218</v>
      </c>
      <c r="HA2" s="217" t="s">
        <v>217</v>
      </c>
      <c r="HB2" s="218" t="s">
        <v>216</v>
      </c>
      <c r="HC2" s="218" t="s">
        <v>215</v>
      </c>
      <c r="HD2" s="218" t="s">
        <v>213</v>
      </c>
      <c r="HE2" s="218" t="s">
        <v>214</v>
      </c>
      <c r="HF2" s="219" t="s">
        <v>218</v>
      </c>
      <c r="HG2" s="217" t="s">
        <v>217</v>
      </c>
      <c r="HH2" s="218" t="s">
        <v>216</v>
      </c>
      <c r="HI2" s="218" t="s">
        <v>215</v>
      </c>
      <c r="HJ2" s="218" t="s">
        <v>213</v>
      </c>
      <c r="HK2" s="218" t="s">
        <v>214</v>
      </c>
      <c r="HL2" s="219" t="s">
        <v>218</v>
      </c>
      <c r="HM2" s="217" t="s">
        <v>217</v>
      </c>
      <c r="HN2" s="218" t="s">
        <v>216</v>
      </c>
      <c r="HO2" s="218" t="s">
        <v>215</v>
      </c>
      <c r="HP2" s="218" t="s">
        <v>213</v>
      </c>
      <c r="HQ2" s="218" t="s">
        <v>214</v>
      </c>
      <c r="HR2" s="219" t="s">
        <v>218</v>
      </c>
      <c r="HS2" s="217" t="s">
        <v>217</v>
      </c>
      <c r="HT2" s="218" t="s">
        <v>216</v>
      </c>
      <c r="HU2" s="218" t="s">
        <v>215</v>
      </c>
      <c r="HV2" s="218" t="s">
        <v>213</v>
      </c>
      <c r="HW2" s="218" t="s">
        <v>214</v>
      </c>
      <c r="HX2" s="219" t="s">
        <v>218</v>
      </c>
    </row>
    <row r="3" spans="1:232" s="140" customFormat="1">
      <c r="B3" s="142"/>
      <c r="C3" s="155"/>
      <c r="D3" s="314"/>
      <c r="E3" s="314"/>
      <c r="F3" s="314"/>
      <c r="G3" s="314"/>
      <c r="H3" s="314"/>
      <c r="I3" s="151"/>
      <c r="L3" s="159"/>
      <c r="M3" s="149" t="s">
        <v>191</v>
      </c>
      <c r="O3" s="149" t="s">
        <v>191</v>
      </c>
      <c r="Q3" s="145" t="s">
        <v>196</v>
      </c>
      <c r="R3" s="146" t="s">
        <v>194</v>
      </c>
      <c r="S3" s="146" t="s">
        <v>188</v>
      </c>
      <c r="T3" s="146" t="s">
        <v>193</v>
      </c>
      <c r="U3" s="146" t="s">
        <v>195</v>
      </c>
      <c r="V3" s="147" t="s">
        <v>189</v>
      </c>
      <c r="W3" s="145" t="s">
        <v>196</v>
      </c>
      <c r="X3" s="146" t="s">
        <v>194</v>
      </c>
      <c r="Y3" s="146" t="s">
        <v>188</v>
      </c>
      <c r="Z3" s="146" t="s">
        <v>193</v>
      </c>
      <c r="AA3" s="146" t="s">
        <v>195</v>
      </c>
      <c r="AB3" s="147" t="s">
        <v>189</v>
      </c>
      <c r="AC3" s="145" t="s">
        <v>196</v>
      </c>
      <c r="AD3" s="146" t="s">
        <v>194</v>
      </c>
      <c r="AE3" s="146" t="s">
        <v>188</v>
      </c>
      <c r="AF3" s="146" t="s">
        <v>193</v>
      </c>
      <c r="AG3" s="146" t="s">
        <v>195</v>
      </c>
      <c r="AH3" s="147" t="s">
        <v>189</v>
      </c>
      <c r="AI3" s="145" t="s">
        <v>196</v>
      </c>
      <c r="AJ3" s="146" t="s">
        <v>194</v>
      </c>
      <c r="AK3" s="146" t="s">
        <v>188</v>
      </c>
      <c r="AL3" s="146" t="s">
        <v>193</v>
      </c>
      <c r="AM3" s="146" t="s">
        <v>195</v>
      </c>
      <c r="AN3" s="147" t="s">
        <v>189</v>
      </c>
      <c r="AO3" s="145" t="s">
        <v>196</v>
      </c>
      <c r="AP3" s="146" t="s">
        <v>194</v>
      </c>
      <c r="AQ3" s="146" t="s">
        <v>188</v>
      </c>
      <c r="AR3" s="146" t="s">
        <v>193</v>
      </c>
      <c r="AS3" s="146" t="s">
        <v>195</v>
      </c>
      <c r="AT3" s="147" t="s">
        <v>189</v>
      </c>
      <c r="AU3" s="145" t="s">
        <v>196</v>
      </c>
      <c r="AV3" s="146" t="s">
        <v>194</v>
      </c>
      <c r="AW3" s="146" t="s">
        <v>188</v>
      </c>
      <c r="AX3" s="146" t="s">
        <v>193</v>
      </c>
      <c r="AY3" s="146" t="s">
        <v>195</v>
      </c>
      <c r="AZ3" s="147" t="s">
        <v>189</v>
      </c>
      <c r="BA3" s="145" t="s">
        <v>196</v>
      </c>
      <c r="BB3" s="146" t="s">
        <v>194</v>
      </c>
      <c r="BC3" s="146" t="s">
        <v>188</v>
      </c>
      <c r="BD3" s="146" t="s">
        <v>193</v>
      </c>
      <c r="BE3" s="146" t="s">
        <v>195</v>
      </c>
      <c r="BF3" s="147" t="s">
        <v>189</v>
      </c>
      <c r="BG3" s="145" t="s">
        <v>196</v>
      </c>
      <c r="BH3" s="146" t="s">
        <v>194</v>
      </c>
      <c r="BI3" s="146" t="s">
        <v>188</v>
      </c>
      <c r="BJ3" s="146" t="s">
        <v>193</v>
      </c>
      <c r="BK3" s="146" t="s">
        <v>195</v>
      </c>
      <c r="BL3" s="147" t="s">
        <v>189</v>
      </c>
      <c r="BM3" s="145" t="s">
        <v>196</v>
      </c>
      <c r="BN3" s="146" t="s">
        <v>194</v>
      </c>
      <c r="BO3" s="146" t="s">
        <v>188</v>
      </c>
      <c r="BP3" s="146" t="s">
        <v>193</v>
      </c>
      <c r="BQ3" s="146" t="s">
        <v>195</v>
      </c>
      <c r="BR3" s="147" t="s">
        <v>189</v>
      </c>
      <c r="BS3" s="145" t="s">
        <v>196</v>
      </c>
      <c r="BT3" s="146" t="s">
        <v>194</v>
      </c>
      <c r="BU3" s="146" t="s">
        <v>188</v>
      </c>
      <c r="BV3" s="146" t="s">
        <v>193</v>
      </c>
      <c r="BW3" s="146" t="s">
        <v>195</v>
      </c>
      <c r="BX3" s="147" t="s">
        <v>189</v>
      </c>
      <c r="BY3" s="145" t="s">
        <v>196</v>
      </c>
      <c r="BZ3" s="146" t="s">
        <v>194</v>
      </c>
      <c r="CA3" s="146" t="s">
        <v>188</v>
      </c>
      <c r="CB3" s="146" t="s">
        <v>193</v>
      </c>
      <c r="CC3" s="146" t="s">
        <v>195</v>
      </c>
      <c r="CD3" s="147" t="s">
        <v>189</v>
      </c>
      <c r="CE3" s="145" t="s">
        <v>196</v>
      </c>
      <c r="CF3" s="146" t="s">
        <v>194</v>
      </c>
      <c r="CG3" s="146" t="s">
        <v>188</v>
      </c>
      <c r="CH3" s="146" t="s">
        <v>193</v>
      </c>
      <c r="CI3" s="146" t="s">
        <v>195</v>
      </c>
      <c r="CJ3" s="147" t="s">
        <v>189</v>
      </c>
      <c r="CK3" s="145" t="s">
        <v>196</v>
      </c>
      <c r="CL3" s="146" t="s">
        <v>194</v>
      </c>
      <c r="CM3" s="146" t="s">
        <v>188</v>
      </c>
      <c r="CN3" s="146" t="s">
        <v>193</v>
      </c>
      <c r="CO3" s="146" t="s">
        <v>195</v>
      </c>
      <c r="CP3" s="147" t="s">
        <v>189</v>
      </c>
      <c r="CQ3" s="145" t="s">
        <v>196</v>
      </c>
      <c r="CR3" s="146" t="s">
        <v>194</v>
      </c>
      <c r="CS3" s="146" t="s">
        <v>188</v>
      </c>
      <c r="CT3" s="146" t="s">
        <v>193</v>
      </c>
      <c r="CU3" s="146" t="s">
        <v>195</v>
      </c>
      <c r="CV3" s="147" t="s">
        <v>189</v>
      </c>
      <c r="CW3" s="145" t="s">
        <v>196</v>
      </c>
      <c r="CX3" s="146" t="s">
        <v>194</v>
      </c>
      <c r="CY3" s="146" t="s">
        <v>188</v>
      </c>
      <c r="CZ3" s="146" t="s">
        <v>193</v>
      </c>
      <c r="DA3" s="146" t="s">
        <v>195</v>
      </c>
      <c r="DB3" s="147" t="s">
        <v>189</v>
      </c>
      <c r="DC3" s="145" t="s">
        <v>196</v>
      </c>
      <c r="DD3" s="146" t="s">
        <v>194</v>
      </c>
      <c r="DE3" s="146" t="s">
        <v>188</v>
      </c>
      <c r="DF3" s="146" t="s">
        <v>193</v>
      </c>
      <c r="DG3" s="146" t="s">
        <v>195</v>
      </c>
      <c r="DH3" s="147" t="s">
        <v>189</v>
      </c>
      <c r="DI3" s="145" t="s">
        <v>196</v>
      </c>
      <c r="DJ3" s="146" t="s">
        <v>194</v>
      </c>
      <c r="DK3" s="146" t="s">
        <v>188</v>
      </c>
      <c r="DL3" s="146" t="s">
        <v>193</v>
      </c>
      <c r="DM3" s="146" t="s">
        <v>195</v>
      </c>
      <c r="DN3" s="147" t="s">
        <v>189</v>
      </c>
      <c r="DO3" s="145" t="s">
        <v>196</v>
      </c>
      <c r="DP3" s="146" t="s">
        <v>194</v>
      </c>
      <c r="DQ3" s="146" t="s">
        <v>188</v>
      </c>
      <c r="DR3" s="146" t="s">
        <v>193</v>
      </c>
      <c r="DS3" s="146" t="s">
        <v>195</v>
      </c>
      <c r="DT3" s="147" t="s">
        <v>189</v>
      </c>
      <c r="DU3" s="145" t="s">
        <v>196</v>
      </c>
      <c r="DV3" s="146" t="s">
        <v>194</v>
      </c>
      <c r="DW3" s="146" t="s">
        <v>188</v>
      </c>
      <c r="DX3" s="146" t="s">
        <v>193</v>
      </c>
      <c r="DY3" s="146" t="s">
        <v>195</v>
      </c>
      <c r="DZ3" s="147" t="s">
        <v>189</v>
      </c>
      <c r="EA3" s="145" t="s">
        <v>196</v>
      </c>
      <c r="EB3" s="146" t="s">
        <v>194</v>
      </c>
      <c r="EC3" s="146" t="s">
        <v>188</v>
      </c>
      <c r="ED3" s="146" t="s">
        <v>193</v>
      </c>
      <c r="EE3" s="146" t="s">
        <v>195</v>
      </c>
      <c r="EF3" s="147" t="s">
        <v>189</v>
      </c>
      <c r="EG3" s="145" t="s">
        <v>196</v>
      </c>
      <c r="EH3" s="146" t="s">
        <v>194</v>
      </c>
      <c r="EI3" s="146" t="s">
        <v>188</v>
      </c>
      <c r="EJ3" s="146" t="s">
        <v>193</v>
      </c>
      <c r="EK3" s="146" t="s">
        <v>195</v>
      </c>
      <c r="EL3" s="147" t="s">
        <v>189</v>
      </c>
      <c r="EM3" s="145" t="s">
        <v>196</v>
      </c>
      <c r="EN3" s="146" t="s">
        <v>194</v>
      </c>
      <c r="EO3" s="146" t="s">
        <v>188</v>
      </c>
      <c r="EP3" s="146" t="s">
        <v>193</v>
      </c>
      <c r="EQ3" s="146" t="s">
        <v>195</v>
      </c>
      <c r="ER3" s="147" t="s">
        <v>189</v>
      </c>
      <c r="ES3" s="145" t="s">
        <v>196</v>
      </c>
      <c r="ET3" s="146" t="s">
        <v>194</v>
      </c>
      <c r="EU3" s="146" t="s">
        <v>188</v>
      </c>
      <c r="EV3" s="146" t="s">
        <v>193</v>
      </c>
      <c r="EW3" s="146" t="s">
        <v>195</v>
      </c>
      <c r="EX3" s="147" t="s">
        <v>189</v>
      </c>
      <c r="EY3" s="145" t="s">
        <v>196</v>
      </c>
      <c r="EZ3" s="146" t="s">
        <v>194</v>
      </c>
      <c r="FA3" s="146" t="s">
        <v>188</v>
      </c>
      <c r="FB3" s="146" t="s">
        <v>193</v>
      </c>
      <c r="FC3" s="146" t="s">
        <v>195</v>
      </c>
      <c r="FD3" s="147" t="s">
        <v>189</v>
      </c>
      <c r="FE3" s="145" t="s">
        <v>196</v>
      </c>
      <c r="FF3" s="146" t="s">
        <v>194</v>
      </c>
      <c r="FG3" s="146" t="s">
        <v>188</v>
      </c>
      <c r="FH3" s="146" t="s">
        <v>193</v>
      </c>
      <c r="FI3" s="146" t="s">
        <v>195</v>
      </c>
      <c r="FJ3" s="147" t="s">
        <v>189</v>
      </c>
      <c r="FK3" s="145" t="s">
        <v>196</v>
      </c>
      <c r="FL3" s="146" t="s">
        <v>194</v>
      </c>
      <c r="FM3" s="146" t="s">
        <v>188</v>
      </c>
      <c r="FN3" s="146" t="s">
        <v>193</v>
      </c>
      <c r="FO3" s="146" t="s">
        <v>195</v>
      </c>
      <c r="FP3" s="147" t="s">
        <v>189</v>
      </c>
      <c r="FQ3" s="145" t="s">
        <v>196</v>
      </c>
      <c r="FR3" s="146" t="s">
        <v>194</v>
      </c>
      <c r="FS3" s="146" t="s">
        <v>188</v>
      </c>
      <c r="FT3" s="146" t="s">
        <v>193</v>
      </c>
      <c r="FU3" s="146" t="s">
        <v>195</v>
      </c>
      <c r="FV3" s="147" t="s">
        <v>189</v>
      </c>
      <c r="FW3" s="145" t="s">
        <v>196</v>
      </c>
      <c r="FX3" s="146" t="s">
        <v>194</v>
      </c>
      <c r="FY3" s="146" t="s">
        <v>188</v>
      </c>
      <c r="FZ3" s="146" t="s">
        <v>193</v>
      </c>
      <c r="GA3" s="146" t="s">
        <v>195</v>
      </c>
      <c r="GB3" s="147" t="s">
        <v>189</v>
      </c>
      <c r="GC3" s="145" t="s">
        <v>196</v>
      </c>
      <c r="GD3" s="146" t="s">
        <v>194</v>
      </c>
      <c r="GE3" s="146" t="s">
        <v>188</v>
      </c>
      <c r="GF3" s="146" t="s">
        <v>193</v>
      </c>
      <c r="GG3" s="146" t="s">
        <v>195</v>
      </c>
      <c r="GH3" s="147" t="s">
        <v>189</v>
      </c>
      <c r="GI3" s="145" t="s">
        <v>196</v>
      </c>
      <c r="GJ3" s="146" t="s">
        <v>194</v>
      </c>
      <c r="GK3" s="146" t="s">
        <v>188</v>
      </c>
      <c r="GL3" s="146" t="s">
        <v>193</v>
      </c>
      <c r="GM3" s="146" t="s">
        <v>195</v>
      </c>
      <c r="GN3" s="147" t="s">
        <v>189</v>
      </c>
      <c r="GO3" s="145" t="s">
        <v>196</v>
      </c>
      <c r="GP3" s="146" t="s">
        <v>194</v>
      </c>
      <c r="GQ3" s="146" t="s">
        <v>188</v>
      </c>
      <c r="GR3" s="146" t="s">
        <v>193</v>
      </c>
      <c r="GS3" s="146" t="s">
        <v>195</v>
      </c>
      <c r="GT3" s="147" t="s">
        <v>189</v>
      </c>
      <c r="GU3" s="145" t="s">
        <v>196</v>
      </c>
      <c r="GV3" s="146" t="s">
        <v>194</v>
      </c>
      <c r="GW3" s="146" t="s">
        <v>188</v>
      </c>
      <c r="GX3" s="146" t="s">
        <v>193</v>
      </c>
      <c r="GY3" s="146" t="s">
        <v>195</v>
      </c>
      <c r="GZ3" s="147" t="s">
        <v>189</v>
      </c>
      <c r="HA3" s="145" t="s">
        <v>196</v>
      </c>
      <c r="HB3" s="146" t="s">
        <v>194</v>
      </c>
      <c r="HC3" s="146" t="s">
        <v>188</v>
      </c>
      <c r="HD3" s="146" t="s">
        <v>193</v>
      </c>
      <c r="HE3" s="146" t="s">
        <v>195</v>
      </c>
      <c r="HF3" s="147" t="s">
        <v>189</v>
      </c>
      <c r="HG3" s="145" t="s">
        <v>196</v>
      </c>
      <c r="HH3" s="146" t="s">
        <v>194</v>
      </c>
      <c r="HI3" s="146" t="s">
        <v>188</v>
      </c>
      <c r="HJ3" s="146" t="s">
        <v>193</v>
      </c>
      <c r="HK3" s="146" t="s">
        <v>195</v>
      </c>
      <c r="HL3" s="147" t="s">
        <v>189</v>
      </c>
      <c r="HM3" s="145" t="s">
        <v>196</v>
      </c>
      <c r="HN3" s="146" t="s">
        <v>194</v>
      </c>
      <c r="HO3" s="146" t="s">
        <v>188</v>
      </c>
      <c r="HP3" s="146" t="s">
        <v>193</v>
      </c>
      <c r="HQ3" s="146" t="s">
        <v>195</v>
      </c>
      <c r="HR3" s="147" t="s">
        <v>189</v>
      </c>
      <c r="HS3" s="145" t="s">
        <v>196</v>
      </c>
      <c r="HT3" s="146" t="s">
        <v>194</v>
      </c>
      <c r="HU3" s="146" t="s">
        <v>188</v>
      </c>
      <c r="HV3" s="146" t="s">
        <v>193</v>
      </c>
      <c r="HW3" s="146" t="s">
        <v>195</v>
      </c>
      <c r="HX3" s="147" t="s">
        <v>189</v>
      </c>
    </row>
    <row r="4" spans="1:232">
      <c r="D4" s="314"/>
      <c r="E4" s="314"/>
      <c r="F4" s="314"/>
      <c r="G4" s="314"/>
      <c r="H4" s="314"/>
      <c r="J4" s="22"/>
      <c r="K4" s="22"/>
      <c r="L4" s="139"/>
      <c r="M4" s="149" t="s">
        <v>257</v>
      </c>
      <c r="O4" s="149" t="s">
        <v>184</v>
      </c>
      <c r="Q4" s="312"/>
      <c r="R4" s="312"/>
      <c r="S4" s="312"/>
      <c r="T4" s="312"/>
      <c r="U4" s="312"/>
      <c r="V4" s="312"/>
      <c r="W4" s="312"/>
      <c r="X4" s="312"/>
      <c r="Y4" s="312"/>
      <c r="Z4" s="312"/>
      <c r="AA4" s="312"/>
      <c r="AB4" s="312"/>
      <c r="AC4" s="312"/>
      <c r="AD4" s="312"/>
      <c r="AE4" s="312"/>
      <c r="AF4" s="312"/>
      <c r="AG4" s="312"/>
      <c r="AH4" s="312"/>
      <c r="AI4" s="312"/>
      <c r="AJ4" s="312"/>
      <c r="AK4" s="312"/>
      <c r="AL4" s="312"/>
      <c r="AM4" s="312"/>
      <c r="AN4" s="312"/>
      <c r="AO4" s="312"/>
      <c r="AP4" s="312"/>
      <c r="AQ4" s="312"/>
      <c r="AR4" s="312"/>
      <c r="AS4" s="312"/>
      <c r="AT4" s="312"/>
      <c r="AU4" s="312"/>
      <c r="AV4" s="312"/>
      <c r="AW4" s="312"/>
      <c r="AX4" s="312"/>
      <c r="AY4" s="312"/>
      <c r="AZ4" s="312"/>
      <c r="BA4" s="312"/>
      <c r="BB4" s="312"/>
      <c r="BC4" s="312"/>
      <c r="BD4" s="312"/>
      <c r="BE4" s="312"/>
      <c r="BF4" s="312"/>
      <c r="BG4" s="312"/>
      <c r="BH4" s="312"/>
      <c r="BI4" s="312"/>
      <c r="BJ4" s="312"/>
      <c r="BK4" s="312"/>
      <c r="BL4" s="312"/>
      <c r="BM4" s="312"/>
      <c r="BN4" s="312"/>
      <c r="BO4" s="312"/>
      <c r="BP4" s="312"/>
      <c r="BQ4" s="312"/>
      <c r="BR4" s="312"/>
      <c r="BS4" s="312"/>
      <c r="BT4" s="312"/>
      <c r="BU4" s="312"/>
      <c r="BV4" s="312"/>
      <c r="BW4" s="312"/>
      <c r="BX4" s="312"/>
      <c r="BY4" s="312"/>
      <c r="BZ4" s="312"/>
      <c r="CA4" s="312"/>
      <c r="CB4" s="312"/>
      <c r="CC4" s="312"/>
      <c r="CD4" s="312"/>
      <c r="CE4" s="312"/>
      <c r="CF4" s="312"/>
      <c r="CG4" s="312"/>
      <c r="CH4" s="312"/>
      <c r="CI4" s="312"/>
      <c r="CJ4" s="312"/>
      <c r="CK4" s="312"/>
      <c r="CL4" s="312"/>
      <c r="CM4" s="312"/>
      <c r="CN4" s="312"/>
      <c r="CO4" s="312"/>
      <c r="CP4" s="312"/>
      <c r="CQ4" s="312"/>
      <c r="CR4" s="312"/>
      <c r="CS4" s="312"/>
      <c r="CT4" s="312"/>
      <c r="CU4" s="312"/>
      <c r="CV4" s="312"/>
      <c r="CW4" s="312"/>
      <c r="CX4" s="312"/>
      <c r="CY4" s="312"/>
      <c r="CZ4" s="312"/>
      <c r="DA4" s="312"/>
      <c r="DB4" s="312"/>
      <c r="DC4" s="312"/>
      <c r="DD4" s="312"/>
      <c r="DE4" s="312"/>
      <c r="DF4" s="312"/>
      <c r="DG4" s="312"/>
      <c r="DH4" s="312"/>
      <c r="DI4" s="312"/>
      <c r="DJ4" s="312"/>
      <c r="DK4" s="312"/>
      <c r="DL4" s="312"/>
      <c r="DM4" s="312"/>
      <c r="DN4" s="312"/>
      <c r="DO4" s="312"/>
      <c r="DP4" s="312"/>
      <c r="DQ4" s="312"/>
      <c r="DR4" s="312"/>
      <c r="DS4" s="312"/>
      <c r="DT4" s="312"/>
      <c r="DU4" s="312"/>
      <c r="DV4" s="312"/>
      <c r="DW4" s="312"/>
      <c r="DX4" s="312"/>
      <c r="DY4" s="312"/>
      <c r="DZ4" s="312"/>
      <c r="EA4" s="312"/>
      <c r="EB4" s="312"/>
      <c r="EC4" s="312"/>
      <c r="ED4" s="312"/>
      <c r="EE4" s="312"/>
      <c r="EF4" s="312"/>
      <c r="EG4" s="312"/>
      <c r="EH4" s="312"/>
      <c r="EI4" s="312"/>
      <c r="EJ4" s="312"/>
      <c r="EK4" s="312"/>
      <c r="EL4" s="312"/>
      <c r="EM4" s="312"/>
      <c r="EN4" s="312"/>
      <c r="EO4" s="312"/>
      <c r="EP4" s="312"/>
      <c r="EQ4" s="312"/>
      <c r="ER4" s="312"/>
      <c r="ES4" s="312"/>
      <c r="ET4" s="312"/>
      <c r="EU4" s="312"/>
      <c r="EV4" s="312"/>
      <c r="EW4" s="312"/>
      <c r="EX4" s="312"/>
      <c r="EY4" s="312"/>
      <c r="EZ4" s="312"/>
      <c r="FA4" s="312"/>
      <c r="FB4" s="312"/>
      <c r="FC4" s="312"/>
      <c r="FD4" s="312"/>
      <c r="FE4" s="312"/>
      <c r="FF4" s="312"/>
      <c r="FG4" s="312"/>
      <c r="FH4" s="312"/>
      <c r="FI4" s="312"/>
      <c r="FJ4" s="312"/>
      <c r="FK4" s="312"/>
      <c r="FL4" s="312"/>
      <c r="FM4" s="312"/>
      <c r="FN4" s="312"/>
      <c r="FO4" s="312"/>
      <c r="FP4" s="312"/>
      <c r="FQ4" s="312"/>
      <c r="FR4" s="312"/>
      <c r="FS4" s="312"/>
      <c r="FT4" s="312"/>
      <c r="FU4" s="312"/>
      <c r="FV4" s="312"/>
      <c r="FW4" s="312"/>
      <c r="FX4" s="312"/>
      <c r="FY4" s="312"/>
      <c r="FZ4" s="312"/>
      <c r="GA4" s="312"/>
      <c r="GB4" s="312"/>
      <c r="GC4" s="312"/>
      <c r="GD4" s="312"/>
      <c r="GE4" s="312"/>
      <c r="GF4" s="312"/>
      <c r="GG4" s="312"/>
      <c r="GH4" s="312"/>
      <c r="GI4" s="312"/>
      <c r="GJ4" s="312"/>
      <c r="GK4" s="312"/>
      <c r="GL4" s="312"/>
      <c r="GM4" s="312"/>
      <c r="GN4" s="312"/>
      <c r="GO4" s="312"/>
      <c r="GP4" s="312"/>
      <c r="GQ4" s="312"/>
      <c r="GR4" s="312"/>
      <c r="GS4" s="312"/>
      <c r="GT4" s="312"/>
      <c r="GU4" s="312"/>
      <c r="GV4" s="312"/>
      <c r="GW4" s="312"/>
      <c r="GX4" s="312"/>
      <c r="GY4" s="312"/>
      <c r="GZ4" s="312"/>
      <c r="HA4" s="312"/>
      <c r="HB4" s="312"/>
      <c r="HC4" s="312"/>
      <c r="HD4" s="312"/>
      <c r="HE4" s="312"/>
      <c r="HF4" s="312"/>
      <c r="HG4" s="312"/>
      <c r="HH4" s="312"/>
      <c r="HI4" s="312"/>
      <c r="HJ4" s="312"/>
      <c r="HK4" s="312"/>
      <c r="HL4" s="312"/>
      <c r="HM4" s="312"/>
      <c r="HN4" s="312"/>
      <c r="HO4" s="312"/>
      <c r="HP4" s="312"/>
      <c r="HQ4" s="312"/>
      <c r="HR4" s="312"/>
      <c r="HS4" s="312"/>
      <c r="HT4" s="312"/>
      <c r="HU4" s="312"/>
      <c r="HV4" s="312"/>
      <c r="HW4" s="312"/>
      <c r="HX4" s="312"/>
    </row>
    <row r="5" spans="1:232">
      <c r="D5" s="314"/>
      <c r="E5" s="314"/>
      <c r="F5" s="314"/>
      <c r="G5" s="314"/>
      <c r="H5" s="314"/>
      <c r="J5" s="22"/>
      <c r="K5" s="22"/>
      <c r="L5" s="139"/>
      <c r="M5" s="149" t="s">
        <v>184</v>
      </c>
      <c r="O5" s="149" t="s">
        <v>184</v>
      </c>
      <c r="Q5" s="312" t="s">
        <v>219</v>
      </c>
      <c r="R5" s="312"/>
      <c r="S5" s="312"/>
      <c r="T5" s="312"/>
      <c r="U5" s="312"/>
      <c r="V5" s="312"/>
      <c r="W5" s="312" t="s">
        <v>219</v>
      </c>
      <c r="X5" s="312"/>
      <c r="Y5" s="312"/>
      <c r="Z5" s="312"/>
      <c r="AA5" s="312"/>
      <c r="AB5" s="312"/>
      <c r="AC5" s="312" t="s">
        <v>219</v>
      </c>
      <c r="AD5" s="312"/>
      <c r="AE5" s="312"/>
      <c r="AF5" s="312"/>
      <c r="AG5" s="312"/>
      <c r="AH5" s="312"/>
      <c r="AI5" s="312" t="s">
        <v>220</v>
      </c>
      <c r="AJ5" s="312"/>
      <c r="AK5" s="312"/>
      <c r="AL5" s="312"/>
      <c r="AM5" s="312"/>
      <c r="AN5" s="312"/>
      <c r="AO5" s="312" t="s">
        <v>220</v>
      </c>
      <c r="AP5" s="312"/>
      <c r="AQ5" s="312"/>
      <c r="AR5" s="312"/>
      <c r="AS5" s="312"/>
      <c r="AT5" s="312"/>
      <c r="AU5" s="312" t="s">
        <v>220</v>
      </c>
      <c r="AV5" s="312"/>
      <c r="AW5" s="312"/>
      <c r="AX5" s="312"/>
      <c r="AY5" s="312"/>
      <c r="AZ5" s="312"/>
      <c r="BA5" s="312" t="s">
        <v>192</v>
      </c>
      <c r="BB5" s="312"/>
      <c r="BC5" s="312"/>
      <c r="BD5" s="312"/>
      <c r="BE5" s="312"/>
      <c r="BF5" s="312"/>
      <c r="BG5" s="312" t="s">
        <v>192</v>
      </c>
      <c r="BH5" s="312"/>
      <c r="BI5" s="312"/>
      <c r="BJ5" s="312"/>
      <c r="BK5" s="312"/>
      <c r="BL5" s="312"/>
      <c r="BM5" s="312" t="s">
        <v>192</v>
      </c>
      <c r="BN5" s="312"/>
      <c r="BO5" s="312"/>
      <c r="BP5" s="312"/>
      <c r="BQ5" s="312"/>
      <c r="BR5" s="312"/>
      <c r="BS5" s="312" t="s">
        <v>192</v>
      </c>
      <c r="BT5" s="312"/>
      <c r="BU5" s="312"/>
      <c r="BV5" s="312"/>
      <c r="BW5" s="312"/>
      <c r="BX5" s="312"/>
      <c r="BY5" s="312" t="s">
        <v>192</v>
      </c>
      <c r="BZ5" s="312"/>
      <c r="CA5" s="312"/>
      <c r="CB5" s="312"/>
      <c r="CC5" s="312"/>
      <c r="CD5" s="312"/>
      <c r="CE5" s="312"/>
      <c r="CF5" s="312"/>
      <c r="CG5" s="312"/>
      <c r="CH5" s="312"/>
      <c r="CI5" s="312"/>
      <c r="CJ5" s="312"/>
      <c r="CK5" s="312"/>
      <c r="CL5" s="312"/>
      <c r="CM5" s="312"/>
      <c r="CN5" s="312"/>
      <c r="CO5" s="312"/>
      <c r="CP5" s="312"/>
      <c r="CQ5" s="312"/>
      <c r="CR5" s="312"/>
      <c r="CS5" s="312"/>
      <c r="CT5" s="312"/>
      <c r="CU5" s="312"/>
      <c r="CV5" s="312"/>
      <c r="CW5" s="312"/>
      <c r="CX5" s="312"/>
      <c r="CY5" s="312"/>
      <c r="CZ5" s="312"/>
      <c r="DA5" s="312"/>
      <c r="DB5" s="312"/>
      <c r="DC5" s="312"/>
      <c r="DD5" s="312"/>
      <c r="DE5" s="312"/>
      <c r="DF5" s="312"/>
      <c r="DG5" s="312"/>
      <c r="DH5" s="312"/>
      <c r="DI5" s="312"/>
      <c r="DJ5" s="312"/>
      <c r="DK5" s="312"/>
      <c r="DL5" s="312"/>
      <c r="DM5" s="312"/>
      <c r="DN5" s="312"/>
      <c r="DO5" s="312"/>
      <c r="DP5" s="312"/>
      <c r="DQ5" s="312"/>
      <c r="DR5" s="312"/>
      <c r="DS5" s="312"/>
      <c r="DT5" s="312"/>
      <c r="DU5" s="312"/>
      <c r="DV5" s="312"/>
      <c r="DW5" s="312"/>
      <c r="DX5" s="312"/>
      <c r="DY5" s="312"/>
      <c r="DZ5" s="312"/>
      <c r="EA5" s="312"/>
      <c r="EB5" s="312"/>
      <c r="EC5" s="312"/>
      <c r="ED5" s="312"/>
      <c r="EE5" s="312"/>
      <c r="EF5" s="312"/>
      <c r="EG5" s="312"/>
      <c r="EH5" s="312"/>
      <c r="EI5" s="312"/>
      <c r="EJ5" s="312"/>
      <c r="EK5" s="312"/>
      <c r="EL5" s="312"/>
      <c r="EM5" s="312"/>
      <c r="EN5" s="312"/>
      <c r="EO5" s="312"/>
      <c r="EP5" s="312"/>
      <c r="EQ5" s="312"/>
      <c r="ER5" s="312"/>
      <c r="ES5" s="312"/>
      <c r="ET5" s="312"/>
      <c r="EU5" s="312"/>
      <c r="EV5" s="312"/>
      <c r="EW5" s="312"/>
      <c r="EX5" s="312"/>
      <c r="EY5" s="312"/>
      <c r="EZ5" s="312"/>
      <c r="FA5" s="312"/>
      <c r="FB5" s="312"/>
      <c r="FC5" s="312"/>
      <c r="FD5" s="312"/>
      <c r="FE5" s="312"/>
      <c r="FF5" s="312"/>
      <c r="FG5" s="312"/>
      <c r="FH5" s="312"/>
      <c r="FI5" s="312"/>
      <c r="FJ5" s="312"/>
      <c r="FK5" s="312"/>
      <c r="FL5" s="312"/>
      <c r="FM5" s="312"/>
      <c r="FN5" s="312"/>
      <c r="FO5" s="312"/>
      <c r="FP5" s="312"/>
      <c r="FQ5" s="312"/>
      <c r="FR5" s="312"/>
      <c r="FS5" s="312"/>
      <c r="FT5" s="312"/>
      <c r="FU5" s="312"/>
      <c r="FV5" s="312"/>
      <c r="FW5" s="312"/>
      <c r="FX5" s="312"/>
      <c r="FY5" s="312"/>
      <c r="FZ5" s="312"/>
      <c r="GA5" s="312"/>
      <c r="GB5" s="312"/>
      <c r="GC5" s="312"/>
      <c r="GD5" s="312"/>
      <c r="GE5" s="312"/>
      <c r="GF5" s="312"/>
      <c r="GG5" s="312"/>
      <c r="GH5" s="312"/>
      <c r="GI5" s="312"/>
      <c r="GJ5" s="312"/>
      <c r="GK5" s="312"/>
      <c r="GL5" s="312"/>
      <c r="GM5" s="312"/>
      <c r="GN5" s="312"/>
      <c r="GO5" s="312"/>
      <c r="GP5" s="312"/>
      <c r="GQ5" s="312"/>
      <c r="GR5" s="312"/>
      <c r="GS5" s="312"/>
      <c r="GT5" s="312"/>
      <c r="GU5" s="312"/>
      <c r="GV5" s="312"/>
      <c r="GW5" s="312"/>
      <c r="GX5" s="312"/>
      <c r="GY5" s="312"/>
      <c r="GZ5" s="312"/>
      <c r="HA5" s="312"/>
      <c r="HB5" s="312"/>
      <c r="HC5" s="312"/>
      <c r="HD5" s="312"/>
      <c r="HE5" s="312"/>
      <c r="HF5" s="312"/>
      <c r="HG5" s="312"/>
      <c r="HH5" s="312"/>
      <c r="HI5" s="312"/>
      <c r="HJ5" s="312"/>
      <c r="HK5" s="312"/>
      <c r="HL5" s="312"/>
      <c r="HM5" s="312"/>
      <c r="HN5" s="312"/>
      <c r="HO5" s="312"/>
      <c r="HP5" s="312"/>
      <c r="HQ5" s="312"/>
      <c r="HR5" s="312"/>
      <c r="HS5" s="312"/>
      <c r="HT5" s="312"/>
      <c r="HU5" s="312"/>
      <c r="HV5" s="312"/>
      <c r="HW5" s="312"/>
      <c r="HX5" s="312"/>
    </row>
    <row r="6" spans="1:232">
      <c r="J6" s="22"/>
      <c r="K6" s="22"/>
      <c r="L6" s="139"/>
      <c r="M6" s="149" t="s">
        <v>185</v>
      </c>
      <c r="O6" s="149" t="s">
        <v>185</v>
      </c>
      <c r="Q6" s="143" t="s">
        <v>219</v>
      </c>
      <c r="R6" s="143" t="s">
        <v>219</v>
      </c>
      <c r="S6" s="143" t="s">
        <v>219</v>
      </c>
      <c r="T6" s="143" t="s">
        <v>219</v>
      </c>
      <c r="U6" s="143" t="s">
        <v>219</v>
      </c>
      <c r="V6" s="143" t="s">
        <v>219</v>
      </c>
      <c r="W6" s="143" t="s">
        <v>219</v>
      </c>
      <c r="X6" s="143" t="s">
        <v>220</v>
      </c>
      <c r="Y6" s="143" t="s">
        <v>220</v>
      </c>
      <c r="Z6" s="143" t="s">
        <v>220</v>
      </c>
      <c r="AA6" s="143" t="s">
        <v>220</v>
      </c>
      <c r="AB6" s="143" t="s">
        <v>220</v>
      </c>
      <c r="AC6" s="143" t="s">
        <v>220</v>
      </c>
      <c r="AD6" s="143" t="s">
        <v>220</v>
      </c>
      <c r="AE6" s="143" t="s">
        <v>220</v>
      </c>
      <c r="AF6" s="143" t="s">
        <v>220</v>
      </c>
      <c r="AG6" s="143" t="s">
        <v>220</v>
      </c>
      <c r="AH6" s="143" t="s">
        <v>219</v>
      </c>
      <c r="AI6" s="143" t="s">
        <v>219</v>
      </c>
      <c r="AJ6" s="143" t="s">
        <v>219</v>
      </c>
      <c r="AK6" s="143" t="s">
        <v>220</v>
      </c>
      <c r="AL6" s="143" t="s">
        <v>220</v>
      </c>
      <c r="AM6" s="143" t="s">
        <v>220</v>
      </c>
      <c r="AN6" s="143" t="s">
        <v>220</v>
      </c>
      <c r="AO6" s="143" t="s">
        <v>220</v>
      </c>
      <c r="AP6" s="143" t="s">
        <v>220</v>
      </c>
      <c r="AQ6" s="143" t="s">
        <v>220</v>
      </c>
      <c r="AR6" s="143" t="s">
        <v>192</v>
      </c>
      <c r="AS6" s="143" t="s">
        <v>192</v>
      </c>
      <c r="AT6" s="143" t="s">
        <v>192</v>
      </c>
      <c r="AU6" s="143" t="s">
        <v>192</v>
      </c>
      <c r="AV6" s="143" t="s">
        <v>192</v>
      </c>
      <c r="AW6" s="143" t="s">
        <v>192</v>
      </c>
      <c r="AX6" s="143" t="s">
        <v>192</v>
      </c>
      <c r="AY6" s="143" t="s">
        <v>192</v>
      </c>
      <c r="AZ6" s="143" t="s">
        <v>192</v>
      </c>
      <c r="BA6" s="143" t="s">
        <v>192</v>
      </c>
      <c r="BB6" s="143" t="s">
        <v>192</v>
      </c>
      <c r="BC6" s="143" t="s">
        <v>192</v>
      </c>
      <c r="BD6" s="143" t="s">
        <v>192</v>
      </c>
      <c r="BE6" s="143" t="s">
        <v>192</v>
      </c>
      <c r="BF6" s="143" t="s">
        <v>192</v>
      </c>
      <c r="BG6" s="143" t="s">
        <v>192</v>
      </c>
      <c r="BH6" s="143" t="s">
        <v>192</v>
      </c>
      <c r="BI6" s="143" t="s">
        <v>192</v>
      </c>
      <c r="BJ6" s="143" t="s">
        <v>192</v>
      </c>
      <c r="BK6" s="143" t="s">
        <v>192</v>
      </c>
      <c r="BL6" s="143" t="s">
        <v>192</v>
      </c>
      <c r="BM6" s="143" t="s">
        <v>192</v>
      </c>
      <c r="BN6" s="143" t="s">
        <v>192</v>
      </c>
      <c r="BO6" s="143" t="s">
        <v>192</v>
      </c>
      <c r="BP6" s="143" t="s">
        <v>192</v>
      </c>
      <c r="BQ6" s="143" t="s">
        <v>192</v>
      </c>
      <c r="BR6" s="143" t="s">
        <v>192</v>
      </c>
      <c r="BS6" s="143" t="s">
        <v>220</v>
      </c>
      <c r="BT6" s="143" t="s">
        <v>220</v>
      </c>
      <c r="BU6" s="143" t="s">
        <v>220</v>
      </c>
      <c r="BV6" s="143" t="s">
        <v>220</v>
      </c>
      <c r="BW6" s="143" t="s">
        <v>220</v>
      </c>
      <c r="BX6" s="143" t="s">
        <v>220</v>
      </c>
      <c r="BY6" s="143" t="s">
        <v>220</v>
      </c>
      <c r="BZ6" s="143" t="s">
        <v>192</v>
      </c>
      <c r="CA6" s="143" t="s">
        <v>192</v>
      </c>
      <c r="CB6" s="143" t="s">
        <v>192</v>
      </c>
      <c r="CC6" s="143" t="s">
        <v>192</v>
      </c>
      <c r="CD6" s="143" t="s">
        <v>192</v>
      </c>
      <c r="CE6" s="143"/>
      <c r="CF6" s="143"/>
      <c r="CG6" s="143"/>
      <c r="CH6" s="143"/>
      <c r="CI6" s="143"/>
      <c r="CJ6" s="143"/>
      <c r="CK6" s="143"/>
      <c r="CL6" s="143"/>
      <c r="CM6" s="143"/>
      <c r="CN6" s="143"/>
      <c r="CO6" s="143"/>
      <c r="CP6" s="143"/>
      <c r="CQ6" s="143"/>
      <c r="CR6" s="143"/>
      <c r="CS6" s="143"/>
      <c r="CT6" s="143"/>
      <c r="CU6" s="143"/>
      <c r="CV6" s="143"/>
      <c r="CW6" s="143"/>
      <c r="CX6" s="143"/>
      <c r="CY6" s="143"/>
      <c r="CZ6" s="143"/>
      <c r="DA6" s="143"/>
      <c r="DB6" s="143"/>
      <c r="DC6" s="143"/>
      <c r="DD6" s="143"/>
      <c r="DE6" s="143"/>
      <c r="DF6" s="143"/>
      <c r="DG6" s="143"/>
      <c r="DH6" s="143"/>
      <c r="DI6" s="143"/>
      <c r="DJ6" s="143"/>
      <c r="DK6" s="143"/>
      <c r="DL6" s="143"/>
      <c r="DM6" s="143"/>
      <c r="DN6" s="143"/>
      <c r="DO6" s="143"/>
      <c r="DP6" s="143"/>
      <c r="DQ6" s="143"/>
      <c r="DR6" s="143"/>
      <c r="DS6" s="143"/>
      <c r="DT6" s="143"/>
      <c r="DU6" s="143"/>
      <c r="DV6" s="143"/>
      <c r="DW6" s="143"/>
      <c r="DX6" s="143"/>
      <c r="DY6" s="143"/>
      <c r="DZ6" s="143"/>
      <c r="EA6" s="143"/>
      <c r="EB6" s="143"/>
      <c r="EC6" s="143"/>
      <c r="ED6" s="143"/>
      <c r="EE6" s="143"/>
      <c r="EF6" s="143"/>
      <c r="EG6" s="143"/>
      <c r="EH6" s="143"/>
      <c r="EI6" s="143"/>
      <c r="EJ6" s="143"/>
      <c r="EK6" s="143"/>
      <c r="EL6" s="143"/>
      <c r="EM6" s="143"/>
      <c r="EN6" s="143"/>
      <c r="EO6" s="143"/>
      <c r="EP6" s="143"/>
      <c r="EQ6" s="143"/>
      <c r="ER6" s="143"/>
      <c r="ES6" s="143"/>
      <c r="ET6" s="143"/>
      <c r="EU6" s="143"/>
      <c r="EV6" s="143"/>
      <c r="EW6" s="143"/>
      <c r="EX6" s="143"/>
      <c r="EY6" s="143"/>
      <c r="EZ6" s="143"/>
      <c r="FA6" s="143"/>
      <c r="FB6" s="143"/>
      <c r="FC6" s="143"/>
      <c r="FD6" s="143"/>
      <c r="FE6" s="143"/>
      <c r="FF6" s="143"/>
      <c r="FG6" s="143"/>
      <c r="FH6" s="143"/>
      <c r="FI6" s="143"/>
      <c r="FJ6" s="143"/>
      <c r="FK6" s="143"/>
      <c r="FL6" s="143"/>
      <c r="FM6" s="143"/>
      <c r="FN6" s="143"/>
      <c r="FO6" s="143"/>
      <c r="FP6" s="143"/>
      <c r="FQ6" s="143"/>
      <c r="FR6" s="143"/>
      <c r="FS6" s="143"/>
      <c r="FT6" s="143"/>
      <c r="FU6" s="143"/>
      <c r="FV6" s="143"/>
      <c r="FW6" s="143"/>
      <c r="FX6" s="143"/>
      <c r="FY6" s="143"/>
      <c r="FZ6" s="143"/>
      <c r="GA6" s="143"/>
      <c r="GB6" s="143"/>
      <c r="GC6" s="143"/>
      <c r="GD6" s="143"/>
      <c r="GE6" s="143"/>
      <c r="GF6" s="143"/>
      <c r="GG6" s="143"/>
      <c r="GH6" s="143"/>
      <c r="GI6" s="143"/>
      <c r="GJ6" s="143"/>
      <c r="GK6" s="143"/>
      <c r="GL6" s="143"/>
      <c r="GM6" s="143"/>
      <c r="GN6" s="143"/>
      <c r="GO6" s="143"/>
      <c r="GP6" s="143"/>
      <c r="GQ6" s="143"/>
      <c r="GR6" s="143"/>
      <c r="GS6" s="143"/>
      <c r="GT6" s="143"/>
      <c r="GU6" s="143"/>
      <c r="GV6" s="143"/>
      <c r="GW6" s="143"/>
      <c r="GX6" s="143"/>
      <c r="GY6" s="143"/>
      <c r="GZ6" s="143"/>
      <c r="HA6" s="143"/>
      <c r="HB6" s="143"/>
      <c r="HC6" s="143"/>
      <c r="HD6" s="143"/>
      <c r="HE6" s="143"/>
      <c r="HF6" s="143"/>
      <c r="HG6" s="143"/>
      <c r="HH6" s="143"/>
      <c r="HI6" s="143"/>
      <c r="HJ6" s="143"/>
      <c r="HK6" s="143"/>
      <c r="HL6" s="143"/>
      <c r="HM6" s="143"/>
      <c r="HN6" s="143"/>
      <c r="HO6" s="143"/>
      <c r="HP6" s="143"/>
      <c r="HQ6" s="143"/>
      <c r="HR6" s="143"/>
      <c r="HS6" s="143"/>
      <c r="HT6" s="143"/>
      <c r="HU6" s="143"/>
      <c r="HV6" s="143"/>
      <c r="HW6" s="143"/>
      <c r="HX6" s="143"/>
    </row>
    <row r="7" spans="1:232" ht="17.399999999999999" thickBot="1">
      <c r="J7" s="22"/>
      <c r="K7" s="22"/>
      <c r="L7" s="139"/>
      <c r="M7" s="149" t="s">
        <v>187</v>
      </c>
      <c r="O7" s="149" t="s">
        <v>187</v>
      </c>
      <c r="Q7" s="318"/>
      <c r="R7" s="319"/>
      <c r="S7" s="319"/>
      <c r="T7" s="319"/>
      <c r="U7" s="319"/>
      <c r="V7" s="320"/>
      <c r="W7" s="318"/>
      <c r="X7" s="319"/>
      <c r="Y7" s="319"/>
      <c r="Z7" s="319"/>
      <c r="AA7" s="319"/>
      <c r="AB7" s="320"/>
      <c r="AC7" s="318"/>
      <c r="AD7" s="319"/>
      <c r="AE7" s="319"/>
      <c r="AF7" s="319"/>
      <c r="AG7" s="319"/>
      <c r="AH7" s="320"/>
      <c r="AI7" s="318"/>
      <c r="AJ7" s="319"/>
      <c r="AK7" s="319"/>
      <c r="AL7" s="319"/>
      <c r="AM7" s="319"/>
      <c r="AN7" s="320"/>
      <c r="AO7" s="318"/>
      <c r="AP7" s="319"/>
      <c r="AQ7" s="319"/>
      <c r="AR7" s="319"/>
      <c r="AS7" s="319"/>
      <c r="AT7" s="320"/>
      <c r="AU7" s="318"/>
      <c r="AV7" s="319"/>
      <c r="AW7" s="319"/>
      <c r="AX7" s="319"/>
      <c r="AY7" s="319"/>
      <c r="AZ7" s="320"/>
      <c r="BA7" s="318"/>
      <c r="BB7" s="319"/>
      <c r="BC7" s="319"/>
      <c r="BD7" s="319"/>
      <c r="BE7" s="319"/>
      <c r="BF7" s="320"/>
      <c r="BG7" s="318"/>
      <c r="BH7" s="319"/>
      <c r="BI7" s="319"/>
      <c r="BJ7" s="319"/>
      <c r="BK7" s="319"/>
      <c r="BL7" s="320"/>
      <c r="BM7" s="318"/>
      <c r="BN7" s="319"/>
      <c r="BO7" s="319"/>
      <c r="BP7" s="319"/>
      <c r="BQ7" s="319"/>
      <c r="BR7" s="320"/>
      <c r="BS7" s="318"/>
      <c r="BT7" s="319"/>
      <c r="BU7" s="319"/>
      <c r="BV7" s="319"/>
      <c r="BW7" s="319"/>
      <c r="BX7" s="320"/>
      <c r="BY7" s="318"/>
      <c r="BZ7" s="319"/>
      <c r="CA7" s="319"/>
      <c r="CB7" s="319"/>
      <c r="CC7" s="319"/>
      <c r="CD7" s="320"/>
      <c r="CE7" s="318"/>
      <c r="CF7" s="319"/>
      <c r="CG7" s="319"/>
      <c r="CH7" s="319"/>
      <c r="CI7" s="319"/>
      <c r="CJ7" s="320"/>
      <c r="CK7" s="318"/>
      <c r="CL7" s="319"/>
      <c r="CM7" s="319"/>
      <c r="CN7" s="319"/>
      <c r="CO7" s="319"/>
      <c r="CP7" s="320"/>
      <c r="CQ7" s="318"/>
      <c r="CR7" s="319"/>
      <c r="CS7" s="319"/>
      <c r="CT7" s="319"/>
      <c r="CU7" s="319"/>
      <c r="CV7" s="320"/>
      <c r="CW7" s="318"/>
      <c r="CX7" s="319"/>
      <c r="CY7" s="319"/>
      <c r="CZ7" s="319"/>
      <c r="DA7" s="319"/>
      <c r="DB7" s="320"/>
      <c r="DC7" s="318"/>
      <c r="DD7" s="319"/>
      <c r="DE7" s="319"/>
      <c r="DF7" s="319"/>
      <c r="DG7" s="319"/>
      <c r="DH7" s="320"/>
      <c r="DI7" s="318"/>
      <c r="DJ7" s="319"/>
      <c r="DK7" s="319"/>
      <c r="DL7" s="319"/>
      <c r="DM7" s="319"/>
      <c r="DN7" s="320"/>
      <c r="DO7" s="318"/>
      <c r="DP7" s="319"/>
      <c r="DQ7" s="319"/>
      <c r="DR7" s="319"/>
      <c r="DS7" s="319"/>
      <c r="DT7" s="320"/>
      <c r="DU7" s="318"/>
      <c r="DV7" s="319"/>
      <c r="DW7" s="319"/>
      <c r="DX7" s="319"/>
      <c r="DY7" s="319"/>
      <c r="DZ7" s="320"/>
      <c r="EA7" s="318"/>
      <c r="EB7" s="319"/>
      <c r="EC7" s="319"/>
      <c r="ED7" s="319"/>
      <c r="EE7" s="319"/>
      <c r="EF7" s="320"/>
      <c r="EG7" s="318"/>
      <c r="EH7" s="319"/>
      <c r="EI7" s="319"/>
      <c r="EJ7" s="319"/>
      <c r="EK7" s="319"/>
      <c r="EL7" s="320"/>
      <c r="EM7" s="318"/>
      <c r="EN7" s="319"/>
      <c r="EO7" s="319"/>
      <c r="EP7" s="319"/>
      <c r="EQ7" s="319"/>
      <c r="ER7" s="320"/>
      <c r="ES7" s="318"/>
      <c r="ET7" s="319"/>
      <c r="EU7" s="319"/>
      <c r="EV7" s="319"/>
      <c r="EW7" s="319"/>
      <c r="EX7" s="320"/>
      <c r="EY7" s="318"/>
      <c r="EZ7" s="319"/>
      <c r="FA7" s="319"/>
      <c r="FB7" s="319"/>
      <c r="FC7" s="319"/>
      <c r="FD7" s="320"/>
      <c r="FE7" s="318"/>
      <c r="FF7" s="319"/>
      <c r="FG7" s="319"/>
      <c r="FH7" s="319"/>
      <c r="FI7" s="319"/>
      <c r="FJ7" s="320"/>
      <c r="FK7" s="318"/>
      <c r="FL7" s="319"/>
      <c r="FM7" s="319"/>
      <c r="FN7" s="319"/>
      <c r="FO7" s="319"/>
      <c r="FP7" s="320"/>
      <c r="FQ7" s="318"/>
      <c r="FR7" s="319"/>
      <c r="FS7" s="319"/>
      <c r="FT7" s="319"/>
      <c r="FU7" s="319"/>
      <c r="FV7" s="320"/>
      <c r="FW7" s="318"/>
      <c r="FX7" s="319"/>
      <c r="FY7" s="319"/>
      <c r="FZ7" s="319"/>
      <c r="GA7" s="319"/>
      <c r="GB7" s="320"/>
      <c r="GC7" s="318"/>
      <c r="GD7" s="319"/>
      <c r="GE7" s="319"/>
      <c r="GF7" s="319"/>
      <c r="GG7" s="319"/>
      <c r="GH7" s="320"/>
      <c r="GI7" s="318"/>
      <c r="GJ7" s="319"/>
      <c r="GK7" s="319"/>
      <c r="GL7" s="319"/>
      <c r="GM7" s="319"/>
      <c r="GN7" s="320"/>
      <c r="GO7" s="318"/>
      <c r="GP7" s="319"/>
      <c r="GQ7" s="319"/>
      <c r="GR7" s="319"/>
      <c r="GS7" s="319"/>
      <c r="GT7" s="320"/>
      <c r="GU7" s="318"/>
      <c r="GV7" s="319"/>
      <c r="GW7" s="319"/>
      <c r="GX7" s="319"/>
      <c r="GY7" s="319"/>
      <c r="GZ7" s="320"/>
      <c r="HA7" s="318"/>
      <c r="HB7" s="319"/>
      <c r="HC7" s="319"/>
      <c r="HD7" s="319"/>
      <c r="HE7" s="319"/>
      <c r="HF7" s="320"/>
      <c r="HG7" s="143"/>
      <c r="HH7" s="143"/>
      <c r="HI7" s="143"/>
      <c r="HJ7" s="143"/>
      <c r="HK7" s="143"/>
      <c r="HL7" s="143"/>
      <c r="HM7" s="143"/>
      <c r="HN7" s="143"/>
      <c r="HO7" s="143"/>
      <c r="HP7" s="143"/>
      <c r="HQ7" s="143"/>
      <c r="HR7" s="143"/>
      <c r="HS7" s="143"/>
      <c r="HT7" s="143"/>
      <c r="HU7" s="143"/>
      <c r="HV7" s="143"/>
      <c r="HW7" s="143"/>
      <c r="HX7" s="143"/>
    </row>
    <row r="8" spans="1:232" ht="43.8" customHeight="1" thickBot="1">
      <c r="A8" s="169" t="s">
        <v>207</v>
      </c>
      <c r="B8" s="170" t="s">
        <v>201</v>
      </c>
      <c r="C8" s="171" t="s">
        <v>208</v>
      </c>
      <c r="D8" s="172" t="s">
        <v>202</v>
      </c>
      <c r="E8" s="172" t="s">
        <v>203</v>
      </c>
      <c r="F8" s="173" t="s">
        <v>27</v>
      </c>
      <c r="G8" s="173" t="s">
        <v>200</v>
      </c>
      <c r="H8" s="172" t="s">
        <v>204</v>
      </c>
      <c r="I8" s="171" t="s">
        <v>209</v>
      </c>
      <c r="J8" s="174" t="s">
        <v>206</v>
      </c>
      <c r="K8" s="175" t="s">
        <v>205</v>
      </c>
      <c r="M8" s="163" t="s">
        <v>186</v>
      </c>
      <c r="N8" s="148"/>
    </row>
    <row r="9" spans="1:232">
      <c r="A9" s="127">
        <v>1</v>
      </c>
      <c r="B9" s="206" t="s">
        <v>221</v>
      </c>
      <c r="C9" s="215">
        <v>43383.041666666664</v>
      </c>
      <c r="D9" s="247">
        <v>113.08199999999999</v>
      </c>
      <c r="E9" s="209" t="s">
        <v>184</v>
      </c>
      <c r="F9" s="248"/>
      <c r="G9" s="248"/>
      <c r="H9" s="247">
        <v>112.748</v>
      </c>
      <c r="I9" s="211">
        <v>43384.5</v>
      </c>
      <c r="J9" s="232">
        <f t="shared" ref="J9:J11" si="0">IF(B9="卖",D9-H9,H9-D9)*L9</f>
        <v>0.16699999999999449</v>
      </c>
      <c r="K9" s="213" t="str">
        <f>IF(J9&gt;=0,"盈","亏")</f>
        <v>盈</v>
      </c>
      <c r="L9" s="162" t="s">
        <v>235</v>
      </c>
      <c r="M9" s="280" t="s">
        <v>242</v>
      </c>
      <c r="AE9" s="24"/>
      <c r="AF9" s="24"/>
      <c r="AG9" s="24"/>
      <c r="AH9" s="24"/>
      <c r="AI9" s="24"/>
      <c r="AJ9" s="24"/>
      <c r="AK9" s="24"/>
      <c r="AL9" s="24"/>
      <c r="AM9" s="24"/>
      <c r="AN9" s="24"/>
      <c r="AO9" s="24"/>
    </row>
    <row r="10" spans="1:232">
      <c r="A10" s="127">
        <f>A9+1</f>
        <v>2</v>
      </c>
      <c r="B10" s="206" t="s">
        <v>221</v>
      </c>
      <c r="C10" s="215">
        <v>43383.041666666664</v>
      </c>
      <c r="D10" s="247">
        <v>113.08199999999999</v>
      </c>
      <c r="E10" s="209" t="s">
        <v>184</v>
      </c>
      <c r="F10" s="234">
        <v>114</v>
      </c>
      <c r="G10" s="234"/>
      <c r="H10" s="232">
        <v>112.38200000000001</v>
      </c>
      <c r="I10" s="249">
        <v>43384.5</v>
      </c>
      <c r="J10" s="232">
        <f t="shared" ref="J10:J17" si="1">IF(B10="卖",D10-H10,H10-D10)*L10</f>
        <v>0.34999999999999432</v>
      </c>
      <c r="K10" s="231" t="str">
        <f t="shared" ref="K10:K19" si="2">IF(J10&gt;=0,"盈","亏")</f>
        <v>盈</v>
      </c>
      <c r="L10" s="162" t="s">
        <v>235</v>
      </c>
      <c r="M10" s="280" t="s">
        <v>242</v>
      </c>
      <c r="Z10" s="24"/>
      <c r="AE10" s="24"/>
      <c r="AF10" s="24"/>
      <c r="AG10" s="24"/>
      <c r="AH10" s="24"/>
      <c r="AI10" s="24"/>
      <c r="AJ10" s="24"/>
      <c r="AK10" s="24"/>
      <c r="AL10" s="24"/>
      <c r="AM10" s="24"/>
      <c r="AN10" s="24"/>
      <c r="AO10" s="24"/>
    </row>
    <row r="11" spans="1:232">
      <c r="A11" s="127">
        <f>A10+1</f>
        <v>3</v>
      </c>
      <c r="B11" s="226" t="s">
        <v>221</v>
      </c>
      <c r="C11" s="227">
        <v>43384.811111111114</v>
      </c>
      <c r="D11" s="232">
        <v>112.14100000000001</v>
      </c>
      <c r="E11" s="233" t="s">
        <v>184</v>
      </c>
      <c r="F11" s="234"/>
      <c r="G11" s="234"/>
      <c r="H11" s="232">
        <v>112.01</v>
      </c>
      <c r="I11" s="249">
        <v>43389.568055555559</v>
      </c>
      <c r="J11" s="232">
        <f t="shared" si="0"/>
        <v>0.13100000000000023</v>
      </c>
      <c r="K11" s="231" t="str">
        <f t="shared" si="2"/>
        <v>盈</v>
      </c>
      <c r="L11" s="162" t="s">
        <v>28</v>
      </c>
      <c r="M11" s="280" t="s">
        <v>242</v>
      </c>
      <c r="AE11" s="24"/>
      <c r="AF11" s="24"/>
      <c r="AG11" s="24"/>
      <c r="AH11" s="24"/>
      <c r="AI11" s="24"/>
      <c r="AJ11" s="24"/>
      <c r="AK11" s="24"/>
      <c r="AL11" s="24"/>
      <c r="AM11" s="24"/>
      <c r="AN11" s="24"/>
      <c r="AO11" s="24"/>
    </row>
    <row r="12" spans="1:232">
      <c r="A12" s="127">
        <f t="shared" ref="A12:A25" si="3">A11+1</f>
        <v>4</v>
      </c>
      <c r="B12" s="226" t="s">
        <v>221</v>
      </c>
      <c r="C12" s="249">
        <v>43384.904166666667</v>
      </c>
      <c r="D12" s="232">
        <v>112.22</v>
      </c>
      <c r="E12" s="233" t="s">
        <v>187</v>
      </c>
      <c r="F12" s="234"/>
      <c r="G12" s="234"/>
      <c r="H12" s="232">
        <v>112.143</v>
      </c>
      <c r="I12" s="249">
        <v>43384.909722222219</v>
      </c>
      <c r="J12" s="232">
        <f t="shared" si="1"/>
        <v>7.6999999999998181E-2</v>
      </c>
      <c r="K12" s="231" t="str">
        <f t="shared" si="2"/>
        <v>盈</v>
      </c>
      <c r="L12" s="160" t="s">
        <v>28</v>
      </c>
      <c r="M12" s="280" t="s">
        <v>242</v>
      </c>
      <c r="AE12" s="24"/>
      <c r="AF12" s="24"/>
      <c r="AG12" s="24"/>
      <c r="AH12" s="24"/>
      <c r="AI12" s="24"/>
      <c r="AJ12" s="24"/>
      <c r="AK12" s="24"/>
      <c r="AL12" s="24"/>
      <c r="AM12" s="24"/>
      <c r="AN12" s="24"/>
      <c r="AO12" s="24"/>
    </row>
    <row r="13" spans="1:232">
      <c r="A13" s="127">
        <f>A12+1</f>
        <v>5</v>
      </c>
      <c r="B13" s="226" t="s">
        <v>221</v>
      </c>
      <c r="C13" s="227">
        <v>43386.055555555555</v>
      </c>
      <c r="D13" s="232">
        <v>111.979</v>
      </c>
      <c r="E13" s="233" t="s">
        <v>187</v>
      </c>
      <c r="F13" s="234"/>
      <c r="G13" s="234"/>
      <c r="H13" s="232">
        <v>111.879</v>
      </c>
      <c r="I13" s="227">
        <v>43388.888888888891</v>
      </c>
      <c r="J13" s="232">
        <f t="shared" ref="J13" si="4">IF(B13="卖",D13-H13,H13-D13)*L13</f>
        <v>9.9999999999994316E-2</v>
      </c>
      <c r="K13" s="231" t="str">
        <f t="shared" si="2"/>
        <v>盈</v>
      </c>
      <c r="L13" s="160" t="s">
        <v>28</v>
      </c>
      <c r="M13" s="280" t="s">
        <v>242</v>
      </c>
      <c r="AE13" s="24"/>
      <c r="AF13" s="24"/>
      <c r="AG13" s="24"/>
      <c r="AH13" s="24"/>
      <c r="AI13" s="24"/>
      <c r="AJ13" s="24"/>
      <c r="AK13" s="24"/>
      <c r="AL13" s="24"/>
      <c r="AM13" s="24"/>
      <c r="AN13" s="24"/>
      <c r="AO13" s="24"/>
    </row>
    <row r="14" spans="1:232">
      <c r="A14" s="127">
        <f t="shared" si="3"/>
        <v>6</v>
      </c>
      <c r="B14" s="235" t="s">
        <v>221</v>
      </c>
      <c r="C14" s="236">
        <v>43389.76666666667</v>
      </c>
      <c r="D14" s="237">
        <v>112.033</v>
      </c>
      <c r="E14" s="238" t="s">
        <v>184</v>
      </c>
      <c r="F14" s="239"/>
      <c r="G14" s="239"/>
      <c r="H14" s="237">
        <v>112.267</v>
      </c>
      <c r="I14" s="236">
        <v>43389.966666666667</v>
      </c>
      <c r="J14" s="237">
        <f t="shared" si="1"/>
        <v>-0.23399999999999466</v>
      </c>
      <c r="K14" s="240" t="str">
        <f t="shared" si="2"/>
        <v>亏</v>
      </c>
      <c r="L14" s="160" t="s">
        <v>28</v>
      </c>
      <c r="M14" s="280" t="s">
        <v>241</v>
      </c>
      <c r="AE14" s="24"/>
      <c r="AF14" s="24"/>
      <c r="AG14" s="24"/>
      <c r="AH14" s="24"/>
      <c r="AI14" s="24"/>
      <c r="AJ14" s="24"/>
      <c r="AK14" s="24"/>
      <c r="AL14" s="24"/>
      <c r="AM14" s="24"/>
      <c r="AN14" s="24"/>
      <c r="AO14" s="24"/>
    </row>
    <row r="15" spans="1:232">
      <c r="A15" s="127">
        <f t="shared" si="3"/>
        <v>7</v>
      </c>
      <c r="B15" s="235" t="s">
        <v>221</v>
      </c>
      <c r="C15" s="236">
        <v>43390.065972222219</v>
      </c>
      <c r="D15" s="237">
        <v>112.09699999999999</v>
      </c>
      <c r="E15" s="238" t="s">
        <v>185</v>
      </c>
      <c r="F15" s="239">
        <v>112.55200000000001</v>
      </c>
      <c r="G15" s="237"/>
      <c r="H15" s="237">
        <v>112.556</v>
      </c>
      <c r="I15" s="281">
        <v>43391.166666666664</v>
      </c>
      <c r="J15" s="237">
        <f t="shared" si="1"/>
        <v>-0.45900000000000318</v>
      </c>
      <c r="K15" s="240" t="str">
        <f t="shared" si="2"/>
        <v>亏</v>
      </c>
      <c r="L15" s="160" t="s">
        <v>28</v>
      </c>
      <c r="AE15" s="24"/>
      <c r="AF15" s="24"/>
      <c r="AG15" s="24"/>
      <c r="AH15" s="24"/>
      <c r="AI15" s="24"/>
      <c r="AJ15" s="24"/>
      <c r="AK15" s="24"/>
      <c r="AL15" s="24"/>
      <c r="AM15" s="24"/>
      <c r="AN15" s="24"/>
      <c r="AO15" s="24"/>
    </row>
    <row r="16" spans="1:232">
      <c r="A16" s="127">
        <f t="shared" si="3"/>
        <v>8</v>
      </c>
      <c r="B16" s="235" t="s">
        <v>26</v>
      </c>
      <c r="C16" s="236">
        <v>43391.375</v>
      </c>
      <c r="D16" s="237">
        <v>112.639</v>
      </c>
      <c r="E16" s="238" t="s">
        <v>185</v>
      </c>
      <c r="F16" s="239">
        <v>112</v>
      </c>
      <c r="G16" s="239"/>
      <c r="H16" s="237">
        <v>111.996</v>
      </c>
      <c r="I16" s="281">
        <v>43392.083333333336</v>
      </c>
      <c r="J16" s="237">
        <f t="shared" si="1"/>
        <v>-0.90020000000000089</v>
      </c>
      <c r="K16" s="240" t="str">
        <f t="shared" si="2"/>
        <v>亏</v>
      </c>
      <c r="L16" s="160" t="s">
        <v>253</v>
      </c>
      <c r="M16" s="22" t="s">
        <v>256</v>
      </c>
      <c r="AE16" s="24"/>
      <c r="AF16" s="24"/>
      <c r="AG16" s="24"/>
      <c r="AH16" s="24"/>
      <c r="AI16" s="24"/>
      <c r="AJ16" s="24"/>
      <c r="AK16" s="24"/>
      <c r="AL16" s="24"/>
      <c r="AM16" s="24"/>
      <c r="AN16" s="24"/>
      <c r="AO16" s="24"/>
    </row>
    <row r="17" spans="1:41">
      <c r="A17" s="127">
        <f t="shared" si="3"/>
        <v>9</v>
      </c>
      <c r="B17" s="226" t="s">
        <v>221</v>
      </c>
      <c r="C17" s="249">
        <v>43420.666666666664</v>
      </c>
      <c r="D17" s="232">
        <v>113.35299999999999</v>
      </c>
      <c r="E17" s="233"/>
      <c r="F17" s="234"/>
      <c r="G17" s="234"/>
      <c r="H17" s="232">
        <v>112.857</v>
      </c>
      <c r="I17" s="249">
        <v>43420.666666666664</v>
      </c>
      <c r="J17" s="232">
        <f t="shared" si="1"/>
        <v>0.49599999999999511</v>
      </c>
      <c r="K17" s="231" t="str">
        <f t="shared" si="2"/>
        <v>盈</v>
      </c>
      <c r="L17" s="160" t="s">
        <v>28</v>
      </c>
      <c r="AE17" s="24"/>
      <c r="AF17" s="24"/>
      <c r="AG17" s="24"/>
      <c r="AH17" s="24"/>
      <c r="AI17" s="24"/>
      <c r="AJ17" s="24"/>
      <c r="AK17" s="24"/>
      <c r="AL17" s="24"/>
      <c r="AM17" s="24"/>
      <c r="AN17" s="24"/>
      <c r="AO17" s="24"/>
    </row>
    <row r="18" spans="1:41">
      <c r="A18" s="127">
        <f t="shared" si="3"/>
        <v>10</v>
      </c>
      <c r="B18" s="235" t="s">
        <v>26</v>
      </c>
      <c r="C18" s="236">
        <v>43451</v>
      </c>
      <c r="D18" s="237">
        <v>113.29900000000001</v>
      </c>
      <c r="E18" s="238"/>
      <c r="F18" s="239"/>
      <c r="G18" s="239"/>
      <c r="H18" s="237">
        <v>113.27</v>
      </c>
      <c r="I18" s="281">
        <v>43451</v>
      </c>
      <c r="J18" s="237">
        <f t="shared" ref="J18:J19" si="5">IF(B18="卖",D18-H18,H18-D18)*L18</f>
        <v>-2.9000000000010573E-2</v>
      </c>
      <c r="K18" s="240" t="str">
        <f t="shared" si="2"/>
        <v>亏</v>
      </c>
      <c r="L18" s="160" t="s">
        <v>28</v>
      </c>
    </row>
    <row r="19" spans="1:41">
      <c r="A19" s="127">
        <f t="shared" si="3"/>
        <v>11</v>
      </c>
      <c r="B19" s="27"/>
      <c r="C19" s="156"/>
      <c r="D19" s="158"/>
      <c r="E19" s="187"/>
      <c r="F19" s="28"/>
      <c r="G19" s="28"/>
      <c r="H19" s="158"/>
      <c r="I19" s="152"/>
      <c r="J19" s="158">
        <f t="shared" si="5"/>
        <v>0</v>
      </c>
      <c r="K19" s="29" t="str">
        <f t="shared" si="2"/>
        <v>盈</v>
      </c>
      <c r="L19" s="160" t="s">
        <v>28</v>
      </c>
    </row>
    <row r="20" spans="1:41">
      <c r="A20" s="127">
        <f t="shared" si="3"/>
        <v>12</v>
      </c>
      <c r="B20" s="27"/>
      <c r="C20" s="156"/>
      <c r="D20" s="158"/>
      <c r="E20" s="187"/>
      <c r="F20" s="28"/>
      <c r="G20" s="28"/>
      <c r="H20" s="158"/>
      <c r="I20" s="152"/>
      <c r="J20" s="158">
        <f t="shared" ref="J20:J25" si="6">IF(B20="卖",D20-H20,H20-D20)*L20</f>
        <v>0</v>
      </c>
      <c r="K20" s="29" t="str">
        <f t="shared" ref="K20:K25" si="7">IF(J20&gt;=0,"盈","亏")</f>
        <v>盈</v>
      </c>
      <c r="L20" s="160" t="s">
        <v>28</v>
      </c>
    </row>
    <row r="21" spans="1:41">
      <c r="A21" s="127">
        <f t="shared" si="3"/>
        <v>13</v>
      </c>
      <c r="B21" s="27"/>
      <c r="C21" s="156"/>
      <c r="D21" s="158"/>
      <c r="E21" s="187"/>
      <c r="F21" s="28"/>
      <c r="G21" s="28"/>
      <c r="H21" s="158"/>
      <c r="I21" s="152"/>
      <c r="J21" s="158">
        <f t="shared" si="6"/>
        <v>0</v>
      </c>
      <c r="K21" s="29" t="str">
        <f t="shared" si="7"/>
        <v>盈</v>
      </c>
      <c r="L21" s="160" t="s">
        <v>28</v>
      </c>
    </row>
    <row r="22" spans="1:41">
      <c r="A22" s="127">
        <f t="shared" si="3"/>
        <v>14</v>
      </c>
      <c r="B22" s="27"/>
      <c r="C22" s="156"/>
      <c r="D22" s="158"/>
      <c r="E22" s="187"/>
      <c r="F22" s="28"/>
      <c r="G22" s="28"/>
      <c r="H22" s="158"/>
      <c r="I22" s="152"/>
      <c r="J22" s="158">
        <f t="shared" si="6"/>
        <v>0</v>
      </c>
      <c r="K22" s="29" t="str">
        <f t="shared" si="7"/>
        <v>盈</v>
      </c>
      <c r="L22" s="160" t="s">
        <v>28</v>
      </c>
    </row>
    <row r="23" spans="1:41">
      <c r="A23" s="127">
        <f t="shared" si="3"/>
        <v>15</v>
      </c>
      <c r="B23" s="27"/>
      <c r="C23" s="156"/>
      <c r="D23" s="158"/>
      <c r="E23" s="187"/>
      <c r="F23" s="28"/>
      <c r="G23" s="28"/>
      <c r="H23" s="158"/>
      <c r="I23" s="152"/>
      <c r="J23" s="158">
        <f t="shared" si="6"/>
        <v>0</v>
      </c>
      <c r="K23" s="29" t="str">
        <f t="shared" si="7"/>
        <v>盈</v>
      </c>
      <c r="L23" s="160" t="s">
        <v>28</v>
      </c>
    </row>
    <row r="24" spans="1:41">
      <c r="A24" s="127">
        <f t="shared" si="3"/>
        <v>16</v>
      </c>
      <c r="B24" s="27"/>
      <c r="C24" s="156"/>
      <c r="D24" s="158"/>
      <c r="E24" s="187"/>
      <c r="F24" s="28"/>
      <c r="G24" s="28"/>
      <c r="H24" s="158"/>
      <c r="I24" s="152"/>
      <c r="J24" s="158">
        <f t="shared" si="6"/>
        <v>0</v>
      </c>
      <c r="K24" s="29" t="str">
        <f t="shared" si="7"/>
        <v>盈</v>
      </c>
      <c r="L24" s="160" t="s">
        <v>28</v>
      </c>
    </row>
    <row r="25" spans="1:41">
      <c r="A25" s="127">
        <f t="shared" si="3"/>
        <v>17</v>
      </c>
      <c r="B25" s="27"/>
      <c r="C25" s="156"/>
      <c r="D25" s="158"/>
      <c r="E25" s="187"/>
      <c r="F25" s="28"/>
      <c r="G25" s="28"/>
      <c r="H25" s="158"/>
      <c r="I25" s="152"/>
      <c r="J25" s="158">
        <f t="shared" si="6"/>
        <v>0</v>
      </c>
      <c r="K25" s="29" t="str">
        <f t="shared" si="7"/>
        <v>盈</v>
      </c>
      <c r="L25" s="160" t="s">
        <v>28</v>
      </c>
    </row>
  </sheetData>
  <mergeCells count="142">
    <mergeCell ref="GO7:GT7"/>
    <mergeCell ref="GU7:GZ7"/>
    <mergeCell ref="HA7:HF7"/>
    <mergeCell ref="FK7:FP7"/>
    <mergeCell ref="FQ7:FV7"/>
    <mergeCell ref="FW7:GB7"/>
    <mergeCell ref="GC7:GH7"/>
    <mergeCell ref="GI7:GN7"/>
    <mergeCell ref="EG7:EL7"/>
    <mergeCell ref="EM7:ER7"/>
    <mergeCell ref="ES7:EX7"/>
    <mergeCell ref="EY7:FD7"/>
    <mergeCell ref="FE7:FJ7"/>
    <mergeCell ref="DC7:DH7"/>
    <mergeCell ref="DI7:DN7"/>
    <mergeCell ref="DO7:DT7"/>
    <mergeCell ref="DU7:DZ7"/>
    <mergeCell ref="EA7:EF7"/>
    <mergeCell ref="BY7:CD7"/>
    <mergeCell ref="CE7:CJ7"/>
    <mergeCell ref="CK7:CP7"/>
    <mergeCell ref="CQ7:CV7"/>
    <mergeCell ref="CW7:DB7"/>
    <mergeCell ref="AU7:AZ7"/>
    <mergeCell ref="BA7:BF7"/>
    <mergeCell ref="BG7:BL7"/>
    <mergeCell ref="BM7:BR7"/>
    <mergeCell ref="BS7:BX7"/>
    <mergeCell ref="Q7:V7"/>
    <mergeCell ref="W7:AB7"/>
    <mergeCell ref="AC7:AH7"/>
    <mergeCell ref="AI7:AN7"/>
    <mergeCell ref="AO7:AT7"/>
    <mergeCell ref="GU4:GZ4"/>
    <mergeCell ref="HA4:HF4"/>
    <mergeCell ref="HG4:HL4"/>
    <mergeCell ref="HM4:HR4"/>
    <mergeCell ref="HS4:HX4"/>
    <mergeCell ref="FQ4:FV4"/>
    <mergeCell ref="FW4:GB4"/>
    <mergeCell ref="GC4:GH4"/>
    <mergeCell ref="GI4:GN4"/>
    <mergeCell ref="GO4:GT4"/>
    <mergeCell ref="ES4:EX4"/>
    <mergeCell ref="EY4:FD4"/>
    <mergeCell ref="FE4:FJ4"/>
    <mergeCell ref="FK4:FP4"/>
    <mergeCell ref="DI4:DN4"/>
    <mergeCell ref="DO4:DT4"/>
    <mergeCell ref="DU4:DZ4"/>
    <mergeCell ref="EA4:EF4"/>
    <mergeCell ref="EG4:EL4"/>
    <mergeCell ref="CW4:DB4"/>
    <mergeCell ref="DC4:DH4"/>
    <mergeCell ref="Q4:V4"/>
    <mergeCell ref="W4:AB4"/>
    <mergeCell ref="AC4:AH4"/>
    <mergeCell ref="AI4:AN4"/>
    <mergeCell ref="AO4:AT4"/>
    <mergeCell ref="BY4:CD4"/>
    <mergeCell ref="EM4:ER4"/>
    <mergeCell ref="AU4:AZ4"/>
    <mergeCell ref="BA4:BF4"/>
    <mergeCell ref="BG4:BL4"/>
    <mergeCell ref="BM4:BR4"/>
    <mergeCell ref="BS4:BX4"/>
    <mergeCell ref="CE4:CJ4"/>
    <mergeCell ref="CK4:CP4"/>
    <mergeCell ref="CQ4:CV4"/>
    <mergeCell ref="GU5:GZ5"/>
    <mergeCell ref="HA5:HF5"/>
    <mergeCell ref="HG5:HL5"/>
    <mergeCell ref="HM5:HR5"/>
    <mergeCell ref="HS5:HX5"/>
    <mergeCell ref="D2:H5"/>
    <mergeCell ref="FK5:FP5"/>
    <mergeCell ref="FQ5:FV5"/>
    <mergeCell ref="FW5:GB5"/>
    <mergeCell ref="GC5:GH5"/>
    <mergeCell ref="BM5:BR5"/>
    <mergeCell ref="BS5:BX5"/>
    <mergeCell ref="BY5:CD5"/>
    <mergeCell ref="BG5:BL5"/>
    <mergeCell ref="AU5:AZ5"/>
    <mergeCell ref="BA5:BF5"/>
    <mergeCell ref="Q5:V5"/>
    <mergeCell ref="CE5:CJ5"/>
    <mergeCell ref="CK5:CP5"/>
    <mergeCell ref="CQ5:CV5"/>
    <mergeCell ref="CW5:DB5"/>
    <mergeCell ref="GI5:GN5"/>
    <mergeCell ref="GO5:GT5"/>
    <mergeCell ref="DC5:DH5"/>
    <mergeCell ref="HS1:HX1"/>
    <mergeCell ref="DI5:DN5"/>
    <mergeCell ref="DO5:DT5"/>
    <mergeCell ref="DU5:DZ5"/>
    <mergeCell ref="EA5:EF5"/>
    <mergeCell ref="EG5:EL5"/>
    <mergeCell ref="EM5:ER5"/>
    <mergeCell ref="ES5:EX5"/>
    <mergeCell ref="EY5:FD5"/>
    <mergeCell ref="FE5:FJ5"/>
    <mergeCell ref="GI1:GN1"/>
    <mergeCell ref="GO1:GT1"/>
    <mergeCell ref="GU1:GZ1"/>
    <mergeCell ref="HA1:HF1"/>
    <mergeCell ref="EM1:ER1"/>
    <mergeCell ref="HG1:HL1"/>
    <mergeCell ref="HM1:HR1"/>
    <mergeCell ref="EY1:FD1"/>
    <mergeCell ref="FE1:FJ1"/>
    <mergeCell ref="FK1:FP1"/>
    <mergeCell ref="FQ1:FV1"/>
    <mergeCell ref="FW1:GB1"/>
    <mergeCell ref="GC1:GH1"/>
    <mergeCell ref="ES1:EX1"/>
    <mergeCell ref="EA1:EF1"/>
    <mergeCell ref="EG1:EL1"/>
    <mergeCell ref="DI1:DN1"/>
    <mergeCell ref="AU1:AZ1"/>
    <mergeCell ref="BA1:BF1"/>
    <mergeCell ref="BG1:BL1"/>
    <mergeCell ref="DO1:DT1"/>
    <mergeCell ref="DU1:DZ1"/>
    <mergeCell ref="CE1:CJ1"/>
    <mergeCell ref="CK1:CP1"/>
    <mergeCell ref="CQ1:CV1"/>
    <mergeCell ref="CW1:DB1"/>
    <mergeCell ref="DC1:DH1"/>
    <mergeCell ref="BM1:BR1"/>
    <mergeCell ref="BS1:BX1"/>
    <mergeCell ref="BY1:CD1"/>
    <mergeCell ref="Q1:V1"/>
    <mergeCell ref="W1:AB1"/>
    <mergeCell ref="AC1:AH1"/>
    <mergeCell ref="AI1:AN1"/>
    <mergeCell ref="AO1:AT1"/>
    <mergeCell ref="W5:AB5"/>
    <mergeCell ref="AC5:AH5"/>
    <mergeCell ref="AI5:AN5"/>
    <mergeCell ref="AO5:AT5"/>
  </mergeCells>
  <conditionalFormatting sqref="A5:XFD6 A7:Q7 HG7:XFD7 W7 AC7 AO7 BA7 BM7 BY7 CK7 CW7 DI7 DU7 EG7 ES7 FE7 FQ7 GC7 GO7 HA7 AI7 AU7 BG7 BS7 CE7 CQ7 DC7 DO7 EA7 EM7 EY7 FK7 FW7 GI7 GU7">
    <cfRule type="cellIs" dxfId="18" priority="3" operator="equal">
      <formula>"盘"</formula>
    </cfRule>
  </conditionalFormatting>
  <conditionalFormatting sqref="A4:XFD4">
    <cfRule type="cellIs" dxfId="17" priority="1" operator="equal">
      <formula>"盘"</formula>
    </cfRule>
  </conditionalFormatting>
  <dataValidations count="4">
    <dataValidation type="list" allowBlank="1" showInputMessage="1" showErrorMessage="1" sqref="S37 Q4:Q7 HM4:HM7 W4:W5 AC4:AC7 AD6:AH6 AI4:AI7 AU4:AU7 AJ6:AT6 BG4:BG7 BH6:BL6 BM4:BM7 AV6:BF6 BN6:BR6 BS4:BS7 BY4:BY7 CE4:CE7 CF6:CJ6 CL6:CP6 CK4:CK7 CQ4:CQ7 DC4:DC7 CR6:CV6 DD6:DH6 CX6:DB6 CW4:CW7 DI4:DI7 DJ6:DN6 DP6:DT6 DO4:DO7 DU4:DU7 EG4:EG7 DV6:DZ6 EH6:EL6 EB6:EF6 EA4:EA7 EM4:EM7 EN6:ER6 ET6:EX6 ES4:ES7 EY4:EY7 FK4:FK7 EZ6:FD6 FL6:FP6 FF6:FJ6 FE4:FE7 FQ4:FQ7 FR6:FV6 FX6:GB6 FW4:FW7 GC4:GC7 GO4:GO7 GD6:GH6 GP6:GT6 GJ6:GN6 GI4:GI7 GU4:GU7 GV6:GZ6 HB6:HF6 HA4:HA7 BT6:BX6 HG4:HG7 HS4:HS7 HH6:HL7 HT6:HX7 HN6:HR7 AO4:AO5 BA4:BA5 W7 R6:AB6 BZ6:CD6 AO7 BA7">
      <formula1>"上,盘,下"</formula1>
    </dataValidation>
    <dataValidation type="list" allowBlank="1" showInputMessage="1" showErrorMessage="1" sqref="B26:B1048576">
      <formula1>#REF!</formula1>
    </dataValidation>
    <dataValidation type="list" allowBlank="1" showInputMessage="1" showErrorMessage="1" sqref="E9:E25">
      <formula1>"H1,H4,D1,W1"</formula1>
    </dataValidation>
    <dataValidation type="list" allowBlank="1" showInputMessage="1" showErrorMessage="1" sqref="B9:B25">
      <formula1>"买,卖"</formula1>
    </dataValidation>
  </dataValidation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249977111117893"/>
  </sheetPr>
  <dimension ref="A1:HX28"/>
  <sheetViews>
    <sheetView zoomScaleNormal="100" workbookViewId="0">
      <pane xSplit="12672" ySplit="3192" topLeftCell="P22" activePane="bottomRight"/>
      <selection activeCell="E26" sqref="E26"/>
      <selection pane="topRight" activeCell="E26" sqref="E26"/>
      <selection pane="bottomLeft" activeCell="E26" sqref="E26"/>
      <selection pane="bottomRight" activeCell="R32" sqref="R32:V37"/>
    </sheetView>
  </sheetViews>
  <sheetFormatPr defaultColWidth="2.77734375" defaultRowHeight="16.8"/>
  <cols>
    <col min="1" max="1" width="4.109375" style="22" customWidth="1"/>
    <col min="2" max="2" width="3.77734375" style="26" bestFit="1" customWidth="1"/>
    <col min="3" max="3" width="17" style="154" bestFit="1" customWidth="1"/>
    <col min="4" max="4" width="8.109375" style="157" bestFit="1" customWidth="1"/>
    <col min="5" max="5" width="6.33203125" style="153" bestFit="1" customWidth="1"/>
    <col min="6" max="6" width="9.109375" style="23" customWidth="1"/>
    <col min="7" max="7" width="9.21875" style="23" customWidth="1"/>
    <col min="8" max="8" width="9" style="157" customWidth="1"/>
    <col min="9" max="9" width="17" style="150" bestFit="1" customWidth="1"/>
    <col min="10" max="10" width="9.109375" style="24" customWidth="1"/>
    <col min="11" max="11" width="4.88671875" style="25" customWidth="1"/>
    <col min="12" max="12" width="3" style="160" customWidth="1"/>
    <col min="13" max="13" width="12.33203125" style="22" customWidth="1"/>
    <col min="14" max="14" width="2.77734375" style="22"/>
    <col min="15" max="15" width="5" style="22" customWidth="1"/>
    <col min="16" max="16384" width="2.77734375" style="22"/>
  </cols>
  <sheetData>
    <row r="1" spans="1:232">
      <c r="J1" s="22"/>
      <c r="K1" s="22"/>
      <c r="L1" s="139"/>
      <c r="M1" s="149" t="s">
        <v>190</v>
      </c>
      <c r="O1" s="149" t="s">
        <v>190</v>
      </c>
      <c r="Q1" s="315">
        <v>43374</v>
      </c>
      <c r="R1" s="316"/>
      <c r="S1" s="316"/>
      <c r="T1" s="316"/>
      <c r="U1" s="316"/>
      <c r="V1" s="317"/>
      <c r="W1" s="315">
        <v>43375</v>
      </c>
      <c r="X1" s="316"/>
      <c r="Y1" s="316"/>
      <c r="Z1" s="316"/>
      <c r="AA1" s="316"/>
      <c r="AB1" s="317"/>
      <c r="AC1" s="315">
        <v>43376</v>
      </c>
      <c r="AD1" s="316"/>
      <c r="AE1" s="316"/>
      <c r="AF1" s="316"/>
      <c r="AG1" s="316"/>
      <c r="AH1" s="317"/>
      <c r="AI1" s="315">
        <v>43377</v>
      </c>
      <c r="AJ1" s="316"/>
      <c r="AK1" s="316"/>
      <c r="AL1" s="316"/>
      <c r="AM1" s="316"/>
      <c r="AN1" s="317"/>
      <c r="AO1" s="315">
        <v>43378</v>
      </c>
      <c r="AP1" s="316"/>
      <c r="AQ1" s="316"/>
      <c r="AR1" s="316"/>
      <c r="AS1" s="316"/>
      <c r="AT1" s="317"/>
      <c r="AU1" s="315">
        <v>43381</v>
      </c>
      <c r="AV1" s="316"/>
      <c r="AW1" s="316"/>
      <c r="AX1" s="316"/>
      <c r="AY1" s="316"/>
      <c r="AZ1" s="317"/>
      <c r="BA1" s="315">
        <v>43382</v>
      </c>
      <c r="BB1" s="316"/>
      <c r="BC1" s="316"/>
      <c r="BD1" s="316"/>
      <c r="BE1" s="316"/>
      <c r="BF1" s="317"/>
      <c r="BG1" s="315">
        <v>43383</v>
      </c>
      <c r="BH1" s="316"/>
      <c r="BI1" s="316"/>
      <c r="BJ1" s="316"/>
      <c r="BK1" s="316"/>
      <c r="BL1" s="317"/>
      <c r="BM1" s="315">
        <v>43384</v>
      </c>
      <c r="BN1" s="316"/>
      <c r="BO1" s="316"/>
      <c r="BP1" s="316"/>
      <c r="BQ1" s="316"/>
      <c r="BR1" s="317"/>
      <c r="BS1" s="315">
        <v>43385</v>
      </c>
      <c r="BT1" s="316"/>
      <c r="BU1" s="316"/>
      <c r="BV1" s="316"/>
      <c r="BW1" s="316"/>
      <c r="BX1" s="317"/>
      <c r="BY1" s="315">
        <v>43388</v>
      </c>
      <c r="BZ1" s="316"/>
      <c r="CA1" s="316"/>
      <c r="CB1" s="316"/>
      <c r="CC1" s="316"/>
      <c r="CD1" s="317"/>
      <c r="CE1" s="315">
        <v>43389</v>
      </c>
      <c r="CF1" s="316"/>
      <c r="CG1" s="316"/>
      <c r="CH1" s="316"/>
      <c r="CI1" s="316"/>
      <c r="CJ1" s="317"/>
      <c r="CK1" s="315">
        <v>43390</v>
      </c>
      <c r="CL1" s="316"/>
      <c r="CM1" s="316"/>
      <c r="CN1" s="316"/>
      <c r="CO1" s="316"/>
      <c r="CP1" s="317"/>
      <c r="CQ1" s="315">
        <v>43391</v>
      </c>
      <c r="CR1" s="316"/>
      <c r="CS1" s="316"/>
      <c r="CT1" s="316"/>
      <c r="CU1" s="316"/>
      <c r="CV1" s="317"/>
      <c r="CW1" s="315">
        <v>43392</v>
      </c>
      <c r="CX1" s="316"/>
      <c r="CY1" s="316"/>
      <c r="CZ1" s="316"/>
      <c r="DA1" s="316"/>
      <c r="DB1" s="317"/>
      <c r="DC1" s="315">
        <v>43393</v>
      </c>
      <c r="DD1" s="316"/>
      <c r="DE1" s="316"/>
      <c r="DF1" s="316"/>
      <c r="DG1" s="316"/>
      <c r="DH1" s="317"/>
      <c r="DI1" s="315">
        <v>43394</v>
      </c>
      <c r="DJ1" s="316"/>
      <c r="DK1" s="316"/>
      <c r="DL1" s="316"/>
      <c r="DM1" s="316"/>
      <c r="DN1" s="317"/>
      <c r="DO1" s="315">
        <v>43395</v>
      </c>
      <c r="DP1" s="316"/>
      <c r="DQ1" s="316"/>
      <c r="DR1" s="316"/>
      <c r="DS1" s="316"/>
      <c r="DT1" s="317"/>
      <c r="DU1" s="315">
        <v>43396</v>
      </c>
      <c r="DV1" s="316"/>
      <c r="DW1" s="316"/>
      <c r="DX1" s="316"/>
      <c r="DY1" s="316"/>
      <c r="DZ1" s="317"/>
      <c r="EA1" s="315">
        <v>43397</v>
      </c>
      <c r="EB1" s="316"/>
      <c r="EC1" s="316"/>
      <c r="ED1" s="316"/>
      <c r="EE1" s="316"/>
      <c r="EF1" s="317"/>
      <c r="EG1" s="315">
        <v>43398</v>
      </c>
      <c r="EH1" s="316"/>
      <c r="EI1" s="316"/>
      <c r="EJ1" s="316"/>
      <c r="EK1" s="316"/>
      <c r="EL1" s="317"/>
      <c r="EM1" s="315">
        <v>43399</v>
      </c>
      <c r="EN1" s="316"/>
      <c r="EO1" s="316"/>
      <c r="EP1" s="316"/>
      <c r="EQ1" s="316"/>
      <c r="ER1" s="317"/>
      <c r="ES1" s="315">
        <v>43400</v>
      </c>
      <c r="ET1" s="316"/>
      <c r="EU1" s="316"/>
      <c r="EV1" s="316"/>
      <c r="EW1" s="316"/>
      <c r="EX1" s="317"/>
      <c r="EY1" s="315">
        <v>43401</v>
      </c>
      <c r="EZ1" s="316"/>
      <c r="FA1" s="316"/>
      <c r="FB1" s="316"/>
      <c r="FC1" s="316"/>
      <c r="FD1" s="317"/>
      <c r="FE1" s="315">
        <v>43402</v>
      </c>
      <c r="FF1" s="316"/>
      <c r="FG1" s="316"/>
      <c r="FH1" s="316"/>
      <c r="FI1" s="316"/>
      <c r="FJ1" s="317"/>
      <c r="FK1" s="315">
        <v>43403</v>
      </c>
      <c r="FL1" s="316"/>
      <c r="FM1" s="316"/>
      <c r="FN1" s="316"/>
      <c r="FO1" s="316"/>
      <c r="FP1" s="317"/>
      <c r="FQ1" s="315">
        <v>43404</v>
      </c>
      <c r="FR1" s="316"/>
      <c r="FS1" s="316"/>
      <c r="FT1" s="316"/>
      <c r="FU1" s="316"/>
      <c r="FV1" s="317"/>
      <c r="FW1" s="315">
        <v>43405</v>
      </c>
      <c r="FX1" s="316"/>
      <c r="FY1" s="316"/>
      <c r="FZ1" s="316"/>
      <c r="GA1" s="316"/>
      <c r="GB1" s="317"/>
      <c r="GC1" s="315">
        <v>43406</v>
      </c>
      <c r="GD1" s="316"/>
      <c r="GE1" s="316"/>
      <c r="GF1" s="316"/>
      <c r="GG1" s="316"/>
      <c r="GH1" s="317"/>
      <c r="GI1" s="315">
        <v>43407</v>
      </c>
      <c r="GJ1" s="316"/>
      <c r="GK1" s="316"/>
      <c r="GL1" s="316"/>
      <c r="GM1" s="316"/>
      <c r="GN1" s="317"/>
      <c r="GO1" s="315">
        <v>43408</v>
      </c>
      <c r="GP1" s="316"/>
      <c r="GQ1" s="316"/>
      <c r="GR1" s="316"/>
      <c r="GS1" s="316"/>
      <c r="GT1" s="317"/>
      <c r="GU1" s="315">
        <v>43409</v>
      </c>
      <c r="GV1" s="316"/>
      <c r="GW1" s="316"/>
      <c r="GX1" s="316"/>
      <c r="GY1" s="316"/>
      <c r="GZ1" s="317"/>
      <c r="HA1" s="315">
        <v>43410</v>
      </c>
      <c r="HB1" s="316"/>
      <c r="HC1" s="316"/>
      <c r="HD1" s="316"/>
      <c r="HE1" s="316"/>
      <c r="HF1" s="317"/>
      <c r="HG1" s="315">
        <v>43411</v>
      </c>
      <c r="HH1" s="316"/>
      <c r="HI1" s="316"/>
      <c r="HJ1" s="316"/>
      <c r="HK1" s="316"/>
      <c r="HL1" s="317"/>
      <c r="HM1" s="315">
        <v>43412</v>
      </c>
      <c r="HN1" s="316"/>
      <c r="HO1" s="316"/>
      <c r="HP1" s="316"/>
      <c r="HQ1" s="316"/>
      <c r="HR1" s="317"/>
      <c r="HS1" s="315">
        <v>43413</v>
      </c>
      <c r="HT1" s="316"/>
      <c r="HU1" s="316"/>
      <c r="HV1" s="316"/>
      <c r="HW1" s="316"/>
      <c r="HX1" s="317"/>
    </row>
    <row r="2" spans="1:232" s="220" customFormat="1">
      <c r="B2" s="221"/>
      <c r="C2" s="222"/>
      <c r="D2" s="313" t="s">
        <v>25</v>
      </c>
      <c r="E2" s="314"/>
      <c r="F2" s="314"/>
      <c r="G2" s="314"/>
      <c r="H2" s="314"/>
      <c r="I2" s="223"/>
      <c r="L2" s="224"/>
      <c r="M2" s="225" t="s">
        <v>197</v>
      </c>
      <c r="O2" s="225" t="s">
        <v>191</v>
      </c>
      <c r="Q2" s="217" t="s">
        <v>217</v>
      </c>
      <c r="R2" s="218" t="s">
        <v>216</v>
      </c>
      <c r="S2" s="218" t="s">
        <v>215</v>
      </c>
      <c r="T2" s="218" t="s">
        <v>213</v>
      </c>
      <c r="U2" s="218" t="s">
        <v>214</v>
      </c>
      <c r="V2" s="219" t="s">
        <v>218</v>
      </c>
      <c r="W2" s="217" t="s">
        <v>217</v>
      </c>
      <c r="X2" s="218" t="s">
        <v>216</v>
      </c>
      <c r="Y2" s="218" t="s">
        <v>215</v>
      </c>
      <c r="Z2" s="218" t="s">
        <v>213</v>
      </c>
      <c r="AA2" s="218" t="s">
        <v>214</v>
      </c>
      <c r="AB2" s="219" t="s">
        <v>218</v>
      </c>
      <c r="AC2" s="217" t="s">
        <v>217</v>
      </c>
      <c r="AD2" s="218" t="s">
        <v>216</v>
      </c>
      <c r="AE2" s="218" t="s">
        <v>215</v>
      </c>
      <c r="AF2" s="218" t="s">
        <v>213</v>
      </c>
      <c r="AG2" s="218" t="s">
        <v>214</v>
      </c>
      <c r="AH2" s="219" t="s">
        <v>218</v>
      </c>
      <c r="AI2" s="217" t="s">
        <v>217</v>
      </c>
      <c r="AJ2" s="218" t="s">
        <v>216</v>
      </c>
      <c r="AK2" s="218" t="s">
        <v>215</v>
      </c>
      <c r="AL2" s="218" t="s">
        <v>213</v>
      </c>
      <c r="AM2" s="218" t="s">
        <v>214</v>
      </c>
      <c r="AN2" s="219" t="s">
        <v>218</v>
      </c>
      <c r="AO2" s="217" t="s">
        <v>217</v>
      </c>
      <c r="AP2" s="218" t="s">
        <v>216</v>
      </c>
      <c r="AQ2" s="218" t="s">
        <v>215</v>
      </c>
      <c r="AR2" s="218" t="s">
        <v>213</v>
      </c>
      <c r="AS2" s="218" t="s">
        <v>214</v>
      </c>
      <c r="AT2" s="219" t="s">
        <v>218</v>
      </c>
      <c r="AU2" s="217" t="s">
        <v>217</v>
      </c>
      <c r="AV2" s="218" t="s">
        <v>216</v>
      </c>
      <c r="AW2" s="218" t="s">
        <v>215</v>
      </c>
      <c r="AX2" s="218" t="s">
        <v>213</v>
      </c>
      <c r="AY2" s="218" t="s">
        <v>214</v>
      </c>
      <c r="AZ2" s="219" t="s">
        <v>218</v>
      </c>
      <c r="BA2" s="217" t="s">
        <v>217</v>
      </c>
      <c r="BB2" s="218" t="s">
        <v>216</v>
      </c>
      <c r="BC2" s="218" t="s">
        <v>215</v>
      </c>
      <c r="BD2" s="218" t="s">
        <v>213</v>
      </c>
      <c r="BE2" s="218" t="s">
        <v>214</v>
      </c>
      <c r="BF2" s="219" t="s">
        <v>218</v>
      </c>
      <c r="BG2" s="217" t="s">
        <v>217</v>
      </c>
      <c r="BH2" s="218" t="s">
        <v>216</v>
      </c>
      <c r="BI2" s="218" t="s">
        <v>215</v>
      </c>
      <c r="BJ2" s="218" t="s">
        <v>213</v>
      </c>
      <c r="BK2" s="218" t="s">
        <v>214</v>
      </c>
      <c r="BL2" s="219" t="s">
        <v>218</v>
      </c>
      <c r="BM2" s="217" t="s">
        <v>217</v>
      </c>
      <c r="BN2" s="218" t="s">
        <v>216</v>
      </c>
      <c r="BO2" s="218" t="s">
        <v>215</v>
      </c>
      <c r="BP2" s="218" t="s">
        <v>213</v>
      </c>
      <c r="BQ2" s="218" t="s">
        <v>214</v>
      </c>
      <c r="BR2" s="219" t="s">
        <v>218</v>
      </c>
      <c r="BS2" s="217" t="s">
        <v>217</v>
      </c>
      <c r="BT2" s="218" t="s">
        <v>216</v>
      </c>
      <c r="BU2" s="218" t="s">
        <v>215</v>
      </c>
      <c r="BV2" s="218" t="s">
        <v>213</v>
      </c>
      <c r="BW2" s="218" t="s">
        <v>214</v>
      </c>
      <c r="BX2" s="219" t="s">
        <v>218</v>
      </c>
      <c r="BY2" s="217" t="s">
        <v>217</v>
      </c>
      <c r="BZ2" s="218" t="s">
        <v>216</v>
      </c>
      <c r="CA2" s="218" t="s">
        <v>215</v>
      </c>
      <c r="CB2" s="218" t="s">
        <v>213</v>
      </c>
      <c r="CC2" s="218" t="s">
        <v>214</v>
      </c>
      <c r="CD2" s="219" t="s">
        <v>218</v>
      </c>
      <c r="CE2" s="217" t="s">
        <v>217</v>
      </c>
      <c r="CF2" s="218" t="s">
        <v>216</v>
      </c>
      <c r="CG2" s="218" t="s">
        <v>215</v>
      </c>
      <c r="CH2" s="218" t="s">
        <v>213</v>
      </c>
      <c r="CI2" s="218" t="s">
        <v>214</v>
      </c>
      <c r="CJ2" s="219" t="s">
        <v>218</v>
      </c>
      <c r="CK2" s="217" t="s">
        <v>217</v>
      </c>
      <c r="CL2" s="218" t="s">
        <v>216</v>
      </c>
      <c r="CM2" s="218" t="s">
        <v>215</v>
      </c>
      <c r="CN2" s="218" t="s">
        <v>213</v>
      </c>
      <c r="CO2" s="218" t="s">
        <v>214</v>
      </c>
      <c r="CP2" s="219" t="s">
        <v>218</v>
      </c>
      <c r="CQ2" s="217" t="s">
        <v>217</v>
      </c>
      <c r="CR2" s="218" t="s">
        <v>216</v>
      </c>
      <c r="CS2" s="218" t="s">
        <v>215</v>
      </c>
      <c r="CT2" s="218" t="s">
        <v>213</v>
      </c>
      <c r="CU2" s="218" t="s">
        <v>214</v>
      </c>
      <c r="CV2" s="219" t="s">
        <v>218</v>
      </c>
      <c r="CW2" s="217" t="s">
        <v>217</v>
      </c>
      <c r="CX2" s="218" t="s">
        <v>216</v>
      </c>
      <c r="CY2" s="218" t="s">
        <v>215</v>
      </c>
      <c r="CZ2" s="218" t="s">
        <v>213</v>
      </c>
      <c r="DA2" s="218" t="s">
        <v>214</v>
      </c>
      <c r="DB2" s="219" t="s">
        <v>218</v>
      </c>
      <c r="DC2" s="217" t="s">
        <v>217</v>
      </c>
      <c r="DD2" s="218" t="s">
        <v>216</v>
      </c>
      <c r="DE2" s="218" t="s">
        <v>215</v>
      </c>
      <c r="DF2" s="218" t="s">
        <v>213</v>
      </c>
      <c r="DG2" s="218" t="s">
        <v>214</v>
      </c>
      <c r="DH2" s="219" t="s">
        <v>218</v>
      </c>
      <c r="DI2" s="217" t="s">
        <v>217</v>
      </c>
      <c r="DJ2" s="218" t="s">
        <v>216</v>
      </c>
      <c r="DK2" s="218" t="s">
        <v>215</v>
      </c>
      <c r="DL2" s="218" t="s">
        <v>213</v>
      </c>
      <c r="DM2" s="218" t="s">
        <v>214</v>
      </c>
      <c r="DN2" s="219" t="s">
        <v>218</v>
      </c>
      <c r="DO2" s="217" t="s">
        <v>217</v>
      </c>
      <c r="DP2" s="218" t="s">
        <v>216</v>
      </c>
      <c r="DQ2" s="218" t="s">
        <v>215</v>
      </c>
      <c r="DR2" s="218" t="s">
        <v>213</v>
      </c>
      <c r="DS2" s="218" t="s">
        <v>214</v>
      </c>
      <c r="DT2" s="219" t="s">
        <v>218</v>
      </c>
      <c r="DU2" s="217" t="s">
        <v>217</v>
      </c>
      <c r="DV2" s="218" t="s">
        <v>216</v>
      </c>
      <c r="DW2" s="218" t="s">
        <v>215</v>
      </c>
      <c r="DX2" s="218" t="s">
        <v>213</v>
      </c>
      <c r="DY2" s="218" t="s">
        <v>214</v>
      </c>
      <c r="DZ2" s="219" t="s">
        <v>218</v>
      </c>
      <c r="EA2" s="217" t="s">
        <v>217</v>
      </c>
      <c r="EB2" s="218" t="s">
        <v>216</v>
      </c>
      <c r="EC2" s="218" t="s">
        <v>215</v>
      </c>
      <c r="ED2" s="218" t="s">
        <v>213</v>
      </c>
      <c r="EE2" s="218" t="s">
        <v>214</v>
      </c>
      <c r="EF2" s="219" t="s">
        <v>218</v>
      </c>
      <c r="EG2" s="217" t="s">
        <v>217</v>
      </c>
      <c r="EH2" s="218" t="s">
        <v>216</v>
      </c>
      <c r="EI2" s="218" t="s">
        <v>215</v>
      </c>
      <c r="EJ2" s="218" t="s">
        <v>213</v>
      </c>
      <c r="EK2" s="218" t="s">
        <v>214</v>
      </c>
      <c r="EL2" s="219" t="s">
        <v>218</v>
      </c>
      <c r="EM2" s="217" t="s">
        <v>217</v>
      </c>
      <c r="EN2" s="218" t="s">
        <v>216</v>
      </c>
      <c r="EO2" s="218" t="s">
        <v>215</v>
      </c>
      <c r="EP2" s="218" t="s">
        <v>213</v>
      </c>
      <c r="EQ2" s="218" t="s">
        <v>214</v>
      </c>
      <c r="ER2" s="219" t="s">
        <v>218</v>
      </c>
      <c r="ES2" s="217" t="s">
        <v>217</v>
      </c>
      <c r="ET2" s="218" t="s">
        <v>216</v>
      </c>
      <c r="EU2" s="218" t="s">
        <v>215</v>
      </c>
      <c r="EV2" s="218" t="s">
        <v>213</v>
      </c>
      <c r="EW2" s="218" t="s">
        <v>214</v>
      </c>
      <c r="EX2" s="219" t="s">
        <v>218</v>
      </c>
      <c r="EY2" s="217" t="s">
        <v>217</v>
      </c>
      <c r="EZ2" s="218" t="s">
        <v>216</v>
      </c>
      <c r="FA2" s="218" t="s">
        <v>215</v>
      </c>
      <c r="FB2" s="218" t="s">
        <v>213</v>
      </c>
      <c r="FC2" s="218" t="s">
        <v>214</v>
      </c>
      <c r="FD2" s="219" t="s">
        <v>218</v>
      </c>
      <c r="FE2" s="217" t="s">
        <v>217</v>
      </c>
      <c r="FF2" s="218" t="s">
        <v>216</v>
      </c>
      <c r="FG2" s="218" t="s">
        <v>215</v>
      </c>
      <c r="FH2" s="218" t="s">
        <v>213</v>
      </c>
      <c r="FI2" s="218" t="s">
        <v>214</v>
      </c>
      <c r="FJ2" s="219" t="s">
        <v>218</v>
      </c>
      <c r="FK2" s="217" t="s">
        <v>217</v>
      </c>
      <c r="FL2" s="218" t="s">
        <v>216</v>
      </c>
      <c r="FM2" s="218" t="s">
        <v>215</v>
      </c>
      <c r="FN2" s="218" t="s">
        <v>213</v>
      </c>
      <c r="FO2" s="218" t="s">
        <v>214</v>
      </c>
      <c r="FP2" s="219" t="s">
        <v>218</v>
      </c>
      <c r="FQ2" s="217" t="s">
        <v>217</v>
      </c>
      <c r="FR2" s="218" t="s">
        <v>216</v>
      </c>
      <c r="FS2" s="218" t="s">
        <v>215</v>
      </c>
      <c r="FT2" s="218" t="s">
        <v>213</v>
      </c>
      <c r="FU2" s="218" t="s">
        <v>214</v>
      </c>
      <c r="FV2" s="219" t="s">
        <v>218</v>
      </c>
      <c r="FW2" s="217" t="s">
        <v>217</v>
      </c>
      <c r="FX2" s="218" t="s">
        <v>216</v>
      </c>
      <c r="FY2" s="218" t="s">
        <v>215</v>
      </c>
      <c r="FZ2" s="218" t="s">
        <v>213</v>
      </c>
      <c r="GA2" s="218" t="s">
        <v>214</v>
      </c>
      <c r="GB2" s="219" t="s">
        <v>218</v>
      </c>
      <c r="GC2" s="217" t="s">
        <v>217</v>
      </c>
      <c r="GD2" s="218" t="s">
        <v>216</v>
      </c>
      <c r="GE2" s="218" t="s">
        <v>215</v>
      </c>
      <c r="GF2" s="218" t="s">
        <v>213</v>
      </c>
      <c r="GG2" s="218" t="s">
        <v>214</v>
      </c>
      <c r="GH2" s="219" t="s">
        <v>218</v>
      </c>
      <c r="GI2" s="217" t="s">
        <v>217</v>
      </c>
      <c r="GJ2" s="218" t="s">
        <v>216</v>
      </c>
      <c r="GK2" s="218" t="s">
        <v>215</v>
      </c>
      <c r="GL2" s="218" t="s">
        <v>213</v>
      </c>
      <c r="GM2" s="218" t="s">
        <v>214</v>
      </c>
      <c r="GN2" s="219" t="s">
        <v>218</v>
      </c>
      <c r="GO2" s="217" t="s">
        <v>217</v>
      </c>
      <c r="GP2" s="218" t="s">
        <v>216</v>
      </c>
      <c r="GQ2" s="218" t="s">
        <v>215</v>
      </c>
      <c r="GR2" s="218" t="s">
        <v>213</v>
      </c>
      <c r="GS2" s="218" t="s">
        <v>214</v>
      </c>
      <c r="GT2" s="219" t="s">
        <v>218</v>
      </c>
      <c r="GU2" s="217" t="s">
        <v>217</v>
      </c>
      <c r="GV2" s="218" t="s">
        <v>216</v>
      </c>
      <c r="GW2" s="218" t="s">
        <v>215</v>
      </c>
      <c r="GX2" s="218" t="s">
        <v>213</v>
      </c>
      <c r="GY2" s="218" t="s">
        <v>214</v>
      </c>
      <c r="GZ2" s="219" t="s">
        <v>218</v>
      </c>
      <c r="HA2" s="217" t="s">
        <v>217</v>
      </c>
      <c r="HB2" s="218" t="s">
        <v>216</v>
      </c>
      <c r="HC2" s="218" t="s">
        <v>215</v>
      </c>
      <c r="HD2" s="218" t="s">
        <v>213</v>
      </c>
      <c r="HE2" s="218" t="s">
        <v>214</v>
      </c>
      <c r="HF2" s="219" t="s">
        <v>218</v>
      </c>
      <c r="HG2" s="217" t="s">
        <v>217</v>
      </c>
      <c r="HH2" s="218" t="s">
        <v>216</v>
      </c>
      <c r="HI2" s="218" t="s">
        <v>215</v>
      </c>
      <c r="HJ2" s="218" t="s">
        <v>213</v>
      </c>
      <c r="HK2" s="218" t="s">
        <v>214</v>
      </c>
      <c r="HL2" s="219" t="s">
        <v>218</v>
      </c>
      <c r="HM2" s="217" t="s">
        <v>217</v>
      </c>
      <c r="HN2" s="218" t="s">
        <v>216</v>
      </c>
      <c r="HO2" s="218" t="s">
        <v>215</v>
      </c>
      <c r="HP2" s="218" t="s">
        <v>213</v>
      </c>
      <c r="HQ2" s="218" t="s">
        <v>214</v>
      </c>
      <c r="HR2" s="219" t="s">
        <v>218</v>
      </c>
      <c r="HS2" s="217" t="s">
        <v>217</v>
      </c>
      <c r="HT2" s="218" t="s">
        <v>216</v>
      </c>
      <c r="HU2" s="218" t="s">
        <v>215</v>
      </c>
      <c r="HV2" s="218" t="s">
        <v>213</v>
      </c>
      <c r="HW2" s="218" t="s">
        <v>214</v>
      </c>
      <c r="HX2" s="219" t="s">
        <v>218</v>
      </c>
    </row>
    <row r="3" spans="1:232" s="140" customFormat="1">
      <c r="B3" s="142"/>
      <c r="C3" s="155"/>
      <c r="D3" s="314"/>
      <c r="E3" s="314"/>
      <c r="F3" s="314"/>
      <c r="G3" s="314"/>
      <c r="H3" s="314"/>
      <c r="I3" s="151"/>
      <c r="L3" s="159"/>
      <c r="M3" s="149" t="s">
        <v>191</v>
      </c>
      <c r="O3" s="149" t="s">
        <v>191</v>
      </c>
      <c r="Q3" s="145" t="s">
        <v>196</v>
      </c>
      <c r="R3" s="146" t="s">
        <v>194</v>
      </c>
      <c r="S3" s="146" t="s">
        <v>188</v>
      </c>
      <c r="T3" s="146" t="s">
        <v>193</v>
      </c>
      <c r="U3" s="146" t="s">
        <v>195</v>
      </c>
      <c r="V3" s="147" t="s">
        <v>189</v>
      </c>
      <c r="W3" s="145" t="s">
        <v>196</v>
      </c>
      <c r="X3" s="146" t="s">
        <v>194</v>
      </c>
      <c r="Y3" s="146" t="s">
        <v>188</v>
      </c>
      <c r="Z3" s="146" t="s">
        <v>193</v>
      </c>
      <c r="AA3" s="146" t="s">
        <v>195</v>
      </c>
      <c r="AB3" s="147" t="s">
        <v>189</v>
      </c>
      <c r="AC3" s="145" t="s">
        <v>196</v>
      </c>
      <c r="AD3" s="146" t="s">
        <v>194</v>
      </c>
      <c r="AE3" s="146" t="s">
        <v>188</v>
      </c>
      <c r="AF3" s="146" t="s">
        <v>193</v>
      </c>
      <c r="AG3" s="146" t="s">
        <v>195</v>
      </c>
      <c r="AH3" s="147" t="s">
        <v>189</v>
      </c>
      <c r="AI3" s="145" t="s">
        <v>196</v>
      </c>
      <c r="AJ3" s="146" t="s">
        <v>194</v>
      </c>
      <c r="AK3" s="146" t="s">
        <v>188</v>
      </c>
      <c r="AL3" s="146" t="s">
        <v>193</v>
      </c>
      <c r="AM3" s="146" t="s">
        <v>195</v>
      </c>
      <c r="AN3" s="147" t="s">
        <v>189</v>
      </c>
      <c r="AO3" s="145" t="s">
        <v>196</v>
      </c>
      <c r="AP3" s="146" t="s">
        <v>194</v>
      </c>
      <c r="AQ3" s="146" t="s">
        <v>188</v>
      </c>
      <c r="AR3" s="146" t="s">
        <v>193</v>
      </c>
      <c r="AS3" s="146" t="s">
        <v>195</v>
      </c>
      <c r="AT3" s="147" t="s">
        <v>189</v>
      </c>
      <c r="AU3" s="145" t="s">
        <v>196</v>
      </c>
      <c r="AV3" s="146" t="s">
        <v>194</v>
      </c>
      <c r="AW3" s="146" t="s">
        <v>188</v>
      </c>
      <c r="AX3" s="146" t="s">
        <v>193</v>
      </c>
      <c r="AY3" s="146" t="s">
        <v>195</v>
      </c>
      <c r="AZ3" s="147" t="s">
        <v>189</v>
      </c>
      <c r="BA3" s="145" t="s">
        <v>196</v>
      </c>
      <c r="BB3" s="146" t="s">
        <v>194</v>
      </c>
      <c r="BC3" s="146" t="s">
        <v>188</v>
      </c>
      <c r="BD3" s="146" t="s">
        <v>193</v>
      </c>
      <c r="BE3" s="146" t="s">
        <v>195</v>
      </c>
      <c r="BF3" s="147" t="s">
        <v>189</v>
      </c>
      <c r="BG3" s="145" t="s">
        <v>196</v>
      </c>
      <c r="BH3" s="146" t="s">
        <v>194</v>
      </c>
      <c r="BI3" s="146" t="s">
        <v>188</v>
      </c>
      <c r="BJ3" s="146" t="s">
        <v>193</v>
      </c>
      <c r="BK3" s="146" t="s">
        <v>195</v>
      </c>
      <c r="BL3" s="147" t="s">
        <v>189</v>
      </c>
      <c r="BM3" s="145" t="s">
        <v>196</v>
      </c>
      <c r="BN3" s="146" t="s">
        <v>194</v>
      </c>
      <c r="BO3" s="146" t="s">
        <v>188</v>
      </c>
      <c r="BP3" s="146" t="s">
        <v>193</v>
      </c>
      <c r="BQ3" s="146" t="s">
        <v>195</v>
      </c>
      <c r="BR3" s="147" t="s">
        <v>189</v>
      </c>
      <c r="BS3" s="145" t="s">
        <v>196</v>
      </c>
      <c r="BT3" s="146" t="s">
        <v>194</v>
      </c>
      <c r="BU3" s="146" t="s">
        <v>188</v>
      </c>
      <c r="BV3" s="146" t="s">
        <v>193</v>
      </c>
      <c r="BW3" s="146" t="s">
        <v>195</v>
      </c>
      <c r="BX3" s="147" t="s">
        <v>189</v>
      </c>
      <c r="BY3" s="145" t="s">
        <v>196</v>
      </c>
      <c r="BZ3" s="146" t="s">
        <v>194</v>
      </c>
      <c r="CA3" s="146" t="s">
        <v>188</v>
      </c>
      <c r="CB3" s="146" t="s">
        <v>193</v>
      </c>
      <c r="CC3" s="146" t="s">
        <v>195</v>
      </c>
      <c r="CD3" s="147" t="s">
        <v>189</v>
      </c>
      <c r="CE3" s="145" t="s">
        <v>196</v>
      </c>
      <c r="CF3" s="146" t="s">
        <v>194</v>
      </c>
      <c r="CG3" s="146" t="s">
        <v>188</v>
      </c>
      <c r="CH3" s="146" t="s">
        <v>193</v>
      </c>
      <c r="CI3" s="146" t="s">
        <v>195</v>
      </c>
      <c r="CJ3" s="147" t="s">
        <v>189</v>
      </c>
      <c r="CK3" s="145" t="s">
        <v>196</v>
      </c>
      <c r="CL3" s="146" t="s">
        <v>194</v>
      </c>
      <c r="CM3" s="146" t="s">
        <v>188</v>
      </c>
      <c r="CN3" s="146" t="s">
        <v>193</v>
      </c>
      <c r="CO3" s="146" t="s">
        <v>195</v>
      </c>
      <c r="CP3" s="147" t="s">
        <v>189</v>
      </c>
      <c r="CQ3" s="145" t="s">
        <v>196</v>
      </c>
      <c r="CR3" s="146" t="s">
        <v>194</v>
      </c>
      <c r="CS3" s="146" t="s">
        <v>188</v>
      </c>
      <c r="CT3" s="146" t="s">
        <v>193</v>
      </c>
      <c r="CU3" s="146" t="s">
        <v>195</v>
      </c>
      <c r="CV3" s="147" t="s">
        <v>189</v>
      </c>
      <c r="CW3" s="145" t="s">
        <v>196</v>
      </c>
      <c r="CX3" s="146" t="s">
        <v>194</v>
      </c>
      <c r="CY3" s="146" t="s">
        <v>188</v>
      </c>
      <c r="CZ3" s="146" t="s">
        <v>193</v>
      </c>
      <c r="DA3" s="146" t="s">
        <v>195</v>
      </c>
      <c r="DB3" s="147" t="s">
        <v>189</v>
      </c>
      <c r="DC3" s="145" t="s">
        <v>196</v>
      </c>
      <c r="DD3" s="146" t="s">
        <v>194</v>
      </c>
      <c r="DE3" s="146" t="s">
        <v>188</v>
      </c>
      <c r="DF3" s="146" t="s">
        <v>193</v>
      </c>
      <c r="DG3" s="146" t="s">
        <v>195</v>
      </c>
      <c r="DH3" s="147" t="s">
        <v>189</v>
      </c>
      <c r="DI3" s="145" t="s">
        <v>196</v>
      </c>
      <c r="DJ3" s="146" t="s">
        <v>194</v>
      </c>
      <c r="DK3" s="146" t="s">
        <v>188</v>
      </c>
      <c r="DL3" s="146" t="s">
        <v>193</v>
      </c>
      <c r="DM3" s="146" t="s">
        <v>195</v>
      </c>
      <c r="DN3" s="147" t="s">
        <v>189</v>
      </c>
      <c r="DO3" s="145" t="s">
        <v>196</v>
      </c>
      <c r="DP3" s="146" t="s">
        <v>194</v>
      </c>
      <c r="DQ3" s="146" t="s">
        <v>188</v>
      </c>
      <c r="DR3" s="146" t="s">
        <v>193</v>
      </c>
      <c r="DS3" s="146" t="s">
        <v>195</v>
      </c>
      <c r="DT3" s="147" t="s">
        <v>189</v>
      </c>
      <c r="DU3" s="145" t="s">
        <v>196</v>
      </c>
      <c r="DV3" s="146" t="s">
        <v>194</v>
      </c>
      <c r="DW3" s="146" t="s">
        <v>188</v>
      </c>
      <c r="DX3" s="146" t="s">
        <v>193</v>
      </c>
      <c r="DY3" s="146" t="s">
        <v>195</v>
      </c>
      <c r="DZ3" s="147" t="s">
        <v>189</v>
      </c>
      <c r="EA3" s="145" t="s">
        <v>196</v>
      </c>
      <c r="EB3" s="146" t="s">
        <v>194</v>
      </c>
      <c r="EC3" s="146" t="s">
        <v>188</v>
      </c>
      <c r="ED3" s="146" t="s">
        <v>193</v>
      </c>
      <c r="EE3" s="146" t="s">
        <v>195</v>
      </c>
      <c r="EF3" s="147" t="s">
        <v>189</v>
      </c>
      <c r="EG3" s="145" t="s">
        <v>196</v>
      </c>
      <c r="EH3" s="146" t="s">
        <v>194</v>
      </c>
      <c r="EI3" s="146" t="s">
        <v>188</v>
      </c>
      <c r="EJ3" s="146" t="s">
        <v>193</v>
      </c>
      <c r="EK3" s="146" t="s">
        <v>195</v>
      </c>
      <c r="EL3" s="147" t="s">
        <v>189</v>
      </c>
      <c r="EM3" s="145" t="s">
        <v>196</v>
      </c>
      <c r="EN3" s="146" t="s">
        <v>194</v>
      </c>
      <c r="EO3" s="146" t="s">
        <v>188</v>
      </c>
      <c r="EP3" s="146" t="s">
        <v>193</v>
      </c>
      <c r="EQ3" s="146" t="s">
        <v>195</v>
      </c>
      <c r="ER3" s="147" t="s">
        <v>189</v>
      </c>
      <c r="ES3" s="145" t="s">
        <v>196</v>
      </c>
      <c r="ET3" s="146" t="s">
        <v>194</v>
      </c>
      <c r="EU3" s="146" t="s">
        <v>188</v>
      </c>
      <c r="EV3" s="146" t="s">
        <v>193</v>
      </c>
      <c r="EW3" s="146" t="s">
        <v>195</v>
      </c>
      <c r="EX3" s="147" t="s">
        <v>189</v>
      </c>
      <c r="EY3" s="145" t="s">
        <v>196</v>
      </c>
      <c r="EZ3" s="146" t="s">
        <v>194</v>
      </c>
      <c r="FA3" s="146" t="s">
        <v>188</v>
      </c>
      <c r="FB3" s="146" t="s">
        <v>193</v>
      </c>
      <c r="FC3" s="146" t="s">
        <v>195</v>
      </c>
      <c r="FD3" s="147" t="s">
        <v>189</v>
      </c>
      <c r="FE3" s="145" t="s">
        <v>196</v>
      </c>
      <c r="FF3" s="146" t="s">
        <v>194</v>
      </c>
      <c r="FG3" s="146" t="s">
        <v>188</v>
      </c>
      <c r="FH3" s="146" t="s">
        <v>193</v>
      </c>
      <c r="FI3" s="146" t="s">
        <v>195</v>
      </c>
      <c r="FJ3" s="147" t="s">
        <v>189</v>
      </c>
      <c r="FK3" s="145" t="s">
        <v>196</v>
      </c>
      <c r="FL3" s="146" t="s">
        <v>194</v>
      </c>
      <c r="FM3" s="146" t="s">
        <v>188</v>
      </c>
      <c r="FN3" s="146" t="s">
        <v>193</v>
      </c>
      <c r="FO3" s="146" t="s">
        <v>195</v>
      </c>
      <c r="FP3" s="147" t="s">
        <v>189</v>
      </c>
      <c r="FQ3" s="145" t="s">
        <v>196</v>
      </c>
      <c r="FR3" s="146" t="s">
        <v>194</v>
      </c>
      <c r="FS3" s="146" t="s">
        <v>188</v>
      </c>
      <c r="FT3" s="146" t="s">
        <v>193</v>
      </c>
      <c r="FU3" s="146" t="s">
        <v>195</v>
      </c>
      <c r="FV3" s="147" t="s">
        <v>189</v>
      </c>
      <c r="FW3" s="145" t="s">
        <v>196</v>
      </c>
      <c r="FX3" s="146" t="s">
        <v>194</v>
      </c>
      <c r="FY3" s="146" t="s">
        <v>188</v>
      </c>
      <c r="FZ3" s="146" t="s">
        <v>193</v>
      </c>
      <c r="GA3" s="146" t="s">
        <v>195</v>
      </c>
      <c r="GB3" s="147" t="s">
        <v>189</v>
      </c>
      <c r="GC3" s="145" t="s">
        <v>196</v>
      </c>
      <c r="GD3" s="146" t="s">
        <v>194</v>
      </c>
      <c r="GE3" s="146" t="s">
        <v>188</v>
      </c>
      <c r="GF3" s="146" t="s">
        <v>193</v>
      </c>
      <c r="GG3" s="146" t="s">
        <v>195</v>
      </c>
      <c r="GH3" s="147" t="s">
        <v>189</v>
      </c>
      <c r="GI3" s="145" t="s">
        <v>196</v>
      </c>
      <c r="GJ3" s="146" t="s">
        <v>194</v>
      </c>
      <c r="GK3" s="146" t="s">
        <v>188</v>
      </c>
      <c r="GL3" s="146" t="s">
        <v>193</v>
      </c>
      <c r="GM3" s="146" t="s">
        <v>195</v>
      </c>
      <c r="GN3" s="147" t="s">
        <v>189</v>
      </c>
      <c r="GO3" s="145" t="s">
        <v>196</v>
      </c>
      <c r="GP3" s="146" t="s">
        <v>194</v>
      </c>
      <c r="GQ3" s="146" t="s">
        <v>188</v>
      </c>
      <c r="GR3" s="146" t="s">
        <v>193</v>
      </c>
      <c r="GS3" s="146" t="s">
        <v>195</v>
      </c>
      <c r="GT3" s="147" t="s">
        <v>189</v>
      </c>
      <c r="GU3" s="145" t="s">
        <v>196</v>
      </c>
      <c r="GV3" s="146" t="s">
        <v>194</v>
      </c>
      <c r="GW3" s="146" t="s">
        <v>188</v>
      </c>
      <c r="GX3" s="146" t="s">
        <v>193</v>
      </c>
      <c r="GY3" s="146" t="s">
        <v>195</v>
      </c>
      <c r="GZ3" s="147" t="s">
        <v>189</v>
      </c>
      <c r="HA3" s="145" t="s">
        <v>196</v>
      </c>
      <c r="HB3" s="146" t="s">
        <v>194</v>
      </c>
      <c r="HC3" s="146" t="s">
        <v>188</v>
      </c>
      <c r="HD3" s="146" t="s">
        <v>193</v>
      </c>
      <c r="HE3" s="146" t="s">
        <v>195</v>
      </c>
      <c r="HF3" s="147" t="s">
        <v>189</v>
      </c>
      <c r="HG3" s="145" t="s">
        <v>196</v>
      </c>
      <c r="HH3" s="146" t="s">
        <v>194</v>
      </c>
      <c r="HI3" s="146" t="s">
        <v>188</v>
      </c>
      <c r="HJ3" s="146" t="s">
        <v>193</v>
      </c>
      <c r="HK3" s="146" t="s">
        <v>195</v>
      </c>
      <c r="HL3" s="147" t="s">
        <v>189</v>
      </c>
      <c r="HM3" s="145" t="s">
        <v>196</v>
      </c>
      <c r="HN3" s="146" t="s">
        <v>194</v>
      </c>
      <c r="HO3" s="146" t="s">
        <v>188</v>
      </c>
      <c r="HP3" s="146" t="s">
        <v>193</v>
      </c>
      <c r="HQ3" s="146" t="s">
        <v>195</v>
      </c>
      <c r="HR3" s="147" t="s">
        <v>189</v>
      </c>
      <c r="HS3" s="145" t="s">
        <v>196</v>
      </c>
      <c r="HT3" s="146" t="s">
        <v>194</v>
      </c>
      <c r="HU3" s="146" t="s">
        <v>188</v>
      </c>
      <c r="HV3" s="146" t="s">
        <v>193</v>
      </c>
      <c r="HW3" s="146" t="s">
        <v>195</v>
      </c>
      <c r="HX3" s="147" t="s">
        <v>189</v>
      </c>
    </row>
    <row r="4" spans="1:232">
      <c r="D4" s="314"/>
      <c r="E4" s="314"/>
      <c r="F4" s="314"/>
      <c r="G4" s="314"/>
      <c r="H4" s="314"/>
      <c r="J4" s="22"/>
      <c r="K4" s="22"/>
      <c r="L4" s="139"/>
      <c r="M4" s="149" t="s">
        <v>257</v>
      </c>
      <c r="O4" s="149" t="s">
        <v>257</v>
      </c>
      <c r="Q4" s="312"/>
      <c r="R4" s="312"/>
      <c r="S4" s="312"/>
      <c r="T4" s="312"/>
      <c r="U4" s="312"/>
      <c r="V4" s="312"/>
      <c r="W4" s="312"/>
      <c r="X4" s="312"/>
      <c r="Y4" s="312"/>
      <c r="Z4" s="312"/>
      <c r="AA4" s="312"/>
      <c r="AB4" s="312"/>
      <c r="AC4" s="312"/>
      <c r="AD4" s="312"/>
      <c r="AE4" s="312"/>
      <c r="AF4" s="312"/>
      <c r="AG4" s="312"/>
      <c r="AH4" s="312"/>
      <c r="AI4" s="312"/>
      <c r="AJ4" s="312"/>
      <c r="AK4" s="312"/>
      <c r="AL4" s="312"/>
      <c r="AM4" s="312"/>
      <c r="AN4" s="312"/>
      <c r="AO4" s="312"/>
      <c r="AP4" s="312"/>
      <c r="AQ4" s="312"/>
      <c r="AR4" s="312"/>
      <c r="AS4" s="312"/>
      <c r="AT4" s="312"/>
      <c r="AU4" s="312"/>
      <c r="AV4" s="312"/>
      <c r="AW4" s="312"/>
      <c r="AX4" s="312"/>
      <c r="AY4" s="312"/>
      <c r="AZ4" s="312"/>
      <c r="BA4" s="312"/>
      <c r="BB4" s="312"/>
      <c r="BC4" s="312"/>
      <c r="BD4" s="312"/>
      <c r="BE4" s="312"/>
      <c r="BF4" s="312"/>
      <c r="BG4" s="312"/>
      <c r="BH4" s="312"/>
      <c r="BI4" s="312"/>
      <c r="BJ4" s="312"/>
      <c r="BK4" s="312"/>
      <c r="BL4" s="312"/>
      <c r="BM4" s="312"/>
      <c r="BN4" s="312"/>
      <c r="BO4" s="312"/>
      <c r="BP4" s="312"/>
      <c r="BQ4" s="312"/>
      <c r="BR4" s="312"/>
      <c r="BS4" s="312"/>
      <c r="BT4" s="312"/>
      <c r="BU4" s="312"/>
      <c r="BV4" s="312"/>
      <c r="BW4" s="312"/>
      <c r="BX4" s="312"/>
      <c r="BY4" s="312"/>
      <c r="BZ4" s="312"/>
      <c r="CA4" s="312"/>
      <c r="CB4" s="312"/>
      <c r="CC4" s="312"/>
      <c r="CD4" s="312"/>
      <c r="CE4" s="312"/>
      <c r="CF4" s="312"/>
      <c r="CG4" s="312"/>
      <c r="CH4" s="312"/>
      <c r="CI4" s="312"/>
      <c r="CJ4" s="312"/>
      <c r="CK4" s="312"/>
      <c r="CL4" s="312"/>
      <c r="CM4" s="312"/>
      <c r="CN4" s="312"/>
      <c r="CO4" s="312"/>
      <c r="CP4" s="312"/>
      <c r="CQ4" s="312"/>
      <c r="CR4" s="312"/>
      <c r="CS4" s="312"/>
      <c r="CT4" s="312"/>
      <c r="CU4" s="312"/>
      <c r="CV4" s="312"/>
      <c r="CW4" s="312"/>
      <c r="CX4" s="312"/>
      <c r="CY4" s="312"/>
      <c r="CZ4" s="312"/>
      <c r="DA4" s="312"/>
      <c r="DB4" s="312"/>
      <c r="DC4" s="312"/>
      <c r="DD4" s="312"/>
      <c r="DE4" s="312"/>
      <c r="DF4" s="312"/>
      <c r="DG4" s="312"/>
      <c r="DH4" s="312"/>
      <c r="DI4" s="312"/>
      <c r="DJ4" s="312"/>
      <c r="DK4" s="312"/>
      <c r="DL4" s="312"/>
      <c r="DM4" s="312"/>
      <c r="DN4" s="312"/>
      <c r="DO4" s="312"/>
      <c r="DP4" s="312"/>
      <c r="DQ4" s="312"/>
      <c r="DR4" s="312"/>
      <c r="DS4" s="312"/>
      <c r="DT4" s="312"/>
      <c r="DU4" s="312"/>
      <c r="DV4" s="312"/>
      <c r="DW4" s="312"/>
      <c r="DX4" s="312"/>
      <c r="DY4" s="312"/>
      <c r="DZ4" s="312"/>
      <c r="EA4" s="312"/>
      <c r="EB4" s="312"/>
      <c r="EC4" s="312"/>
      <c r="ED4" s="312"/>
      <c r="EE4" s="312"/>
      <c r="EF4" s="312"/>
      <c r="EG4" s="312"/>
      <c r="EH4" s="312"/>
      <c r="EI4" s="312"/>
      <c r="EJ4" s="312"/>
      <c r="EK4" s="312"/>
      <c r="EL4" s="312"/>
      <c r="EM4" s="312"/>
      <c r="EN4" s="312"/>
      <c r="EO4" s="312"/>
      <c r="EP4" s="312"/>
      <c r="EQ4" s="312"/>
      <c r="ER4" s="312"/>
      <c r="ES4" s="312"/>
      <c r="ET4" s="312"/>
      <c r="EU4" s="312"/>
      <c r="EV4" s="312"/>
      <c r="EW4" s="312"/>
      <c r="EX4" s="312"/>
      <c r="EY4" s="312"/>
      <c r="EZ4" s="312"/>
      <c r="FA4" s="312"/>
      <c r="FB4" s="312"/>
      <c r="FC4" s="312"/>
      <c r="FD4" s="312"/>
      <c r="FE4" s="312"/>
      <c r="FF4" s="312"/>
      <c r="FG4" s="312"/>
      <c r="FH4" s="312"/>
      <c r="FI4" s="312"/>
      <c r="FJ4" s="312"/>
      <c r="FK4" s="312"/>
      <c r="FL4" s="312"/>
      <c r="FM4" s="312"/>
      <c r="FN4" s="312"/>
      <c r="FO4" s="312"/>
      <c r="FP4" s="312"/>
      <c r="FQ4" s="312"/>
      <c r="FR4" s="312"/>
      <c r="FS4" s="312"/>
      <c r="FT4" s="312"/>
      <c r="FU4" s="312"/>
      <c r="FV4" s="312"/>
      <c r="FW4" s="312"/>
      <c r="FX4" s="312"/>
      <c r="FY4" s="312"/>
      <c r="FZ4" s="312"/>
      <c r="GA4" s="312"/>
      <c r="GB4" s="312"/>
      <c r="GC4" s="312"/>
      <c r="GD4" s="312"/>
      <c r="GE4" s="312"/>
      <c r="GF4" s="312"/>
      <c r="GG4" s="312"/>
      <c r="GH4" s="312"/>
      <c r="GI4" s="312"/>
      <c r="GJ4" s="312"/>
      <c r="GK4" s="312"/>
      <c r="GL4" s="312"/>
      <c r="GM4" s="312"/>
      <c r="GN4" s="312"/>
      <c r="GO4" s="312"/>
      <c r="GP4" s="312"/>
      <c r="GQ4" s="312"/>
      <c r="GR4" s="312"/>
      <c r="GS4" s="312"/>
      <c r="GT4" s="312"/>
      <c r="GU4" s="312"/>
      <c r="GV4" s="312"/>
      <c r="GW4" s="312"/>
      <c r="GX4" s="312"/>
      <c r="GY4" s="312"/>
      <c r="GZ4" s="312"/>
      <c r="HA4" s="312"/>
      <c r="HB4" s="312"/>
      <c r="HC4" s="312"/>
      <c r="HD4" s="312"/>
      <c r="HE4" s="312"/>
      <c r="HF4" s="312"/>
      <c r="HG4" s="312"/>
      <c r="HH4" s="312"/>
      <c r="HI4" s="312"/>
      <c r="HJ4" s="312"/>
      <c r="HK4" s="312"/>
      <c r="HL4" s="312"/>
      <c r="HM4" s="312"/>
      <c r="HN4" s="312"/>
      <c r="HO4" s="312"/>
      <c r="HP4" s="312"/>
      <c r="HQ4" s="312"/>
      <c r="HR4" s="312"/>
      <c r="HS4" s="312"/>
      <c r="HT4" s="312"/>
      <c r="HU4" s="312"/>
      <c r="HV4" s="312"/>
      <c r="HW4" s="312"/>
      <c r="HX4" s="312"/>
    </row>
    <row r="5" spans="1:232">
      <c r="D5" s="314"/>
      <c r="E5" s="314"/>
      <c r="F5" s="314"/>
      <c r="G5" s="314"/>
      <c r="H5" s="314"/>
      <c r="J5" s="22"/>
      <c r="K5" s="22"/>
      <c r="L5" s="139"/>
      <c r="M5" s="149" t="s">
        <v>184</v>
      </c>
      <c r="O5" s="149" t="s">
        <v>184</v>
      </c>
      <c r="Q5" s="312" t="s">
        <v>220</v>
      </c>
      <c r="R5" s="312"/>
      <c r="S5" s="312"/>
      <c r="T5" s="312"/>
      <c r="U5" s="312"/>
      <c r="V5" s="312"/>
      <c r="W5" s="312" t="s">
        <v>220</v>
      </c>
      <c r="X5" s="312"/>
      <c r="Y5" s="312"/>
      <c r="Z5" s="312"/>
      <c r="AA5" s="312"/>
      <c r="AB5" s="312"/>
      <c r="AC5" s="312" t="s">
        <v>220</v>
      </c>
      <c r="AD5" s="312"/>
      <c r="AE5" s="312"/>
      <c r="AF5" s="312"/>
      <c r="AG5" s="312"/>
      <c r="AH5" s="312"/>
      <c r="AI5" s="312" t="s">
        <v>220</v>
      </c>
      <c r="AJ5" s="312"/>
      <c r="AK5" s="312"/>
      <c r="AL5" s="312"/>
      <c r="AM5" s="312"/>
      <c r="AN5" s="312"/>
      <c r="AO5" s="312" t="s">
        <v>220</v>
      </c>
      <c r="AP5" s="312"/>
      <c r="AQ5" s="312"/>
      <c r="AR5" s="312"/>
      <c r="AS5" s="312"/>
      <c r="AT5" s="312"/>
      <c r="AU5" s="312" t="s">
        <v>192</v>
      </c>
      <c r="AV5" s="312"/>
      <c r="AW5" s="312"/>
      <c r="AX5" s="312"/>
      <c r="AY5" s="312"/>
      <c r="AZ5" s="312"/>
      <c r="BA5" s="312" t="s">
        <v>192</v>
      </c>
      <c r="BB5" s="312"/>
      <c r="BC5" s="312"/>
      <c r="BD5" s="312"/>
      <c r="BE5" s="312"/>
      <c r="BF5" s="312"/>
      <c r="BG5" s="312" t="s">
        <v>192</v>
      </c>
      <c r="BH5" s="312"/>
      <c r="BI5" s="312"/>
      <c r="BJ5" s="312"/>
      <c r="BK5" s="312"/>
      <c r="BL5" s="312"/>
      <c r="BM5" s="312" t="s">
        <v>192</v>
      </c>
      <c r="BN5" s="312"/>
      <c r="BO5" s="312"/>
      <c r="BP5" s="312"/>
      <c r="BQ5" s="312"/>
      <c r="BR5" s="312"/>
      <c r="BS5" s="312" t="s">
        <v>192</v>
      </c>
      <c r="BT5" s="312"/>
      <c r="BU5" s="312"/>
      <c r="BV5" s="312"/>
      <c r="BW5" s="312"/>
      <c r="BX5" s="312"/>
      <c r="BY5" s="312" t="s">
        <v>192</v>
      </c>
      <c r="BZ5" s="312"/>
      <c r="CA5" s="312"/>
      <c r="CB5" s="312"/>
      <c r="CC5" s="312"/>
      <c r="CD5" s="312"/>
      <c r="CE5" s="312"/>
      <c r="CF5" s="312"/>
      <c r="CG5" s="312"/>
      <c r="CH5" s="312"/>
      <c r="CI5" s="312"/>
      <c r="CJ5" s="312"/>
      <c r="CK5" s="312"/>
      <c r="CL5" s="312"/>
      <c r="CM5" s="312"/>
      <c r="CN5" s="312"/>
      <c r="CO5" s="312"/>
      <c r="CP5" s="312"/>
      <c r="CQ5" s="312"/>
      <c r="CR5" s="312"/>
      <c r="CS5" s="312"/>
      <c r="CT5" s="312"/>
      <c r="CU5" s="312"/>
      <c r="CV5" s="312"/>
      <c r="CW5" s="312"/>
      <c r="CX5" s="312"/>
      <c r="CY5" s="312"/>
      <c r="CZ5" s="312"/>
      <c r="DA5" s="312"/>
      <c r="DB5" s="312"/>
      <c r="DC5" s="312"/>
      <c r="DD5" s="312"/>
      <c r="DE5" s="312"/>
      <c r="DF5" s="312"/>
      <c r="DG5" s="312"/>
      <c r="DH5" s="312"/>
      <c r="DI5" s="312"/>
      <c r="DJ5" s="312"/>
      <c r="DK5" s="312"/>
      <c r="DL5" s="312"/>
      <c r="DM5" s="312"/>
      <c r="DN5" s="312"/>
      <c r="DO5" s="312"/>
      <c r="DP5" s="312"/>
      <c r="DQ5" s="312"/>
      <c r="DR5" s="312"/>
      <c r="DS5" s="312"/>
      <c r="DT5" s="312"/>
      <c r="DU5" s="312"/>
      <c r="DV5" s="312"/>
      <c r="DW5" s="312"/>
      <c r="DX5" s="312"/>
      <c r="DY5" s="312"/>
      <c r="DZ5" s="312"/>
      <c r="EA5" s="312"/>
      <c r="EB5" s="312"/>
      <c r="EC5" s="312"/>
      <c r="ED5" s="312"/>
      <c r="EE5" s="312"/>
      <c r="EF5" s="312"/>
      <c r="EG5" s="312"/>
      <c r="EH5" s="312"/>
      <c r="EI5" s="312"/>
      <c r="EJ5" s="312"/>
      <c r="EK5" s="312"/>
      <c r="EL5" s="312"/>
      <c r="EM5" s="312"/>
      <c r="EN5" s="312"/>
      <c r="EO5" s="312"/>
      <c r="EP5" s="312"/>
      <c r="EQ5" s="312"/>
      <c r="ER5" s="312"/>
      <c r="ES5" s="312"/>
      <c r="ET5" s="312"/>
      <c r="EU5" s="312"/>
      <c r="EV5" s="312"/>
      <c r="EW5" s="312"/>
      <c r="EX5" s="312"/>
      <c r="EY5" s="312"/>
      <c r="EZ5" s="312"/>
      <c r="FA5" s="312"/>
      <c r="FB5" s="312"/>
      <c r="FC5" s="312"/>
      <c r="FD5" s="312"/>
      <c r="FE5" s="312"/>
      <c r="FF5" s="312"/>
      <c r="FG5" s="312"/>
      <c r="FH5" s="312"/>
      <c r="FI5" s="312"/>
      <c r="FJ5" s="312"/>
      <c r="FK5" s="312"/>
      <c r="FL5" s="312"/>
      <c r="FM5" s="312"/>
      <c r="FN5" s="312"/>
      <c r="FO5" s="312"/>
      <c r="FP5" s="312"/>
      <c r="FQ5" s="312"/>
      <c r="FR5" s="312"/>
      <c r="FS5" s="312"/>
      <c r="FT5" s="312"/>
      <c r="FU5" s="312"/>
      <c r="FV5" s="312"/>
      <c r="FW5" s="312"/>
      <c r="FX5" s="312"/>
      <c r="FY5" s="312"/>
      <c r="FZ5" s="312"/>
      <c r="GA5" s="312"/>
      <c r="GB5" s="312"/>
      <c r="GC5" s="312"/>
      <c r="GD5" s="312"/>
      <c r="GE5" s="312"/>
      <c r="GF5" s="312"/>
      <c r="GG5" s="312"/>
      <c r="GH5" s="312"/>
      <c r="GI5" s="312"/>
      <c r="GJ5" s="312"/>
      <c r="GK5" s="312"/>
      <c r="GL5" s="312"/>
      <c r="GM5" s="312"/>
      <c r="GN5" s="312"/>
      <c r="GO5" s="312"/>
      <c r="GP5" s="312"/>
      <c r="GQ5" s="312"/>
      <c r="GR5" s="312"/>
      <c r="GS5" s="312"/>
      <c r="GT5" s="312"/>
      <c r="GU5" s="312"/>
      <c r="GV5" s="312"/>
      <c r="GW5" s="312"/>
      <c r="GX5" s="312"/>
      <c r="GY5" s="312"/>
      <c r="GZ5" s="312"/>
      <c r="HA5" s="312"/>
      <c r="HB5" s="312"/>
      <c r="HC5" s="312"/>
      <c r="HD5" s="312"/>
      <c r="HE5" s="312"/>
      <c r="HF5" s="312"/>
      <c r="HG5" s="312"/>
      <c r="HH5" s="312"/>
      <c r="HI5" s="312"/>
      <c r="HJ5" s="312"/>
      <c r="HK5" s="312"/>
      <c r="HL5" s="312"/>
      <c r="HM5" s="312"/>
      <c r="HN5" s="312"/>
      <c r="HO5" s="312"/>
      <c r="HP5" s="312"/>
      <c r="HQ5" s="312"/>
      <c r="HR5" s="312"/>
      <c r="HS5" s="312"/>
      <c r="HT5" s="312"/>
      <c r="HU5" s="312"/>
      <c r="HV5" s="312"/>
      <c r="HW5" s="312"/>
      <c r="HX5" s="312"/>
    </row>
    <row r="6" spans="1:232">
      <c r="J6" s="22"/>
      <c r="K6" s="22"/>
      <c r="L6" s="139"/>
      <c r="M6" s="149" t="s">
        <v>185</v>
      </c>
      <c r="O6" s="149" t="s">
        <v>185</v>
      </c>
      <c r="Q6" s="143" t="s">
        <v>220</v>
      </c>
      <c r="R6" s="143" t="s">
        <v>220</v>
      </c>
      <c r="S6" s="143" t="s">
        <v>220</v>
      </c>
      <c r="T6" s="143" t="s">
        <v>220</v>
      </c>
      <c r="U6" s="143" t="s">
        <v>220</v>
      </c>
      <c r="V6" s="143" t="s">
        <v>192</v>
      </c>
      <c r="W6" s="143" t="s">
        <v>220</v>
      </c>
      <c r="X6" s="143" t="s">
        <v>220</v>
      </c>
      <c r="Y6" s="143" t="s">
        <v>220</v>
      </c>
      <c r="Z6" s="143" t="s">
        <v>192</v>
      </c>
      <c r="AA6" s="143" t="s">
        <v>192</v>
      </c>
      <c r="AB6" s="143" t="s">
        <v>192</v>
      </c>
      <c r="AC6" s="143" t="s">
        <v>192</v>
      </c>
      <c r="AD6" s="143" t="s">
        <v>192</v>
      </c>
      <c r="AE6" s="143" t="s">
        <v>220</v>
      </c>
      <c r="AF6" s="143" t="s">
        <v>220</v>
      </c>
      <c r="AG6" s="143" t="s">
        <v>192</v>
      </c>
      <c r="AH6" s="143" t="s">
        <v>220</v>
      </c>
      <c r="AI6" s="143" t="s">
        <v>220</v>
      </c>
      <c r="AJ6" s="143" t="s">
        <v>220</v>
      </c>
      <c r="AK6" s="143" t="s">
        <v>220</v>
      </c>
      <c r="AL6" s="143" t="s">
        <v>220</v>
      </c>
      <c r="AM6" s="143" t="s">
        <v>192</v>
      </c>
      <c r="AN6" s="143" t="s">
        <v>220</v>
      </c>
      <c r="AO6" s="143" t="s">
        <v>220</v>
      </c>
      <c r="AP6" s="143" t="s">
        <v>220</v>
      </c>
      <c r="AQ6" s="143" t="s">
        <v>220</v>
      </c>
      <c r="AR6" s="143" t="s">
        <v>220</v>
      </c>
      <c r="AS6" s="143" t="s">
        <v>220</v>
      </c>
      <c r="AT6" s="143" t="s">
        <v>220</v>
      </c>
      <c r="AU6" s="143" t="s">
        <v>220</v>
      </c>
      <c r="AV6" s="143" t="s">
        <v>220</v>
      </c>
      <c r="AW6" s="143" t="s">
        <v>192</v>
      </c>
      <c r="AX6" s="143" t="s">
        <v>192</v>
      </c>
      <c r="AY6" s="143" t="s">
        <v>192</v>
      </c>
      <c r="AZ6" s="143" t="s">
        <v>192</v>
      </c>
      <c r="BA6" s="143" t="s">
        <v>192</v>
      </c>
      <c r="BB6" s="143" t="s">
        <v>192</v>
      </c>
      <c r="BC6" s="143" t="s">
        <v>192</v>
      </c>
      <c r="BD6" s="143" t="s">
        <v>192</v>
      </c>
      <c r="BE6" s="143" t="s">
        <v>192</v>
      </c>
      <c r="BF6" s="143" t="s">
        <v>192</v>
      </c>
      <c r="BG6" s="143" t="s">
        <v>192</v>
      </c>
      <c r="BH6" s="143" t="s">
        <v>192</v>
      </c>
      <c r="BI6" s="143" t="s">
        <v>220</v>
      </c>
      <c r="BJ6" s="143" t="s">
        <v>220</v>
      </c>
      <c r="BK6" s="143" t="s">
        <v>192</v>
      </c>
      <c r="BL6" s="143" t="s">
        <v>192</v>
      </c>
      <c r="BM6" s="143" t="s">
        <v>192</v>
      </c>
      <c r="BN6" s="143" t="s">
        <v>192</v>
      </c>
      <c r="BO6" s="143" t="s">
        <v>220</v>
      </c>
      <c r="BP6" s="143" t="s">
        <v>220</v>
      </c>
      <c r="BQ6" s="143" t="s">
        <v>220</v>
      </c>
      <c r="BR6" s="143" t="s">
        <v>220</v>
      </c>
      <c r="BS6" s="143" t="s">
        <v>220</v>
      </c>
      <c r="BT6" s="143" t="s">
        <v>220</v>
      </c>
      <c r="BU6" s="143" t="s">
        <v>192</v>
      </c>
      <c r="BV6" s="143" t="s">
        <v>192</v>
      </c>
      <c r="BW6" s="143" t="s">
        <v>192</v>
      </c>
      <c r="BX6" s="143" t="s">
        <v>192</v>
      </c>
      <c r="BY6" s="143" t="s">
        <v>192</v>
      </c>
      <c r="BZ6" s="143" t="s">
        <v>192</v>
      </c>
      <c r="CA6" s="143" t="s">
        <v>192</v>
      </c>
      <c r="CB6" s="143" t="s">
        <v>192</v>
      </c>
      <c r="CC6" s="143" t="s">
        <v>192</v>
      </c>
      <c r="CD6" s="143" t="s">
        <v>192</v>
      </c>
      <c r="CE6" s="143"/>
      <c r="CF6" s="143"/>
      <c r="CG6" s="143"/>
      <c r="CH6" s="143"/>
      <c r="CI6" s="143"/>
      <c r="CJ6" s="143"/>
      <c r="CK6" s="143"/>
      <c r="CL6" s="143"/>
      <c r="CM6" s="143"/>
      <c r="CN6" s="143"/>
      <c r="CO6" s="143"/>
      <c r="CP6" s="143"/>
      <c r="CQ6" s="143"/>
      <c r="CR6" s="143"/>
      <c r="CS6" s="143"/>
      <c r="CT6" s="143"/>
      <c r="CU6" s="143"/>
      <c r="CV6" s="143"/>
      <c r="CW6" s="143"/>
      <c r="CX6" s="143"/>
      <c r="CY6" s="143"/>
      <c r="CZ6" s="143"/>
      <c r="DA6" s="143"/>
      <c r="DB6" s="143"/>
      <c r="DC6" s="143"/>
      <c r="DD6" s="143"/>
      <c r="DE6" s="143"/>
      <c r="DF6" s="143"/>
      <c r="DG6" s="143"/>
      <c r="DH6" s="143"/>
      <c r="DI6" s="143"/>
      <c r="DJ6" s="143"/>
      <c r="DK6" s="143"/>
      <c r="DL6" s="143"/>
      <c r="DM6" s="143"/>
      <c r="DN6" s="143"/>
      <c r="DO6" s="143"/>
      <c r="DP6" s="143"/>
      <c r="DQ6" s="143"/>
      <c r="DR6" s="143"/>
      <c r="DS6" s="143"/>
      <c r="DT6" s="143"/>
      <c r="DU6" s="143"/>
      <c r="DV6" s="143"/>
      <c r="DW6" s="143"/>
      <c r="DX6" s="143"/>
      <c r="DY6" s="143"/>
      <c r="DZ6" s="143"/>
      <c r="EA6" s="143"/>
      <c r="EB6" s="143"/>
      <c r="EC6" s="143"/>
      <c r="ED6" s="143"/>
      <c r="EE6" s="143"/>
      <c r="EF6" s="143"/>
      <c r="EG6" s="143"/>
      <c r="EH6" s="143"/>
      <c r="EI6" s="143"/>
      <c r="EJ6" s="143"/>
      <c r="EK6" s="143"/>
      <c r="EL6" s="143"/>
      <c r="EM6" s="143"/>
      <c r="EN6" s="143"/>
      <c r="EO6" s="143"/>
      <c r="EP6" s="143"/>
      <c r="EQ6" s="143"/>
      <c r="ER6" s="143"/>
      <c r="ES6" s="143"/>
      <c r="ET6" s="143"/>
      <c r="EU6" s="143"/>
      <c r="EV6" s="143"/>
      <c r="EW6" s="143"/>
      <c r="EX6" s="143"/>
      <c r="EY6" s="143"/>
      <c r="EZ6" s="143"/>
      <c r="FA6" s="143"/>
      <c r="FB6" s="143"/>
      <c r="FC6" s="143"/>
      <c r="FD6" s="143"/>
      <c r="FE6" s="143"/>
      <c r="FF6" s="143"/>
      <c r="FG6" s="143"/>
      <c r="FH6" s="143"/>
      <c r="FI6" s="143"/>
      <c r="FJ6" s="143"/>
      <c r="FK6" s="143"/>
      <c r="FL6" s="143"/>
      <c r="FM6" s="143"/>
      <c r="FN6" s="143"/>
      <c r="FO6" s="143"/>
      <c r="FP6" s="143"/>
      <c r="FQ6" s="143"/>
      <c r="FR6" s="143"/>
      <c r="FS6" s="143"/>
      <c r="FT6" s="143"/>
      <c r="FU6" s="143"/>
      <c r="FV6" s="143"/>
      <c r="FW6" s="143"/>
      <c r="FX6" s="143"/>
      <c r="FY6" s="143"/>
      <c r="FZ6" s="143"/>
      <c r="GA6" s="143"/>
      <c r="GB6" s="143"/>
      <c r="GC6" s="143"/>
      <c r="GD6" s="143"/>
      <c r="GE6" s="143"/>
      <c r="GF6" s="143"/>
      <c r="GG6" s="143"/>
      <c r="GH6" s="143"/>
      <c r="GI6" s="143"/>
      <c r="GJ6" s="143"/>
      <c r="GK6" s="143"/>
      <c r="GL6" s="143"/>
      <c r="GM6" s="143"/>
      <c r="GN6" s="143"/>
      <c r="GO6" s="143"/>
      <c r="GP6" s="143"/>
      <c r="GQ6" s="143"/>
      <c r="GR6" s="143"/>
      <c r="GS6" s="143"/>
      <c r="GT6" s="143"/>
      <c r="GU6" s="143"/>
      <c r="GV6" s="143"/>
      <c r="GW6" s="143"/>
      <c r="GX6" s="143"/>
      <c r="GY6" s="143"/>
      <c r="GZ6" s="143"/>
      <c r="HA6" s="143"/>
      <c r="HB6" s="143"/>
      <c r="HC6" s="143"/>
      <c r="HD6" s="143"/>
      <c r="HE6" s="143"/>
      <c r="HF6" s="143"/>
      <c r="HG6" s="143"/>
      <c r="HH6" s="143"/>
      <c r="HI6" s="143"/>
      <c r="HJ6" s="143"/>
      <c r="HK6" s="143"/>
      <c r="HL6" s="143"/>
      <c r="HM6" s="143"/>
      <c r="HN6" s="143"/>
      <c r="HO6" s="143"/>
      <c r="HP6" s="143"/>
      <c r="HQ6" s="143"/>
      <c r="HR6" s="143"/>
      <c r="HS6" s="143"/>
      <c r="HT6" s="143"/>
      <c r="HU6" s="143"/>
      <c r="HV6" s="143"/>
      <c r="HW6" s="143"/>
      <c r="HX6" s="143"/>
    </row>
    <row r="7" spans="1:232" ht="17.399999999999999" thickBot="1">
      <c r="J7" s="22"/>
      <c r="K7" s="22"/>
      <c r="L7" s="139"/>
      <c r="M7" s="149" t="s">
        <v>187</v>
      </c>
      <c r="O7" s="149" t="s">
        <v>187</v>
      </c>
      <c r="Q7" s="318"/>
      <c r="R7" s="319"/>
      <c r="S7" s="319"/>
      <c r="T7" s="319"/>
      <c r="U7" s="319"/>
      <c r="V7" s="320"/>
      <c r="W7" s="318"/>
      <c r="X7" s="319"/>
      <c r="Y7" s="319"/>
      <c r="Z7" s="319"/>
      <c r="AA7" s="319"/>
      <c r="AB7" s="320"/>
      <c r="AC7" s="318"/>
      <c r="AD7" s="319"/>
      <c r="AE7" s="319"/>
      <c r="AF7" s="319"/>
      <c r="AG7" s="319"/>
      <c r="AH7" s="320"/>
      <c r="AI7" s="318"/>
      <c r="AJ7" s="319"/>
      <c r="AK7" s="319"/>
      <c r="AL7" s="319"/>
      <c r="AM7" s="319"/>
      <c r="AN7" s="320"/>
      <c r="AO7" s="318"/>
      <c r="AP7" s="319"/>
      <c r="AQ7" s="319"/>
      <c r="AR7" s="319"/>
      <c r="AS7" s="319"/>
      <c r="AT7" s="320"/>
      <c r="AU7" s="318"/>
      <c r="AV7" s="319"/>
      <c r="AW7" s="319"/>
      <c r="AX7" s="319"/>
      <c r="AY7" s="319"/>
      <c r="AZ7" s="320"/>
      <c r="BA7" s="318"/>
      <c r="BB7" s="319"/>
      <c r="BC7" s="319"/>
      <c r="BD7" s="319"/>
      <c r="BE7" s="319"/>
      <c r="BF7" s="320"/>
      <c r="BG7" s="318"/>
      <c r="BH7" s="319"/>
      <c r="BI7" s="319"/>
      <c r="BJ7" s="319"/>
      <c r="BK7" s="319"/>
      <c r="BL7" s="320"/>
      <c r="BM7" s="318"/>
      <c r="BN7" s="319"/>
      <c r="BO7" s="319"/>
      <c r="BP7" s="319"/>
      <c r="BQ7" s="319"/>
      <c r="BR7" s="320"/>
      <c r="BS7" s="318"/>
      <c r="BT7" s="319"/>
      <c r="BU7" s="319"/>
      <c r="BV7" s="319"/>
      <c r="BW7" s="319"/>
      <c r="BX7" s="320"/>
      <c r="BY7" s="318"/>
      <c r="BZ7" s="319"/>
      <c r="CA7" s="319"/>
      <c r="CB7" s="319"/>
      <c r="CC7" s="319"/>
      <c r="CD7" s="320"/>
      <c r="CE7" s="318"/>
      <c r="CF7" s="319"/>
      <c r="CG7" s="319"/>
      <c r="CH7" s="319"/>
      <c r="CI7" s="319"/>
      <c r="CJ7" s="320"/>
      <c r="CK7" s="318"/>
      <c r="CL7" s="319"/>
      <c r="CM7" s="319"/>
      <c r="CN7" s="319"/>
      <c r="CO7" s="319"/>
      <c r="CP7" s="320"/>
      <c r="CQ7" s="318"/>
      <c r="CR7" s="319"/>
      <c r="CS7" s="319"/>
      <c r="CT7" s="319"/>
      <c r="CU7" s="319"/>
      <c r="CV7" s="320"/>
      <c r="CW7" s="318"/>
      <c r="CX7" s="319"/>
      <c r="CY7" s="319"/>
      <c r="CZ7" s="319"/>
      <c r="DA7" s="319"/>
      <c r="DB7" s="320"/>
      <c r="DC7" s="318"/>
      <c r="DD7" s="319"/>
      <c r="DE7" s="319"/>
      <c r="DF7" s="319"/>
      <c r="DG7" s="319"/>
      <c r="DH7" s="320"/>
      <c r="DI7" s="318"/>
      <c r="DJ7" s="319"/>
      <c r="DK7" s="319"/>
      <c r="DL7" s="319"/>
      <c r="DM7" s="319"/>
      <c r="DN7" s="320"/>
      <c r="DO7" s="318"/>
      <c r="DP7" s="319"/>
      <c r="DQ7" s="319"/>
      <c r="DR7" s="319"/>
      <c r="DS7" s="319"/>
      <c r="DT7" s="320"/>
      <c r="DU7" s="318"/>
      <c r="DV7" s="319"/>
      <c r="DW7" s="319"/>
      <c r="DX7" s="319"/>
      <c r="DY7" s="319"/>
      <c r="DZ7" s="320"/>
      <c r="EA7" s="143"/>
      <c r="EB7" s="143"/>
      <c r="EC7" s="143"/>
      <c r="ED7" s="143"/>
      <c r="EE7" s="143"/>
      <c r="EF7" s="143"/>
      <c r="EG7" s="143"/>
      <c r="EH7" s="143"/>
      <c r="EI7" s="143"/>
      <c r="EJ7" s="143"/>
      <c r="EK7" s="143"/>
      <c r="EL7" s="143"/>
      <c r="EM7" s="143"/>
      <c r="EN7" s="143"/>
      <c r="EO7" s="143"/>
      <c r="EP7" s="143"/>
      <c r="EQ7" s="143"/>
      <c r="ER7" s="143"/>
      <c r="ES7" s="143"/>
      <c r="ET7" s="143"/>
      <c r="EU7" s="143"/>
      <c r="EV7" s="143"/>
      <c r="EW7" s="143"/>
      <c r="EX7" s="143"/>
      <c r="EY7" s="143"/>
      <c r="EZ7" s="143"/>
      <c r="FA7" s="143"/>
      <c r="FB7" s="143"/>
      <c r="FC7" s="143"/>
      <c r="FD7" s="143"/>
      <c r="FE7" s="143"/>
      <c r="FF7" s="143"/>
      <c r="FG7" s="143"/>
      <c r="FH7" s="143"/>
      <c r="FI7" s="143"/>
      <c r="FJ7" s="143"/>
      <c r="FK7" s="143"/>
      <c r="FL7" s="143"/>
      <c r="FM7" s="143"/>
      <c r="FN7" s="143"/>
      <c r="FO7" s="143"/>
      <c r="FP7" s="143"/>
      <c r="FQ7" s="143"/>
      <c r="FR7" s="143"/>
      <c r="FS7" s="143"/>
      <c r="FT7" s="143"/>
      <c r="FU7" s="143"/>
      <c r="FV7" s="143"/>
      <c r="FW7" s="143"/>
      <c r="FX7" s="143"/>
      <c r="FY7" s="143"/>
      <c r="FZ7" s="143"/>
      <c r="GA7" s="143"/>
      <c r="GB7" s="143"/>
      <c r="GC7" s="143"/>
      <c r="GD7" s="143"/>
      <c r="GE7" s="143"/>
      <c r="GF7" s="143"/>
      <c r="GG7" s="143"/>
      <c r="GH7" s="143"/>
      <c r="GI7" s="143"/>
      <c r="GJ7" s="143"/>
      <c r="GK7" s="143"/>
      <c r="GL7" s="143"/>
      <c r="GM7" s="143"/>
      <c r="GN7" s="143"/>
      <c r="GO7" s="143"/>
      <c r="GP7" s="143"/>
      <c r="GQ7" s="143"/>
      <c r="GR7" s="143"/>
      <c r="GS7" s="143"/>
      <c r="GT7" s="143"/>
      <c r="GU7" s="143"/>
      <c r="GV7" s="143"/>
      <c r="GW7" s="143"/>
      <c r="GX7" s="143"/>
      <c r="GY7" s="143"/>
      <c r="GZ7" s="143"/>
      <c r="HA7" s="143"/>
      <c r="HB7" s="143"/>
      <c r="HC7" s="143"/>
      <c r="HD7" s="143"/>
      <c r="HE7" s="143"/>
      <c r="HF7" s="143"/>
      <c r="HG7" s="143"/>
      <c r="HH7" s="143"/>
      <c r="HI7" s="143"/>
      <c r="HJ7" s="143"/>
      <c r="HK7" s="143"/>
      <c r="HL7" s="143"/>
      <c r="HM7" s="143"/>
      <c r="HN7" s="143"/>
      <c r="HO7" s="143"/>
      <c r="HP7" s="143"/>
      <c r="HQ7" s="143"/>
      <c r="HR7" s="143"/>
      <c r="HS7" s="143"/>
      <c r="HT7" s="143"/>
      <c r="HU7" s="143"/>
      <c r="HV7" s="143"/>
      <c r="HW7" s="143"/>
      <c r="HX7" s="143"/>
    </row>
    <row r="8" spans="1:232" ht="43.8" customHeight="1" thickBot="1">
      <c r="A8" s="169" t="s">
        <v>207</v>
      </c>
      <c r="B8" s="170" t="s">
        <v>201</v>
      </c>
      <c r="C8" s="171" t="s">
        <v>208</v>
      </c>
      <c r="D8" s="172" t="s">
        <v>202</v>
      </c>
      <c r="E8" s="172" t="s">
        <v>203</v>
      </c>
      <c r="F8" s="173" t="s">
        <v>27</v>
      </c>
      <c r="G8" s="173" t="s">
        <v>200</v>
      </c>
      <c r="H8" s="172" t="s">
        <v>204</v>
      </c>
      <c r="I8" s="171" t="s">
        <v>209</v>
      </c>
      <c r="J8" s="174" t="s">
        <v>206</v>
      </c>
      <c r="K8" s="175" t="s">
        <v>205</v>
      </c>
      <c r="M8" s="163" t="s">
        <v>186</v>
      </c>
      <c r="N8" s="148"/>
    </row>
    <row r="9" spans="1:232">
      <c r="A9" s="127">
        <v>1</v>
      </c>
      <c r="B9" s="196" t="s">
        <v>221</v>
      </c>
      <c r="C9" s="197">
        <v>43375.055555555555</v>
      </c>
      <c r="D9" s="198">
        <v>131.78899999999999</v>
      </c>
      <c r="E9" s="199" t="s">
        <v>187</v>
      </c>
      <c r="F9" s="200">
        <v>132</v>
      </c>
      <c r="G9" s="200">
        <v>131.584</v>
      </c>
      <c r="H9" s="200">
        <v>132</v>
      </c>
      <c r="I9" s="244">
        <v>43375.256944444445</v>
      </c>
      <c r="J9" s="201">
        <f t="shared" ref="J9:J19" si="0">IF(B9="卖",D9-H9,H9-D9)*L9</f>
        <v>-0.21100000000001273</v>
      </c>
      <c r="K9" s="202" t="str">
        <f>IF(J9&gt;=0,"盈","亏")</f>
        <v>亏</v>
      </c>
      <c r="L9" s="161" t="s">
        <v>28</v>
      </c>
      <c r="M9" s="203" t="s">
        <v>222</v>
      </c>
      <c r="AE9" s="24"/>
      <c r="AF9" s="24"/>
      <c r="AG9" s="24"/>
      <c r="AH9" s="24"/>
      <c r="AI9" s="24"/>
      <c r="AJ9" s="24"/>
      <c r="AK9" s="24"/>
      <c r="AL9" s="24"/>
      <c r="AM9" s="24"/>
      <c r="AN9" s="24"/>
      <c r="AO9" s="24"/>
    </row>
    <row r="10" spans="1:232">
      <c r="A10" s="127">
        <f>A9+1</f>
        <v>2</v>
      </c>
      <c r="B10" s="226" t="s">
        <v>221</v>
      </c>
      <c r="C10" s="227">
        <v>43375.958333333336</v>
      </c>
      <c r="D10" s="232">
        <v>131.16200000000001</v>
      </c>
      <c r="E10" s="233" t="s">
        <v>185</v>
      </c>
      <c r="F10" s="234">
        <v>132</v>
      </c>
      <c r="G10" s="234"/>
      <c r="H10" s="232">
        <v>130.142</v>
      </c>
      <c r="I10" s="245">
        <v>43381.75</v>
      </c>
      <c r="J10" s="212">
        <f t="shared" si="0"/>
        <v>1.0200000000000102</v>
      </c>
      <c r="K10" s="231" t="str">
        <f t="shared" ref="K10:K19" si="1">IF(J10&gt;=0,"盈","亏")</f>
        <v>盈</v>
      </c>
      <c r="L10" s="162" t="s">
        <v>28</v>
      </c>
      <c r="Q10" s="282"/>
      <c r="Z10" s="24"/>
      <c r="AE10" s="24"/>
      <c r="AF10" s="24"/>
      <c r="AG10" s="24"/>
      <c r="AH10" s="24"/>
      <c r="AI10" s="24"/>
      <c r="AJ10" s="24"/>
      <c r="AK10" s="24"/>
      <c r="AL10" s="24"/>
      <c r="AM10" s="24"/>
      <c r="AN10" s="24"/>
      <c r="AO10" s="24"/>
    </row>
    <row r="11" spans="1:232">
      <c r="A11" s="127">
        <f>A10+1</f>
        <v>3</v>
      </c>
      <c r="B11" s="226" t="s">
        <v>221</v>
      </c>
      <c r="C11" s="227">
        <v>43377.458333333336</v>
      </c>
      <c r="D11" s="232">
        <v>131.08199999999999</v>
      </c>
      <c r="E11" s="233" t="s">
        <v>187</v>
      </c>
      <c r="F11" s="234"/>
      <c r="G11" s="234">
        <v>130.88</v>
      </c>
      <c r="H11" s="234">
        <v>130.88</v>
      </c>
      <c r="I11" s="245">
        <v>43378.041666666664</v>
      </c>
      <c r="J11" s="212">
        <f t="shared" si="0"/>
        <v>0.20199999999999818</v>
      </c>
      <c r="K11" s="231" t="str">
        <f t="shared" si="1"/>
        <v>盈</v>
      </c>
      <c r="L11" s="162" t="s">
        <v>28</v>
      </c>
      <c r="AE11" s="24"/>
      <c r="AF11" s="24"/>
      <c r="AG11" s="24"/>
      <c r="AH11" s="24"/>
      <c r="AI11" s="24"/>
      <c r="AJ11" s="24"/>
      <c r="AK11" s="24"/>
      <c r="AL11" s="24"/>
      <c r="AM11" s="24"/>
      <c r="AN11" s="24"/>
      <c r="AO11" s="24"/>
    </row>
    <row r="12" spans="1:232">
      <c r="A12" s="127">
        <f t="shared" ref="A12:A28" si="2">A11+1</f>
        <v>4</v>
      </c>
      <c r="B12" s="226" t="s">
        <v>221</v>
      </c>
      <c r="C12" s="227">
        <v>43381.625</v>
      </c>
      <c r="D12" s="232">
        <v>130.976</v>
      </c>
      <c r="E12" s="233" t="s">
        <v>187</v>
      </c>
      <c r="F12" s="234"/>
      <c r="G12" s="234"/>
      <c r="H12" s="232">
        <v>130.77000000000001</v>
      </c>
      <c r="I12" s="245">
        <v>43381.666666666664</v>
      </c>
      <c r="J12" s="212">
        <f t="shared" si="0"/>
        <v>0.20599999999998886</v>
      </c>
      <c r="K12" s="231" t="str">
        <f t="shared" si="1"/>
        <v>盈</v>
      </c>
      <c r="L12" s="160" t="s">
        <v>28</v>
      </c>
      <c r="AE12" s="24"/>
      <c r="AF12" s="24"/>
      <c r="AG12" s="24"/>
      <c r="AH12" s="24"/>
      <c r="AI12" s="24"/>
      <c r="AJ12" s="24"/>
      <c r="AK12" s="24"/>
      <c r="AL12" s="24"/>
      <c r="AM12" s="24"/>
      <c r="AN12" s="24"/>
      <c r="AO12" s="24"/>
    </row>
    <row r="13" spans="1:232">
      <c r="A13" s="127">
        <f>A12+1</f>
        <v>5</v>
      </c>
      <c r="B13" s="235" t="s">
        <v>221</v>
      </c>
      <c r="C13" s="236">
        <v>43381.916666666664</v>
      </c>
      <c r="D13" s="237">
        <v>129.773</v>
      </c>
      <c r="E13" s="238" t="s">
        <v>187</v>
      </c>
      <c r="F13" s="239"/>
      <c r="G13" s="239"/>
      <c r="H13" s="237">
        <v>129.87299999999999</v>
      </c>
      <c r="I13" s="246">
        <v>43381.916666666664</v>
      </c>
      <c r="J13" s="201">
        <f t="shared" si="0"/>
        <v>-9.9999999999994316E-2</v>
      </c>
      <c r="K13" s="240" t="str">
        <f t="shared" si="1"/>
        <v>亏</v>
      </c>
      <c r="L13" s="160" t="s">
        <v>28</v>
      </c>
      <c r="M13" s="22" t="s">
        <v>226</v>
      </c>
      <c r="AE13" s="24"/>
      <c r="AF13" s="24"/>
      <c r="AG13" s="24"/>
      <c r="AH13" s="24"/>
      <c r="AI13" s="24"/>
      <c r="AJ13" s="24"/>
      <c r="AK13" s="24"/>
      <c r="AL13" s="24"/>
      <c r="AM13" s="24"/>
      <c r="AN13" s="24"/>
      <c r="AO13" s="24"/>
    </row>
    <row r="14" spans="1:232">
      <c r="A14" s="127">
        <f t="shared" si="2"/>
        <v>6</v>
      </c>
      <c r="B14" s="226" t="s">
        <v>221</v>
      </c>
      <c r="C14" s="227">
        <v>43382.396527777775</v>
      </c>
      <c r="D14" s="232">
        <v>129.82300000000001</v>
      </c>
      <c r="E14" s="233" t="s">
        <v>187</v>
      </c>
      <c r="F14" s="234"/>
      <c r="G14" s="234"/>
      <c r="H14" s="232">
        <v>129.77699999999999</v>
      </c>
      <c r="I14" s="227">
        <v>43382.92083333333</v>
      </c>
      <c r="J14" s="212">
        <f t="shared" si="0"/>
        <v>4.6000000000020691E-2</v>
      </c>
      <c r="K14" s="231" t="str">
        <f t="shared" si="1"/>
        <v>盈</v>
      </c>
      <c r="L14" s="160" t="s">
        <v>28</v>
      </c>
      <c r="M14" s="321" t="s">
        <v>237</v>
      </c>
      <c r="AE14" s="24"/>
      <c r="AF14" s="24"/>
      <c r="AG14" s="24"/>
      <c r="AH14" s="24"/>
      <c r="AI14" s="24"/>
      <c r="AJ14" s="24"/>
      <c r="AK14" s="24"/>
      <c r="AL14" s="24"/>
      <c r="AM14" s="24"/>
      <c r="AN14" s="24"/>
      <c r="AO14" s="24"/>
    </row>
    <row r="15" spans="1:232">
      <c r="A15" s="127">
        <f t="shared" si="2"/>
        <v>7</v>
      </c>
      <c r="B15" s="226" t="s">
        <v>221</v>
      </c>
      <c r="C15" s="227">
        <v>43382.845833333333</v>
      </c>
      <c r="D15" s="232">
        <v>129.494</v>
      </c>
      <c r="E15" s="233" t="s">
        <v>187</v>
      </c>
      <c r="F15" s="234"/>
      <c r="G15" s="234"/>
      <c r="H15" s="232">
        <v>129.46100000000001</v>
      </c>
      <c r="I15" s="227">
        <v>43382.881944444445</v>
      </c>
      <c r="J15" s="212">
        <f t="shared" si="0"/>
        <v>3.299999999998704E-2</v>
      </c>
      <c r="K15" s="231" t="str">
        <f t="shared" si="1"/>
        <v>盈</v>
      </c>
      <c r="L15" s="160" t="s">
        <v>28</v>
      </c>
      <c r="M15" s="321"/>
      <c r="AE15" s="24"/>
      <c r="AF15" s="24"/>
      <c r="AG15" s="24"/>
      <c r="AH15" s="24"/>
      <c r="AI15" s="24"/>
      <c r="AJ15" s="24"/>
      <c r="AK15" s="24"/>
      <c r="AL15" s="24"/>
      <c r="AM15" s="24"/>
      <c r="AN15" s="24"/>
      <c r="AO15" s="24"/>
    </row>
    <row r="16" spans="1:232">
      <c r="A16" s="127">
        <f t="shared" si="2"/>
        <v>8</v>
      </c>
      <c r="B16" s="226" t="s">
        <v>221</v>
      </c>
      <c r="C16" s="227">
        <v>43390.875</v>
      </c>
      <c r="D16" s="232">
        <v>129.43199999999999</v>
      </c>
      <c r="E16" s="233" t="s">
        <v>185</v>
      </c>
      <c r="F16" s="234">
        <v>130.19999999999999</v>
      </c>
      <c r="G16" s="234"/>
      <c r="H16" s="232">
        <v>129.35900000000001</v>
      </c>
      <c r="I16" s="285">
        <v>43392.958333333336</v>
      </c>
      <c r="J16" s="232">
        <f t="shared" si="0"/>
        <v>7.2999999999979082E-2</v>
      </c>
      <c r="K16" s="231" t="str">
        <f t="shared" si="1"/>
        <v>盈</v>
      </c>
      <c r="L16" s="160" t="s">
        <v>28</v>
      </c>
      <c r="M16" s="282" t="s">
        <v>255</v>
      </c>
      <c r="AE16" s="24"/>
      <c r="AF16" s="24"/>
      <c r="AG16" s="24"/>
      <c r="AH16" s="24"/>
      <c r="AI16" s="24"/>
      <c r="AJ16" s="24"/>
      <c r="AK16" s="24"/>
      <c r="AL16" s="24"/>
      <c r="AM16" s="24"/>
      <c r="AN16" s="24"/>
      <c r="AO16" s="24"/>
    </row>
    <row r="17" spans="1:41" ht="15.6" customHeight="1">
      <c r="A17" s="127">
        <f t="shared" si="2"/>
        <v>9</v>
      </c>
      <c r="B17" s="226" t="s">
        <v>221</v>
      </c>
      <c r="C17" s="227">
        <v>43392.958333333336</v>
      </c>
      <c r="D17" s="232">
        <v>129.21700000000001</v>
      </c>
      <c r="E17" s="233" t="s">
        <v>185</v>
      </c>
      <c r="F17" s="234"/>
      <c r="G17" s="234"/>
      <c r="H17" s="232">
        <v>128.77500000000001</v>
      </c>
      <c r="I17" s="227">
        <v>43397.041666666664</v>
      </c>
      <c r="J17" s="232">
        <f t="shared" si="0"/>
        <v>0.44200000000000728</v>
      </c>
      <c r="K17" s="231" t="str">
        <f t="shared" si="1"/>
        <v>盈</v>
      </c>
      <c r="L17" s="160" t="s">
        <v>28</v>
      </c>
      <c r="M17" s="284" t="s">
        <v>260</v>
      </c>
      <c r="AE17" s="24"/>
      <c r="AF17" s="24"/>
      <c r="AG17" s="24"/>
      <c r="AH17" s="24"/>
      <c r="AI17" s="24"/>
      <c r="AJ17" s="24"/>
      <c r="AK17" s="24"/>
      <c r="AL17" s="24"/>
      <c r="AM17" s="24"/>
      <c r="AN17" s="24"/>
      <c r="AO17" s="24"/>
    </row>
    <row r="18" spans="1:41">
      <c r="A18" s="127">
        <f t="shared" si="2"/>
        <v>10</v>
      </c>
      <c r="B18" s="226" t="s">
        <v>221</v>
      </c>
      <c r="C18" s="227">
        <v>43397.708333333336</v>
      </c>
      <c r="D18" s="232">
        <v>128.453</v>
      </c>
      <c r="E18" s="233" t="s">
        <v>185</v>
      </c>
      <c r="F18" s="234"/>
      <c r="G18" s="234"/>
      <c r="H18" s="232">
        <v>127.036</v>
      </c>
      <c r="I18" s="285">
        <v>43400.020833333336</v>
      </c>
      <c r="J18" s="232">
        <f t="shared" si="0"/>
        <v>1.4170000000000016</v>
      </c>
      <c r="K18" s="231" t="str">
        <f t="shared" si="1"/>
        <v>盈</v>
      </c>
      <c r="L18" s="160" t="s">
        <v>28</v>
      </c>
    </row>
    <row r="19" spans="1:41">
      <c r="A19" s="127">
        <f t="shared" si="2"/>
        <v>11</v>
      </c>
      <c r="B19" s="226" t="s">
        <v>221</v>
      </c>
      <c r="C19" s="227">
        <v>43399.520833333336</v>
      </c>
      <c r="D19" s="232">
        <v>127.449</v>
      </c>
      <c r="E19" s="233" t="s">
        <v>185</v>
      </c>
      <c r="F19" s="234"/>
      <c r="G19" s="234"/>
      <c r="H19" s="232">
        <v>127.265</v>
      </c>
      <c r="I19" s="227">
        <v>43399.926388888889</v>
      </c>
      <c r="J19" s="232">
        <f t="shared" si="0"/>
        <v>0.1839999999999975</v>
      </c>
      <c r="K19" s="231" t="str">
        <f t="shared" si="1"/>
        <v>盈</v>
      </c>
      <c r="L19" s="160" t="s">
        <v>28</v>
      </c>
    </row>
    <row r="20" spans="1:41">
      <c r="A20" s="127">
        <f t="shared" si="2"/>
        <v>12</v>
      </c>
      <c r="B20" s="235" t="s">
        <v>221</v>
      </c>
      <c r="C20" s="236">
        <v>43402.760416666664</v>
      </c>
      <c r="D20" s="237">
        <v>127.318</v>
      </c>
      <c r="E20" s="238" t="s">
        <v>185</v>
      </c>
      <c r="F20" s="239"/>
      <c r="G20" s="239"/>
      <c r="H20" s="237">
        <v>127.90900000000001</v>
      </c>
      <c r="I20" s="236">
        <v>43402.804861111108</v>
      </c>
      <c r="J20" s="237">
        <f>IF(B20="卖",D20-H20,H20-D20)*L20</f>
        <v>-0.59100000000000819</v>
      </c>
      <c r="K20" s="240" t="str">
        <f t="shared" ref="K20:K27" si="3">IF(J20&gt;=0,"盈","亏")</f>
        <v>亏</v>
      </c>
      <c r="L20" s="160" t="s">
        <v>28</v>
      </c>
    </row>
    <row r="21" spans="1:41">
      <c r="A21" s="127">
        <f t="shared" si="2"/>
        <v>13</v>
      </c>
      <c r="B21" s="27"/>
      <c r="C21" s="156"/>
      <c r="D21" s="158"/>
      <c r="E21" s="187"/>
      <c r="F21" s="28"/>
      <c r="G21" s="28"/>
      <c r="H21" s="158"/>
      <c r="I21" s="286"/>
      <c r="J21" s="158">
        <f>IF(B21="卖",D21-H21,H21-D21)*L21</f>
        <v>0</v>
      </c>
      <c r="K21" s="29" t="str">
        <f t="shared" si="3"/>
        <v>盈</v>
      </c>
      <c r="L21" s="160" t="s">
        <v>28</v>
      </c>
    </row>
    <row r="22" spans="1:41">
      <c r="A22" s="127">
        <f t="shared" si="2"/>
        <v>14</v>
      </c>
      <c r="B22" s="27"/>
      <c r="C22" s="156"/>
      <c r="D22" s="158"/>
      <c r="E22" s="187"/>
      <c r="F22" s="28"/>
      <c r="G22" s="28"/>
      <c r="H22" s="158"/>
      <c r="I22" s="286"/>
      <c r="J22" s="158">
        <f t="shared" ref="J22:J27" si="4">IF(B22="卖",D22-H22,H22-D22)*L22</f>
        <v>0</v>
      </c>
      <c r="K22" s="29" t="str">
        <f t="shared" si="3"/>
        <v>盈</v>
      </c>
      <c r="L22" s="160" t="s">
        <v>28</v>
      </c>
    </row>
    <row r="23" spans="1:41">
      <c r="A23" s="127">
        <f t="shared" si="2"/>
        <v>15</v>
      </c>
      <c r="B23" s="27"/>
      <c r="C23" s="156"/>
      <c r="D23" s="158"/>
      <c r="E23" s="187"/>
      <c r="F23" s="28"/>
      <c r="G23" s="28"/>
      <c r="H23" s="158"/>
      <c r="I23" s="286"/>
      <c r="J23" s="158">
        <f t="shared" si="4"/>
        <v>0</v>
      </c>
      <c r="K23" s="29" t="str">
        <f t="shared" si="3"/>
        <v>盈</v>
      </c>
      <c r="L23" s="160" t="s">
        <v>28</v>
      </c>
    </row>
    <row r="24" spans="1:41">
      <c r="A24" s="127">
        <f t="shared" si="2"/>
        <v>16</v>
      </c>
      <c r="B24" s="27"/>
      <c r="C24" s="156"/>
      <c r="D24" s="158"/>
      <c r="E24" s="187"/>
      <c r="F24" s="28"/>
      <c r="G24" s="28"/>
      <c r="H24" s="158"/>
      <c r="I24" s="286"/>
      <c r="J24" s="158">
        <f t="shared" si="4"/>
        <v>0</v>
      </c>
      <c r="K24" s="29" t="str">
        <f t="shared" si="3"/>
        <v>盈</v>
      </c>
      <c r="L24" s="160" t="s">
        <v>28</v>
      </c>
    </row>
    <row r="25" spans="1:41">
      <c r="A25" s="127">
        <f t="shared" si="2"/>
        <v>17</v>
      </c>
      <c r="B25" s="27"/>
      <c r="C25" s="156"/>
      <c r="D25" s="158"/>
      <c r="E25" s="187"/>
      <c r="F25" s="28"/>
      <c r="G25" s="28"/>
      <c r="H25" s="158"/>
      <c r="I25" s="286"/>
      <c r="J25" s="158">
        <f t="shared" si="4"/>
        <v>0</v>
      </c>
      <c r="K25" s="29" t="str">
        <f t="shared" si="3"/>
        <v>盈</v>
      </c>
      <c r="L25" s="160" t="s">
        <v>28</v>
      </c>
    </row>
    <row r="26" spans="1:41">
      <c r="A26" s="127">
        <f t="shared" si="2"/>
        <v>18</v>
      </c>
      <c r="B26" s="27"/>
      <c r="C26" s="156"/>
      <c r="D26" s="158"/>
      <c r="E26" s="187"/>
      <c r="F26" s="28"/>
      <c r="G26" s="28"/>
      <c r="H26" s="158"/>
      <c r="I26" s="286"/>
      <c r="J26" s="158">
        <f t="shared" si="4"/>
        <v>0</v>
      </c>
      <c r="K26" s="29" t="str">
        <f t="shared" si="3"/>
        <v>盈</v>
      </c>
      <c r="L26" s="160" t="s">
        <v>28</v>
      </c>
    </row>
    <row r="27" spans="1:41">
      <c r="A27" s="127">
        <f t="shared" si="2"/>
        <v>19</v>
      </c>
      <c r="B27" s="27"/>
      <c r="C27" s="156"/>
      <c r="D27" s="158"/>
      <c r="E27" s="187"/>
      <c r="F27" s="28"/>
      <c r="G27" s="28"/>
      <c r="H27" s="158"/>
      <c r="I27" s="286"/>
      <c r="J27" s="158">
        <f t="shared" si="4"/>
        <v>0</v>
      </c>
      <c r="K27" s="29" t="str">
        <f t="shared" si="3"/>
        <v>盈</v>
      </c>
      <c r="L27" s="160" t="s">
        <v>28</v>
      </c>
    </row>
    <row r="28" spans="1:41">
      <c r="A28" s="127">
        <f t="shared" si="2"/>
        <v>20</v>
      </c>
      <c r="B28" s="27"/>
      <c r="C28" s="156"/>
      <c r="D28" s="158"/>
      <c r="E28" s="187"/>
      <c r="F28" s="28"/>
      <c r="G28" s="28"/>
      <c r="H28" s="158"/>
      <c r="I28" s="286"/>
      <c r="J28" s="158">
        <f t="shared" ref="J28" si="5">IF(B28="卖",D28-H28,H28-D28)*L28</f>
        <v>0</v>
      </c>
      <c r="K28" s="29" t="str">
        <f t="shared" ref="K28" si="6">IF(J28&gt;=0,"盈","亏")</f>
        <v>盈</v>
      </c>
      <c r="L28" s="160" t="s">
        <v>28</v>
      </c>
    </row>
  </sheetData>
  <mergeCells count="129">
    <mergeCell ref="DI7:DN7"/>
    <mergeCell ref="DO7:DT7"/>
    <mergeCell ref="DU7:DZ7"/>
    <mergeCell ref="CE7:CJ7"/>
    <mergeCell ref="CK7:CP7"/>
    <mergeCell ref="CQ7:CV7"/>
    <mergeCell ref="CW7:DB7"/>
    <mergeCell ref="DC7:DH7"/>
    <mergeCell ref="BA7:BF7"/>
    <mergeCell ref="BG7:BL7"/>
    <mergeCell ref="BM7:BR7"/>
    <mergeCell ref="BS7:BX7"/>
    <mergeCell ref="BY7:CD7"/>
    <mergeCell ref="GU4:GZ4"/>
    <mergeCell ref="HA4:HF4"/>
    <mergeCell ref="HG4:HL4"/>
    <mergeCell ref="HM4:HR4"/>
    <mergeCell ref="HS4:HX4"/>
    <mergeCell ref="FQ4:FV4"/>
    <mergeCell ref="FW4:GB4"/>
    <mergeCell ref="GC4:GH4"/>
    <mergeCell ref="GI4:GN4"/>
    <mergeCell ref="GO4:GT4"/>
    <mergeCell ref="ES4:EX4"/>
    <mergeCell ref="EY4:FD4"/>
    <mergeCell ref="FE4:FJ4"/>
    <mergeCell ref="FK4:FP4"/>
    <mergeCell ref="DI4:DN4"/>
    <mergeCell ref="DO4:DT4"/>
    <mergeCell ref="DU4:DZ4"/>
    <mergeCell ref="EA4:EF4"/>
    <mergeCell ref="EG4:EL4"/>
    <mergeCell ref="CQ4:CV4"/>
    <mergeCell ref="CW4:DB4"/>
    <mergeCell ref="DC4:DH4"/>
    <mergeCell ref="BA4:BF4"/>
    <mergeCell ref="BG4:BL4"/>
    <mergeCell ref="BM4:BR4"/>
    <mergeCell ref="BS4:BX4"/>
    <mergeCell ref="BY4:CD4"/>
    <mergeCell ref="EM4:ER4"/>
    <mergeCell ref="HG5:HL5"/>
    <mergeCell ref="HM5:HR5"/>
    <mergeCell ref="HS5:HX5"/>
    <mergeCell ref="DO5:DT5"/>
    <mergeCell ref="BA1:BF1"/>
    <mergeCell ref="BG1:BL1"/>
    <mergeCell ref="GO5:GT5"/>
    <mergeCell ref="EA5:EF5"/>
    <mergeCell ref="EG5:EL5"/>
    <mergeCell ref="EM5:ER5"/>
    <mergeCell ref="ES5:EX5"/>
    <mergeCell ref="EY5:FD5"/>
    <mergeCell ref="FE5:FJ5"/>
    <mergeCell ref="FK5:FP5"/>
    <mergeCell ref="FQ5:FV5"/>
    <mergeCell ref="FW5:GB5"/>
    <mergeCell ref="GC5:GH5"/>
    <mergeCell ref="GI5:GN5"/>
    <mergeCell ref="CK5:CP5"/>
    <mergeCell ref="CQ5:CV5"/>
    <mergeCell ref="CW5:DB5"/>
    <mergeCell ref="DC5:DH5"/>
    <mergeCell ref="CE4:CJ4"/>
    <mergeCell ref="CK4:CP4"/>
    <mergeCell ref="DI5:DN5"/>
    <mergeCell ref="BA5:BF5"/>
    <mergeCell ref="BG5:BL5"/>
    <mergeCell ref="BS5:BX5"/>
    <mergeCell ref="BY5:CD5"/>
    <mergeCell ref="CE5:CJ5"/>
    <mergeCell ref="HA1:HF1"/>
    <mergeCell ref="HG1:HL1"/>
    <mergeCell ref="HM1:HR1"/>
    <mergeCell ref="CW1:DB1"/>
    <mergeCell ref="DC1:DH1"/>
    <mergeCell ref="DI1:DN1"/>
    <mergeCell ref="DO1:DT1"/>
    <mergeCell ref="DU1:DZ1"/>
    <mergeCell ref="BM5:BR5"/>
    <mergeCell ref="EA1:EF1"/>
    <mergeCell ref="BY1:CD1"/>
    <mergeCell ref="CE1:CJ1"/>
    <mergeCell ref="CK1:CP1"/>
    <mergeCell ref="CQ1:CV1"/>
    <mergeCell ref="BS1:BX1"/>
    <mergeCell ref="DU5:DZ5"/>
    <mergeCell ref="GU5:GZ5"/>
    <mergeCell ref="HA5:HF5"/>
    <mergeCell ref="HS1:HX1"/>
    <mergeCell ref="GO1:GT1"/>
    <mergeCell ref="GU1:GZ1"/>
    <mergeCell ref="D2:H5"/>
    <mergeCell ref="Q5:V5"/>
    <mergeCell ref="W5:AB5"/>
    <mergeCell ref="AC5:AH5"/>
    <mergeCell ref="AI5:AN5"/>
    <mergeCell ref="Q4:V4"/>
    <mergeCell ref="W4:AB4"/>
    <mergeCell ref="AC4:AH4"/>
    <mergeCell ref="AI4:AN4"/>
    <mergeCell ref="FW1:GB1"/>
    <mergeCell ref="GC1:GH1"/>
    <mergeCell ref="GI1:GN1"/>
    <mergeCell ref="EG1:EL1"/>
    <mergeCell ref="EM1:ER1"/>
    <mergeCell ref="ES1:EX1"/>
    <mergeCell ref="EY1:FD1"/>
    <mergeCell ref="FE1:FJ1"/>
    <mergeCell ref="FK1:FP1"/>
    <mergeCell ref="BM1:BR1"/>
    <mergeCell ref="AO5:AT5"/>
    <mergeCell ref="FQ1:FV1"/>
    <mergeCell ref="M14:M15"/>
    <mergeCell ref="AU1:AZ1"/>
    <mergeCell ref="Q1:V1"/>
    <mergeCell ref="W1:AB1"/>
    <mergeCell ref="AC1:AH1"/>
    <mergeCell ref="AI1:AN1"/>
    <mergeCell ref="AO1:AT1"/>
    <mergeCell ref="AU5:AZ5"/>
    <mergeCell ref="AO4:AT4"/>
    <mergeCell ref="AU4:AZ4"/>
    <mergeCell ref="Q7:V7"/>
    <mergeCell ref="W7:AB7"/>
    <mergeCell ref="AC7:AH7"/>
    <mergeCell ref="AI7:AN7"/>
    <mergeCell ref="AO7:AT7"/>
    <mergeCell ref="AU7:AZ7"/>
  </mergeCells>
  <conditionalFormatting sqref="A5:XFD6 A7:Q7 EA7:XFD7 W7 AC7 AI7 AO7 AU7 BA7 BG7 BM7 BS7 BY7 CE7 CK7 CQ7 CW7 DC7 DI7 DO7 DU7">
    <cfRule type="cellIs" dxfId="16" priority="3" operator="equal">
      <formula>"盘"</formula>
    </cfRule>
  </conditionalFormatting>
  <conditionalFormatting sqref="A4:XFD4">
    <cfRule type="cellIs" dxfId="15" priority="1" operator="equal">
      <formula>"盘"</formula>
    </cfRule>
  </conditionalFormatting>
  <dataValidations count="4">
    <dataValidation type="list" allowBlank="1" showInputMessage="1" showErrorMessage="1" sqref="B9:B28">
      <formula1>"买,卖"</formula1>
    </dataValidation>
    <dataValidation type="list" allowBlank="1" showInputMessage="1" showErrorMessage="1" sqref="E9:E28">
      <formula1>"H1,H4,D1,W1"</formula1>
    </dataValidation>
    <dataValidation type="list" allowBlank="1" showInputMessage="1" showErrorMessage="1" sqref="B29:B1048576">
      <formula1>#REF!</formula1>
    </dataValidation>
    <dataValidation type="list" allowBlank="1" showInputMessage="1" showErrorMessage="1" sqref="S37 AC4:AC7 HM4:HM7 AI4:AI7 Q4:Q7 AJ6:AN6 AD6:AH6 X6:AB6 CE4:CE7 AU4:AU7 AP6:AT6 AO4:AO7 CF6:CJ6 CL6:CP6 CK4:CK7 CQ4:CQ7 DC4:DC7 CR6:CV6 DD6:DH6 CX6:DB6 CW4:CW7 DI4:DI7 DJ6:DN6 DP6:DT6 DO4:DO7 DU4:DU7 DV6:DZ6 EG4:EG7 R6:V6 EH6:EL7 EB6:EF7 EA4:EA7 EM4:EM7 EN6:ER7 ET6:EX7 ES4:ES7 EY4:EY7 FK4:FK7 EZ6:FD7 FL6:FP7 FF6:FJ7 FE4:FE7 FQ4:FQ7 FR6:FV7 FX6:GB7 FW4:FW7 GC4:GC7 GO4:GO7 GD6:GH7 GP6:GT7 GJ6:GN7 GI4:GI7 GU4:GU7 GV6:GZ7 HB6:HF7 HA4:HA7 HG4:HG7 HS4:HS7 HH6:HL7 HT6:HX7 HN6:HR7 BA4:BA5 AV6:CD6 BG4:BG5 BM4:BM5 BS4:BS5 BY4:BY5 W4:W7 BA7 BG7 BM7 BS7 BY7">
      <formula1>"上,盘,下"</formula1>
    </dataValidation>
  </dataValidation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HX37"/>
  <sheetViews>
    <sheetView zoomScaleNormal="100" workbookViewId="0">
      <pane xSplit="12612" ySplit="3192" topLeftCell="DC11" activePane="bottomLeft"/>
      <selection activeCell="E26" sqref="E26"/>
      <selection pane="topRight" activeCell="E26" sqref="E26"/>
      <selection pane="bottomLeft" activeCell="G23" sqref="G23"/>
      <selection pane="bottomRight" activeCell="DD15" sqref="DD15"/>
    </sheetView>
  </sheetViews>
  <sheetFormatPr defaultColWidth="2.77734375" defaultRowHeight="16.8"/>
  <cols>
    <col min="1" max="1" width="4.109375" style="22" customWidth="1"/>
    <col min="2" max="2" width="3.77734375" style="26" bestFit="1" customWidth="1"/>
    <col min="3" max="3" width="17" style="154" bestFit="1" customWidth="1"/>
    <col min="4" max="4" width="8.109375" style="157" bestFit="1" customWidth="1"/>
    <col min="5" max="5" width="6.33203125" style="153" bestFit="1" customWidth="1"/>
    <col min="6" max="6" width="9.109375" style="23" customWidth="1"/>
    <col min="7" max="7" width="9.21875" style="23" customWidth="1"/>
    <col min="8" max="8" width="9" style="157" customWidth="1"/>
    <col min="9" max="9" width="17" style="150" bestFit="1" customWidth="1"/>
    <col min="10" max="10" width="9.109375" style="24" customWidth="1"/>
    <col min="11" max="11" width="4.88671875" style="25" customWidth="1"/>
    <col min="12" max="12" width="3" style="160" customWidth="1"/>
    <col min="13" max="13" width="12.33203125" style="22" customWidth="1"/>
    <col min="14" max="14" width="2.77734375" style="22"/>
    <col min="15" max="15" width="5" style="22" customWidth="1"/>
    <col min="16" max="16384" width="2.77734375" style="22"/>
  </cols>
  <sheetData>
    <row r="1" spans="1:232">
      <c r="J1" s="22"/>
      <c r="K1" s="22"/>
      <c r="L1" s="139"/>
      <c r="M1" s="149" t="s">
        <v>190</v>
      </c>
      <c r="O1" s="149" t="s">
        <v>190</v>
      </c>
      <c r="Q1" s="315">
        <v>43374</v>
      </c>
      <c r="R1" s="316"/>
      <c r="S1" s="316"/>
      <c r="T1" s="316"/>
      <c r="U1" s="316"/>
      <c r="V1" s="317"/>
      <c r="W1" s="315">
        <v>43375</v>
      </c>
      <c r="X1" s="316"/>
      <c r="Y1" s="316"/>
      <c r="Z1" s="316"/>
      <c r="AA1" s="316"/>
      <c r="AB1" s="317"/>
      <c r="AC1" s="315">
        <v>43376</v>
      </c>
      <c r="AD1" s="316"/>
      <c r="AE1" s="316"/>
      <c r="AF1" s="316"/>
      <c r="AG1" s="316"/>
      <c r="AH1" s="317"/>
      <c r="AI1" s="315">
        <v>43377</v>
      </c>
      <c r="AJ1" s="316"/>
      <c r="AK1" s="316"/>
      <c r="AL1" s="316"/>
      <c r="AM1" s="316"/>
      <c r="AN1" s="317"/>
      <c r="AO1" s="315">
        <v>43378</v>
      </c>
      <c r="AP1" s="316"/>
      <c r="AQ1" s="316"/>
      <c r="AR1" s="316"/>
      <c r="AS1" s="316"/>
      <c r="AT1" s="317"/>
      <c r="AU1" s="315">
        <v>43381</v>
      </c>
      <c r="AV1" s="316"/>
      <c r="AW1" s="316"/>
      <c r="AX1" s="316"/>
      <c r="AY1" s="316"/>
      <c r="AZ1" s="317"/>
      <c r="BA1" s="315">
        <v>43382</v>
      </c>
      <c r="BB1" s="316"/>
      <c r="BC1" s="316"/>
      <c r="BD1" s="316"/>
      <c r="BE1" s="316"/>
      <c r="BF1" s="317"/>
      <c r="BG1" s="315">
        <v>43383</v>
      </c>
      <c r="BH1" s="316"/>
      <c r="BI1" s="316"/>
      <c r="BJ1" s="316"/>
      <c r="BK1" s="316"/>
      <c r="BL1" s="317"/>
      <c r="BM1" s="315">
        <v>43384</v>
      </c>
      <c r="BN1" s="316"/>
      <c r="BO1" s="316"/>
      <c r="BP1" s="316"/>
      <c r="BQ1" s="316"/>
      <c r="BR1" s="317"/>
      <c r="BS1" s="315">
        <v>43385</v>
      </c>
      <c r="BT1" s="316"/>
      <c r="BU1" s="316"/>
      <c r="BV1" s="316"/>
      <c r="BW1" s="316"/>
      <c r="BX1" s="317"/>
      <c r="BY1" s="315">
        <v>43388</v>
      </c>
      <c r="BZ1" s="316"/>
      <c r="CA1" s="316"/>
      <c r="CB1" s="316"/>
      <c r="CC1" s="316"/>
      <c r="CD1" s="317"/>
      <c r="CE1" s="315">
        <v>43389</v>
      </c>
      <c r="CF1" s="316"/>
      <c r="CG1" s="316"/>
      <c r="CH1" s="316"/>
      <c r="CI1" s="316"/>
      <c r="CJ1" s="317"/>
      <c r="CK1" s="315">
        <v>43390</v>
      </c>
      <c r="CL1" s="316"/>
      <c r="CM1" s="316"/>
      <c r="CN1" s="316"/>
      <c r="CO1" s="316"/>
      <c r="CP1" s="317"/>
      <c r="CQ1" s="315">
        <v>43391</v>
      </c>
      <c r="CR1" s="316"/>
      <c r="CS1" s="316"/>
      <c r="CT1" s="316"/>
      <c r="CU1" s="316"/>
      <c r="CV1" s="317"/>
      <c r="CW1" s="315">
        <v>43392</v>
      </c>
      <c r="CX1" s="316"/>
      <c r="CY1" s="316"/>
      <c r="CZ1" s="316"/>
      <c r="DA1" s="316"/>
      <c r="DB1" s="317"/>
      <c r="DC1" s="315">
        <v>43393</v>
      </c>
      <c r="DD1" s="316"/>
      <c r="DE1" s="316"/>
      <c r="DF1" s="316"/>
      <c r="DG1" s="316"/>
      <c r="DH1" s="317"/>
      <c r="DI1" s="315">
        <v>43394</v>
      </c>
      <c r="DJ1" s="316"/>
      <c r="DK1" s="316"/>
      <c r="DL1" s="316"/>
      <c r="DM1" s="316"/>
      <c r="DN1" s="317"/>
      <c r="DO1" s="315">
        <v>43395</v>
      </c>
      <c r="DP1" s="316"/>
      <c r="DQ1" s="316"/>
      <c r="DR1" s="316"/>
      <c r="DS1" s="316"/>
      <c r="DT1" s="317"/>
      <c r="DU1" s="315">
        <v>43396</v>
      </c>
      <c r="DV1" s="316"/>
      <c r="DW1" s="316"/>
      <c r="DX1" s="316"/>
      <c r="DY1" s="316"/>
      <c r="DZ1" s="317"/>
      <c r="EA1" s="315">
        <v>43397</v>
      </c>
      <c r="EB1" s="316"/>
      <c r="EC1" s="316"/>
      <c r="ED1" s="316"/>
      <c r="EE1" s="316"/>
      <c r="EF1" s="317"/>
      <c r="EG1" s="315">
        <v>43398</v>
      </c>
      <c r="EH1" s="316"/>
      <c r="EI1" s="316"/>
      <c r="EJ1" s="316"/>
      <c r="EK1" s="316"/>
      <c r="EL1" s="317"/>
      <c r="EM1" s="315">
        <v>43399</v>
      </c>
      <c r="EN1" s="316"/>
      <c r="EO1" s="316"/>
      <c r="EP1" s="316"/>
      <c r="EQ1" s="316"/>
      <c r="ER1" s="317"/>
      <c r="ES1" s="315">
        <v>43400</v>
      </c>
      <c r="ET1" s="316"/>
      <c r="EU1" s="316"/>
      <c r="EV1" s="316"/>
      <c r="EW1" s="316"/>
      <c r="EX1" s="317"/>
      <c r="EY1" s="315">
        <v>43401</v>
      </c>
      <c r="EZ1" s="316"/>
      <c r="FA1" s="316"/>
      <c r="FB1" s="316"/>
      <c r="FC1" s="316"/>
      <c r="FD1" s="317"/>
      <c r="FE1" s="315">
        <v>43402</v>
      </c>
      <c r="FF1" s="316"/>
      <c r="FG1" s="316"/>
      <c r="FH1" s="316"/>
      <c r="FI1" s="316"/>
      <c r="FJ1" s="317"/>
      <c r="FK1" s="315">
        <v>43403</v>
      </c>
      <c r="FL1" s="316"/>
      <c r="FM1" s="316"/>
      <c r="FN1" s="316"/>
      <c r="FO1" s="316"/>
      <c r="FP1" s="317"/>
      <c r="FQ1" s="315">
        <v>43404</v>
      </c>
      <c r="FR1" s="316"/>
      <c r="FS1" s="316"/>
      <c r="FT1" s="316"/>
      <c r="FU1" s="316"/>
      <c r="FV1" s="317"/>
      <c r="FW1" s="315">
        <v>43405</v>
      </c>
      <c r="FX1" s="316"/>
      <c r="FY1" s="316"/>
      <c r="FZ1" s="316"/>
      <c r="GA1" s="316"/>
      <c r="GB1" s="317"/>
      <c r="GC1" s="315">
        <v>43406</v>
      </c>
      <c r="GD1" s="316"/>
      <c r="GE1" s="316"/>
      <c r="GF1" s="316"/>
      <c r="GG1" s="316"/>
      <c r="GH1" s="317"/>
      <c r="GI1" s="315">
        <v>43407</v>
      </c>
      <c r="GJ1" s="316"/>
      <c r="GK1" s="316"/>
      <c r="GL1" s="316"/>
      <c r="GM1" s="316"/>
      <c r="GN1" s="317"/>
      <c r="GO1" s="315">
        <v>43408</v>
      </c>
      <c r="GP1" s="316"/>
      <c r="GQ1" s="316"/>
      <c r="GR1" s="316"/>
      <c r="GS1" s="316"/>
      <c r="GT1" s="317"/>
      <c r="GU1" s="315">
        <v>43409</v>
      </c>
      <c r="GV1" s="316"/>
      <c r="GW1" s="316"/>
      <c r="GX1" s="316"/>
      <c r="GY1" s="316"/>
      <c r="GZ1" s="317"/>
      <c r="HA1" s="315">
        <v>43410</v>
      </c>
      <c r="HB1" s="316"/>
      <c r="HC1" s="316"/>
      <c r="HD1" s="316"/>
      <c r="HE1" s="316"/>
      <c r="HF1" s="317"/>
      <c r="HG1" s="315">
        <v>43411</v>
      </c>
      <c r="HH1" s="316"/>
      <c r="HI1" s="316"/>
      <c r="HJ1" s="316"/>
      <c r="HK1" s="316"/>
      <c r="HL1" s="317"/>
      <c r="HM1" s="315">
        <v>43412</v>
      </c>
      <c r="HN1" s="316"/>
      <c r="HO1" s="316"/>
      <c r="HP1" s="316"/>
      <c r="HQ1" s="316"/>
      <c r="HR1" s="317"/>
      <c r="HS1" s="315">
        <v>43413</v>
      </c>
      <c r="HT1" s="316"/>
      <c r="HU1" s="316"/>
      <c r="HV1" s="316"/>
      <c r="HW1" s="316"/>
      <c r="HX1" s="317"/>
    </row>
    <row r="2" spans="1:232" s="140" customFormat="1">
      <c r="B2" s="142"/>
      <c r="C2" s="155"/>
      <c r="D2" s="313" t="s">
        <v>23</v>
      </c>
      <c r="E2" s="314"/>
      <c r="F2" s="314"/>
      <c r="G2" s="314"/>
      <c r="H2" s="314"/>
      <c r="I2" s="151"/>
      <c r="L2" s="159"/>
      <c r="M2" s="149" t="s">
        <v>197</v>
      </c>
      <c r="O2" s="149" t="s">
        <v>191</v>
      </c>
      <c r="Q2" s="145" t="s">
        <v>217</v>
      </c>
      <c r="R2" s="146" t="s">
        <v>216</v>
      </c>
      <c r="S2" s="146" t="s">
        <v>215</v>
      </c>
      <c r="T2" s="146" t="s">
        <v>213</v>
      </c>
      <c r="U2" s="146" t="s">
        <v>214</v>
      </c>
      <c r="V2" s="147" t="s">
        <v>218</v>
      </c>
      <c r="W2" s="145" t="s">
        <v>217</v>
      </c>
      <c r="X2" s="146" t="s">
        <v>216</v>
      </c>
      <c r="Y2" s="146" t="s">
        <v>215</v>
      </c>
      <c r="Z2" s="146" t="s">
        <v>213</v>
      </c>
      <c r="AA2" s="146" t="s">
        <v>214</v>
      </c>
      <c r="AB2" s="147" t="s">
        <v>218</v>
      </c>
      <c r="AC2" s="145" t="s">
        <v>217</v>
      </c>
      <c r="AD2" s="146" t="s">
        <v>216</v>
      </c>
      <c r="AE2" s="146" t="s">
        <v>215</v>
      </c>
      <c r="AF2" s="146" t="s">
        <v>213</v>
      </c>
      <c r="AG2" s="146" t="s">
        <v>214</v>
      </c>
      <c r="AH2" s="147" t="s">
        <v>218</v>
      </c>
      <c r="AI2" s="145" t="s">
        <v>217</v>
      </c>
      <c r="AJ2" s="146" t="s">
        <v>216</v>
      </c>
      <c r="AK2" s="146" t="s">
        <v>215</v>
      </c>
      <c r="AL2" s="146" t="s">
        <v>213</v>
      </c>
      <c r="AM2" s="146" t="s">
        <v>214</v>
      </c>
      <c r="AN2" s="147" t="s">
        <v>218</v>
      </c>
      <c r="AO2" s="145" t="s">
        <v>217</v>
      </c>
      <c r="AP2" s="146" t="s">
        <v>216</v>
      </c>
      <c r="AQ2" s="146" t="s">
        <v>215</v>
      </c>
      <c r="AR2" s="146" t="s">
        <v>213</v>
      </c>
      <c r="AS2" s="146" t="s">
        <v>214</v>
      </c>
      <c r="AT2" s="147" t="s">
        <v>218</v>
      </c>
      <c r="AU2" s="145" t="s">
        <v>217</v>
      </c>
      <c r="AV2" s="146" t="s">
        <v>216</v>
      </c>
      <c r="AW2" s="146" t="s">
        <v>215</v>
      </c>
      <c r="AX2" s="146" t="s">
        <v>213</v>
      </c>
      <c r="AY2" s="146" t="s">
        <v>214</v>
      </c>
      <c r="AZ2" s="147" t="s">
        <v>218</v>
      </c>
      <c r="BA2" s="145" t="s">
        <v>217</v>
      </c>
      <c r="BB2" s="146" t="s">
        <v>216</v>
      </c>
      <c r="BC2" s="146" t="s">
        <v>215</v>
      </c>
      <c r="BD2" s="146" t="s">
        <v>213</v>
      </c>
      <c r="BE2" s="146" t="s">
        <v>214</v>
      </c>
      <c r="BF2" s="147" t="s">
        <v>218</v>
      </c>
      <c r="BG2" s="145" t="s">
        <v>217</v>
      </c>
      <c r="BH2" s="146" t="s">
        <v>216</v>
      </c>
      <c r="BI2" s="146" t="s">
        <v>215</v>
      </c>
      <c r="BJ2" s="146" t="s">
        <v>213</v>
      </c>
      <c r="BK2" s="146" t="s">
        <v>214</v>
      </c>
      <c r="BL2" s="147" t="s">
        <v>218</v>
      </c>
      <c r="BM2" s="145" t="s">
        <v>217</v>
      </c>
      <c r="BN2" s="146" t="s">
        <v>216</v>
      </c>
      <c r="BO2" s="146" t="s">
        <v>215</v>
      </c>
      <c r="BP2" s="146" t="s">
        <v>213</v>
      </c>
      <c r="BQ2" s="146" t="s">
        <v>214</v>
      </c>
      <c r="BR2" s="147" t="s">
        <v>218</v>
      </c>
      <c r="BS2" s="145" t="s">
        <v>217</v>
      </c>
      <c r="BT2" s="146" t="s">
        <v>216</v>
      </c>
      <c r="BU2" s="146" t="s">
        <v>215</v>
      </c>
      <c r="BV2" s="146" t="s">
        <v>213</v>
      </c>
      <c r="BW2" s="146" t="s">
        <v>214</v>
      </c>
      <c r="BX2" s="147" t="s">
        <v>218</v>
      </c>
      <c r="BY2" s="145" t="s">
        <v>217</v>
      </c>
      <c r="BZ2" s="146" t="s">
        <v>216</v>
      </c>
      <c r="CA2" s="146" t="s">
        <v>215</v>
      </c>
      <c r="CB2" s="146" t="s">
        <v>213</v>
      </c>
      <c r="CC2" s="146" t="s">
        <v>214</v>
      </c>
      <c r="CD2" s="147" t="s">
        <v>218</v>
      </c>
      <c r="CE2" s="145" t="s">
        <v>217</v>
      </c>
      <c r="CF2" s="146" t="s">
        <v>216</v>
      </c>
      <c r="CG2" s="146" t="s">
        <v>215</v>
      </c>
      <c r="CH2" s="146" t="s">
        <v>213</v>
      </c>
      <c r="CI2" s="146" t="s">
        <v>214</v>
      </c>
      <c r="CJ2" s="147" t="s">
        <v>218</v>
      </c>
      <c r="CK2" s="145" t="s">
        <v>217</v>
      </c>
      <c r="CL2" s="146" t="s">
        <v>216</v>
      </c>
      <c r="CM2" s="146" t="s">
        <v>215</v>
      </c>
      <c r="CN2" s="146" t="s">
        <v>213</v>
      </c>
      <c r="CO2" s="146" t="s">
        <v>214</v>
      </c>
      <c r="CP2" s="147" t="s">
        <v>218</v>
      </c>
      <c r="CQ2" s="145" t="s">
        <v>217</v>
      </c>
      <c r="CR2" s="146" t="s">
        <v>216</v>
      </c>
      <c r="CS2" s="146" t="s">
        <v>215</v>
      </c>
      <c r="CT2" s="146" t="s">
        <v>213</v>
      </c>
      <c r="CU2" s="146" t="s">
        <v>214</v>
      </c>
      <c r="CV2" s="147" t="s">
        <v>218</v>
      </c>
      <c r="CW2" s="145" t="s">
        <v>217</v>
      </c>
      <c r="CX2" s="146" t="s">
        <v>216</v>
      </c>
      <c r="CY2" s="146" t="s">
        <v>215</v>
      </c>
      <c r="CZ2" s="146" t="s">
        <v>213</v>
      </c>
      <c r="DA2" s="146" t="s">
        <v>214</v>
      </c>
      <c r="DB2" s="147" t="s">
        <v>218</v>
      </c>
      <c r="DC2" s="145" t="s">
        <v>217</v>
      </c>
      <c r="DD2" s="146" t="s">
        <v>216</v>
      </c>
      <c r="DE2" s="146" t="s">
        <v>215</v>
      </c>
      <c r="DF2" s="146" t="s">
        <v>213</v>
      </c>
      <c r="DG2" s="146" t="s">
        <v>214</v>
      </c>
      <c r="DH2" s="147" t="s">
        <v>218</v>
      </c>
      <c r="DI2" s="145" t="s">
        <v>217</v>
      </c>
      <c r="DJ2" s="146" t="s">
        <v>216</v>
      </c>
      <c r="DK2" s="146" t="s">
        <v>215</v>
      </c>
      <c r="DL2" s="146" t="s">
        <v>213</v>
      </c>
      <c r="DM2" s="146" t="s">
        <v>214</v>
      </c>
      <c r="DN2" s="147" t="s">
        <v>218</v>
      </c>
      <c r="DO2" s="145" t="s">
        <v>217</v>
      </c>
      <c r="DP2" s="146" t="s">
        <v>216</v>
      </c>
      <c r="DQ2" s="146" t="s">
        <v>215</v>
      </c>
      <c r="DR2" s="146" t="s">
        <v>213</v>
      </c>
      <c r="DS2" s="146" t="s">
        <v>214</v>
      </c>
      <c r="DT2" s="147" t="s">
        <v>218</v>
      </c>
      <c r="DU2" s="145" t="s">
        <v>217</v>
      </c>
      <c r="DV2" s="146" t="s">
        <v>216</v>
      </c>
      <c r="DW2" s="146" t="s">
        <v>215</v>
      </c>
      <c r="DX2" s="146" t="s">
        <v>213</v>
      </c>
      <c r="DY2" s="146" t="s">
        <v>214</v>
      </c>
      <c r="DZ2" s="147" t="s">
        <v>218</v>
      </c>
      <c r="EA2" s="145" t="s">
        <v>217</v>
      </c>
      <c r="EB2" s="146" t="s">
        <v>216</v>
      </c>
      <c r="EC2" s="146" t="s">
        <v>215</v>
      </c>
      <c r="ED2" s="146" t="s">
        <v>213</v>
      </c>
      <c r="EE2" s="146" t="s">
        <v>214</v>
      </c>
      <c r="EF2" s="147" t="s">
        <v>218</v>
      </c>
      <c r="EG2" s="145" t="s">
        <v>217</v>
      </c>
      <c r="EH2" s="146" t="s">
        <v>216</v>
      </c>
      <c r="EI2" s="146" t="s">
        <v>215</v>
      </c>
      <c r="EJ2" s="146" t="s">
        <v>213</v>
      </c>
      <c r="EK2" s="146" t="s">
        <v>214</v>
      </c>
      <c r="EL2" s="147" t="s">
        <v>218</v>
      </c>
      <c r="EM2" s="145" t="s">
        <v>217</v>
      </c>
      <c r="EN2" s="146" t="s">
        <v>216</v>
      </c>
      <c r="EO2" s="146" t="s">
        <v>215</v>
      </c>
      <c r="EP2" s="146" t="s">
        <v>213</v>
      </c>
      <c r="EQ2" s="146" t="s">
        <v>214</v>
      </c>
      <c r="ER2" s="147" t="s">
        <v>218</v>
      </c>
      <c r="ES2" s="145" t="s">
        <v>217</v>
      </c>
      <c r="ET2" s="146" t="s">
        <v>216</v>
      </c>
      <c r="EU2" s="146" t="s">
        <v>215</v>
      </c>
      <c r="EV2" s="146" t="s">
        <v>213</v>
      </c>
      <c r="EW2" s="146" t="s">
        <v>214</v>
      </c>
      <c r="EX2" s="147" t="s">
        <v>218</v>
      </c>
      <c r="EY2" s="145" t="s">
        <v>217</v>
      </c>
      <c r="EZ2" s="146" t="s">
        <v>216</v>
      </c>
      <c r="FA2" s="146" t="s">
        <v>215</v>
      </c>
      <c r="FB2" s="146" t="s">
        <v>213</v>
      </c>
      <c r="FC2" s="146" t="s">
        <v>214</v>
      </c>
      <c r="FD2" s="147" t="s">
        <v>218</v>
      </c>
      <c r="FE2" s="145" t="s">
        <v>217</v>
      </c>
      <c r="FF2" s="146" t="s">
        <v>216</v>
      </c>
      <c r="FG2" s="146" t="s">
        <v>215</v>
      </c>
      <c r="FH2" s="146" t="s">
        <v>213</v>
      </c>
      <c r="FI2" s="146" t="s">
        <v>214</v>
      </c>
      <c r="FJ2" s="147" t="s">
        <v>218</v>
      </c>
      <c r="FK2" s="145" t="s">
        <v>217</v>
      </c>
      <c r="FL2" s="146" t="s">
        <v>216</v>
      </c>
      <c r="FM2" s="146" t="s">
        <v>215</v>
      </c>
      <c r="FN2" s="146" t="s">
        <v>213</v>
      </c>
      <c r="FO2" s="146" t="s">
        <v>214</v>
      </c>
      <c r="FP2" s="147" t="s">
        <v>218</v>
      </c>
      <c r="FQ2" s="145" t="s">
        <v>217</v>
      </c>
      <c r="FR2" s="146" t="s">
        <v>216</v>
      </c>
      <c r="FS2" s="146" t="s">
        <v>215</v>
      </c>
      <c r="FT2" s="146" t="s">
        <v>213</v>
      </c>
      <c r="FU2" s="146" t="s">
        <v>214</v>
      </c>
      <c r="FV2" s="147" t="s">
        <v>218</v>
      </c>
      <c r="FW2" s="145" t="s">
        <v>217</v>
      </c>
      <c r="FX2" s="146" t="s">
        <v>216</v>
      </c>
      <c r="FY2" s="146" t="s">
        <v>215</v>
      </c>
      <c r="FZ2" s="146" t="s">
        <v>213</v>
      </c>
      <c r="GA2" s="146" t="s">
        <v>214</v>
      </c>
      <c r="GB2" s="147" t="s">
        <v>218</v>
      </c>
      <c r="GC2" s="145" t="s">
        <v>217</v>
      </c>
      <c r="GD2" s="146" t="s">
        <v>216</v>
      </c>
      <c r="GE2" s="146" t="s">
        <v>215</v>
      </c>
      <c r="GF2" s="146" t="s">
        <v>213</v>
      </c>
      <c r="GG2" s="146" t="s">
        <v>214</v>
      </c>
      <c r="GH2" s="147" t="s">
        <v>218</v>
      </c>
      <c r="GI2" s="145" t="s">
        <v>217</v>
      </c>
      <c r="GJ2" s="146" t="s">
        <v>216</v>
      </c>
      <c r="GK2" s="146" t="s">
        <v>215</v>
      </c>
      <c r="GL2" s="146" t="s">
        <v>213</v>
      </c>
      <c r="GM2" s="146" t="s">
        <v>214</v>
      </c>
      <c r="GN2" s="147" t="s">
        <v>218</v>
      </c>
      <c r="GO2" s="145" t="s">
        <v>217</v>
      </c>
      <c r="GP2" s="146" t="s">
        <v>216</v>
      </c>
      <c r="GQ2" s="146" t="s">
        <v>215</v>
      </c>
      <c r="GR2" s="146" t="s">
        <v>213</v>
      </c>
      <c r="GS2" s="146" t="s">
        <v>214</v>
      </c>
      <c r="GT2" s="147" t="s">
        <v>218</v>
      </c>
      <c r="GU2" s="145" t="s">
        <v>217</v>
      </c>
      <c r="GV2" s="146" t="s">
        <v>216</v>
      </c>
      <c r="GW2" s="146" t="s">
        <v>215</v>
      </c>
      <c r="GX2" s="146" t="s">
        <v>213</v>
      </c>
      <c r="GY2" s="146" t="s">
        <v>214</v>
      </c>
      <c r="GZ2" s="147" t="s">
        <v>218</v>
      </c>
      <c r="HA2" s="145" t="s">
        <v>217</v>
      </c>
      <c r="HB2" s="146" t="s">
        <v>216</v>
      </c>
      <c r="HC2" s="146" t="s">
        <v>215</v>
      </c>
      <c r="HD2" s="146" t="s">
        <v>213</v>
      </c>
      <c r="HE2" s="146" t="s">
        <v>214</v>
      </c>
      <c r="HF2" s="147" t="s">
        <v>218</v>
      </c>
      <c r="HG2" s="145" t="s">
        <v>217</v>
      </c>
      <c r="HH2" s="146" t="s">
        <v>216</v>
      </c>
      <c r="HI2" s="146" t="s">
        <v>215</v>
      </c>
      <c r="HJ2" s="146" t="s">
        <v>213</v>
      </c>
      <c r="HK2" s="146" t="s">
        <v>214</v>
      </c>
      <c r="HL2" s="147" t="s">
        <v>218</v>
      </c>
      <c r="HM2" s="145" t="s">
        <v>217</v>
      </c>
      <c r="HN2" s="146" t="s">
        <v>216</v>
      </c>
      <c r="HO2" s="146" t="s">
        <v>215</v>
      </c>
      <c r="HP2" s="146" t="s">
        <v>213</v>
      </c>
      <c r="HQ2" s="146" t="s">
        <v>214</v>
      </c>
      <c r="HR2" s="147" t="s">
        <v>218</v>
      </c>
      <c r="HS2" s="145" t="s">
        <v>217</v>
      </c>
      <c r="HT2" s="146" t="s">
        <v>216</v>
      </c>
      <c r="HU2" s="146" t="s">
        <v>215</v>
      </c>
      <c r="HV2" s="146" t="s">
        <v>213</v>
      </c>
      <c r="HW2" s="146" t="s">
        <v>214</v>
      </c>
      <c r="HX2" s="147" t="s">
        <v>218</v>
      </c>
    </row>
    <row r="3" spans="1:232" s="140" customFormat="1">
      <c r="B3" s="142"/>
      <c r="C3" s="155"/>
      <c r="D3" s="314"/>
      <c r="E3" s="314"/>
      <c r="F3" s="314"/>
      <c r="G3" s="314"/>
      <c r="H3" s="314"/>
      <c r="I3" s="151"/>
      <c r="L3" s="159"/>
      <c r="M3" s="149" t="s">
        <v>191</v>
      </c>
      <c r="O3" s="149" t="s">
        <v>191</v>
      </c>
      <c r="Q3" s="145" t="s">
        <v>196</v>
      </c>
      <c r="R3" s="146" t="s">
        <v>194</v>
      </c>
      <c r="S3" s="146" t="s">
        <v>188</v>
      </c>
      <c r="T3" s="146" t="s">
        <v>193</v>
      </c>
      <c r="U3" s="146" t="s">
        <v>195</v>
      </c>
      <c r="V3" s="147" t="s">
        <v>189</v>
      </c>
      <c r="W3" s="145" t="s">
        <v>196</v>
      </c>
      <c r="X3" s="146" t="s">
        <v>194</v>
      </c>
      <c r="Y3" s="146" t="s">
        <v>188</v>
      </c>
      <c r="Z3" s="146" t="s">
        <v>193</v>
      </c>
      <c r="AA3" s="146" t="s">
        <v>195</v>
      </c>
      <c r="AB3" s="147" t="s">
        <v>189</v>
      </c>
      <c r="AC3" s="145" t="s">
        <v>196</v>
      </c>
      <c r="AD3" s="146" t="s">
        <v>194</v>
      </c>
      <c r="AE3" s="146" t="s">
        <v>188</v>
      </c>
      <c r="AF3" s="146" t="s">
        <v>193</v>
      </c>
      <c r="AG3" s="146" t="s">
        <v>195</v>
      </c>
      <c r="AH3" s="147" t="s">
        <v>189</v>
      </c>
      <c r="AI3" s="145" t="s">
        <v>196</v>
      </c>
      <c r="AJ3" s="146" t="s">
        <v>194</v>
      </c>
      <c r="AK3" s="146" t="s">
        <v>188</v>
      </c>
      <c r="AL3" s="146" t="s">
        <v>193</v>
      </c>
      <c r="AM3" s="146" t="s">
        <v>195</v>
      </c>
      <c r="AN3" s="147" t="s">
        <v>189</v>
      </c>
      <c r="AO3" s="145" t="s">
        <v>196</v>
      </c>
      <c r="AP3" s="146" t="s">
        <v>194</v>
      </c>
      <c r="AQ3" s="146" t="s">
        <v>188</v>
      </c>
      <c r="AR3" s="146" t="s">
        <v>193</v>
      </c>
      <c r="AS3" s="146" t="s">
        <v>195</v>
      </c>
      <c r="AT3" s="147" t="s">
        <v>189</v>
      </c>
      <c r="AU3" s="145" t="s">
        <v>196</v>
      </c>
      <c r="AV3" s="146" t="s">
        <v>194</v>
      </c>
      <c r="AW3" s="146" t="s">
        <v>188</v>
      </c>
      <c r="AX3" s="146" t="s">
        <v>193</v>
      </c>
      <c r="AY3" s="146" t="s">
        <v>195</v>
      </c>
      <c r="AZ3" s="147" t="s">
        <v>189</v>
      </c>
      <c r="BA3" s="145" t="s">
        <v>196</v>
      </c>
      <c r="BB3" s="146" t="s">
        <v>194</v>
      </c>
      <c r="BC3" s="146" t="s">
        <v>188</v>
      </c>
      <c r="BD3" s="146" t="s">
        <v>193</v>
      </c>
      <c r="BE3" s="146" t="s">
        <v>195</v>
      </c>
      <c r="BF3" s="147" t="s">
        <v>189</v>
      </c>
      <c r="BG3" s="145" t="s">
        <v>196</v>
      </c>
      <c r="BH3" s="146" t="s">
        <v>194</v>
      </c>
      <c r="BI3" s="146" t="s">
        <v>188</v>
      </c>
      <c r="BJ3" s="146" t="s">
        <v>193</v>
      </c>
      <c r="BK3" s="146" t="s">
        <v>195</v>
      </c>
      <c r="BL3" s="147" t="s">
        <v>189</v>
      </c>
      <c r="BM3" s="145" t="s">
        <v>196</v>
      </c>
      <c r="BN3" s="146" t="s">
        <v>194</v>
      </c>
      <c r="BO3" s="146" t="s">
        <v>188</v>
      </c>
      <c r="BP3" s="146" t="s">
        <v>193</v>
      </c>
      <c r="BQ3" s="146" t="s">
        <v>195</v>
      </c>
      <c r="BR3" s="147" t="s">
        <v>189</v>
      </c>
      <c r="BS3" s="145" t="s">
        <v>196</v>
      </c>
      <c r="BT3" s="146" t="s">
        <v>194</v>
      </c>
      <c r="BU3" s="146" t="s">
        <v>188</v>
      </c>
      <c r="BV3" s="146" t="s">
        <v>193</v>
      </c>
      <c r="BW3" s="146" t="s">
        <v>195</v>
      </c>
      <c r="BX3" s="147" t="s">
        <v>189</v>
      </c>
      <c r="BY3" s="145" t="s">
        <v>196</v>
      </c>
      <c r="BZ3" s="146" t="s">
        <v>194</v>
      </c>
      <c r="CA3" s="146" t="s">
        <v>188</v>
      </c>
      <c r="CB3" s="146" t="s">
        <v>193</v>
      </c>
      <c r="CC3" s="146" t="s">
        <v>195</v>
      </c>
      <c r="CD3" s="147" t="s">
        <v>189</v>
      </c>
      <c r="CE3" s="145" t="s">
        <v>196</v>
      </c>
      <c r="CF3" s="146" t="s">
        <v>194</v>
      </c>
      <c r="CG3" s="146" t="s">
        <v>188</v>
      </c>
      <c r="CH3" s="146" t="s">
        <v>193</v>
      </c>
      <c r="CI3" s="146" t="s">
        <v>195</v>
      </c>
      <c r="CJ3" s="147" t="s">
        <v>189</v>
      </c>
      <c r="CK3" s="145" t="s">
        <v>196</v>
      </c>
      <c r="CL3" s="146" t="s">
        <v>194</v>
      </c>
      <c r="CM3" s="146" t="s">
        <v>188</v>
      </c>
      <c r="CN3" s="146" t="s">
        <v>193</v>
      </c>
      <c r="CO3" s="146" t="s">
        <v>195</v>
      </c>
      <c r="CP3" s="147" t="s">
        <v>189</v>
      </c>
      <c r="CQ3" s="145" t="s">
        <v>196</v>
      </c>
      <c r="CR3" s="146" t="s">
        <v>194</v>
      </c>
      <c r="CS3" s="146" t="s">
        <v>188</v>
      </c>
      <c r="CT3" s="146" t="s">
        <v>193</v>
      </c>
      <c r="CU3" s="146" t="s">
        <v>195</v>
      </c>
      <c r="CV3" s="147" t="s">
        <v>189</v>
      </c>
      <c r="CW3" s="145" t="s">
        <v>196</v>
      </c>
      <c r="CX3" s="146" t="s">
        <v>194</v>
      </c>
      <c r="CY3" s="146" t="s">
        <v>188</v>
      </c>
      <c r="CZ3" s="146" t="s">
        <v>193</v>
      </c>
      <c r="DA3" s="146" t="s">
        <v>195</v>
      </c>
      <c r="DB3" s="147" t="s">
        <v>189</v>
      </c>
      <c r="DC3" s="145" t="s">
        <v>196</v>
      </c>
      <c r="DD3" s="146" t="s">
        <v>194</v>
      </c>
      <c r="DE3" s="146" t="s">
        <v>188</v>
      </c>
      <c r="DF3" s="146" t="s">
        <v>193</v>
      </c>
      <c r="DG3" s="146" t="s">
        <v>195</v>
      </c>
      <c r="DH3" s="147" t="s">
        <v>189</v>
      </c>
      <c r="DI3" s="145" t="s">
        <v>196</v>
      </c>
      <c r="DJ3" s="146" t="s">
        <v>194</v>
      </c>
      <c r="DK3" s="146" t="s">
        <v>188</v>
      </c>
      <c r="DL3" s="146" t="s">
        <v>193</v>
      </c>
      <c r="DM3" s="146" t="s">
        <v>195</v>
      </c>
      <c r="DN3" s="147" t="s">
        <v>189</v>
      </c>
      <c r="DO3" s="145" t="s">
        <v>196</v>
      </c>
      <c r="DP3" s="146" t="s">
        <v>194</v>
      </c>
      <c r="DQ3" s="146" t="s">
        <v>188</v>
      </c>
      <c r="DR3" s="146" t="s">
        <v>193</v>
      </c>
      <c r="DS3" s="146" t="s">
        <v>195</v>
      </c>
      <c r="DT3" s="147" t="s">
        <v>189</v>
      </c>
      <c r="DU3" s="145" t="s">
        <v>196</v>
      </c>
      <c r="DV3" s="146" t="s">
        <v>194</v>
      </c>
      <c r="DW3" s="146" t="s">
        <v>188</v>
      </c>
      <c r="DX3" s="146" t="s">
        <v>193</v>
      </c>
      <c r="DY3" s="146" t="s">
        <v>195</v>
      </c>
      <c r="DZ3" s="147" t="s">
        <v>189</v>
      </c>
      <c r="EA3" s="145" t="s">
        <v>196</v>
      </c>
      <c r="EB3" s="146" t="s">
        <v>194</v>
      </c>
      <c r="EC3" s="146" t="s">
        <v>188</v>
      </c>
      <c r="ED3" s="146" t="s">
        <v>193</v>
      </c>
      <c r="EE3" s="146" t="s">
        <v>195</v>
      </c>
      <c r="EF3" s="147" t="s">
        <v>189</v>
      </c>
      <c r="EG3" s="145" t="s">
        <v>196</v>
      </c>
      <c r="EH3" s="146" t="s">
        <v>194</v>
      </c>
      <c r="EI3" s="146" t="s">
        <v>188</v>
      </c>
      <c r="EJ3" s="146" t="s">
        <v>193</v>
      </c>
      <c r="EK3" s="146" t="s">
        <v>195</v>
      </c>
      <c r="EL3" s="147" t="s">
        <v>189</v>
      </c>
      <c r="EM3" s="145" t="s">
        <v>196</v>
      </c>
      <c r="EN3" s="146" t="s">
        <v>194</v>
      </c>
      <c r="EO3" s="146" t="s">
        <v>188</v>
      </c>
      <c r="EP3" s="146" t="s">
        <v>193</v>
      </c>
      <c r="EQ3" s="146" t="s">
        <v>195</v>
      </c>
      <c r="ER3" s="147" t="s">
        <v>189</v>
      </c>
      <c r="ES3" s="145" t="s">
        <v>196</v>
      </c>
      <c r="ET3" s="146" t="s">
        <v>194</v>
      </c>
      <c r="EU3" s="146" t="s">
        <v>188</v>
      </c>
      <c r="EV3" s="146" t="s">
        <v>193</v>
      </c>
      <c r="EW3" s="146" t="s">
        <v>195</v>
      </c>
      <c r="EX3" s="147" t="s">
        <v>189</v>
      </c>
      <c r="EY3" s="145" t="s">
        <v>196</v>
      </c>
      <c r="EZ3" s="146" t="s">
        <v>194</v>
      </c>
      <c r="FA3" s="146" t="s">
        <v>188</v>
      </c>
      <c r="FB3" s="146" t="s">
        <v>193</v>
      </c>
      <c r="FC3" s="146" t="s">
        <v>195</v>
      </c>
      <c r="FD3" s="147" t="s">
        <v>189</v>
      </c>
      <c r="FE3" s="145" t="s">
        <v>196</v>
      </c>
      <c r="FF3" s="146" t="s">
        <v>194</v>
      </c>
      <c r="FG3" s="146" t="s">
        <v>188</v>
      </c>
      <c r="FH3" s="146" t="s">
        <v>193</v>
      </c>
      <c r="FI3" s="146" t="s">
        <v>195</v>
      </c>
      <c r="FJ3" s="147" t="s">
        <v>189</v>
      </c>
      <c r="FK3" s="145" t="s">
        <v>196</v>
      </c>
      <c r="FL3" s="146" t="s">
        <v>194</v>
      </c>
      <c r="FM3" s="146" t="s">
        <v>188</v>
      </c>
      <c r="FN3" s="146" t="s">
        <v>193</v>
      </c>
      <c r="FO3" s="146" t="s">
        <v>195</v>
      </c>
      <c r="FP3" s="147" t="s">
        <v>189</v>
      </c>
      <c r="FQ3" s="145" t="s">
        <v>196</v>
      </c>
      <c r="FR3" s="146" t="s">
        <v>194</v>
      </c>
      <c r="FS3" s="146" t="s">
        <v>188</v>
      </c>
      <c r="FT3" s="146" t="s">
        <v>193</v>
      </c>
      <c r="FU3" s="146" t="s">
        <v>195</v>
      </c>
      <c r="FV3" s="147" t="s">
        <v>189</v>
      </c>
      <c r="FW3" s="145" t="s">
        <v>196</v>
      </c>
      <c r="FX3" s="146" t="s">
        <v>194</v>
      </c>
      <c r="FY3" s="146" t="s">
        <v>188</v>
      </c>
      <c r="FZ3" s="146" t="s">
        <v>193</v>
      </c>
      <c r="GA3" s="146" t="s">
        <v>195</v>
      </c>
      <c r="GB3" s="147" t="s">
        <v>189</v>
      </c>
      <c r="GC3" s="145" t="s">
        <v>196</v>
      </c>
      <c r="GD3" s="146" t="s">
        <v>194</v>
      </c>
      <c r="GE3" s="146" t="s">
        <v>188</v>
      </c>
      <c r="GF3" s="146" t="s">
        <v>193</v>
      </c>
      <c r="GG3" s="146" t="s">
        <v>195</v>
      </c>
      <c r="GH3" s="147" t="s">
        <v>189</v>
      </c>
      <c r="GI3" s="145" t="s">
        <v>196</v>
      </c>
      <c r="GJ3" s="146" t="s">
        <v>194</v>
      </c>
      <c r="GK3" s="146" t="s">
        <v>188</v>
      </c>
      <c r="GL3" s="146" t="s">
        <v>193</v>
      </c>
      <c r="GM3" s="146" t="s">
        <v>195</v>
      </c>
      <c r="GN3" s="147" t="s">
        <v>189</v>
      </c>
      <c r="GO3" s="145" t="s">
        <v>196</v>
      </c>
      <c r="GP3" s="146" t="s">
        <v>194</v>
      </c>
      <c r="GQ3" s="146" t="s">
        <v>188</v>
      </c>
      <c r="GR3" s="146" t="s">
        <v>193</v>
      </c>
      <c r="GS3" s="146" t="s">
        <v>195</v>
      </c>
      <c r="GT3" s="147" t="s">
        <v>189</v>
      </c>
      <c r="GU3" s="145" t="s">
        <v>196</v>
      </c>
      <c r="GV3" s="146" t="s">
        <v>194</v>
      </c>
      <c r="GW3" s="146" t="s">
        <v>188</v>
      </c>
      <c r="GX3" s="146" t="s">
        <v>193</v>
      </c>
      <c r="GY3" s="146" t="s">
        <v>195</v>
      </c>
      <c r="GZ3" s="147" t="s">
        <v>189</v>
      </c>
      <c r="HA3" s="145" t="s">
        <v>196</v>
      </c>
      <c r="HB3" s="146" t="s">
        <v>194</v>
      </c>
      <c r="HC3" s="146" t="s">
        <v>188</v>
      </c>
      <c r="HD3" s="146" t="s">
        <v>193</v>
      </c>
      <c r="HE3" s="146" t="s">
        <v>195</v>
      </c>
      <c r="HF3" s="147" t="s">
        <v>189</v>
      </c>
      <c r="HG3" s="145" t="s">
        <v>196</v>
      </c>
      <c r="HH3" s="146" t="s">
        <v>194</v>
      </c>
      <c r="HI3" s="146" t="s">
        <v>188</v>
      </c>
      <c r="HJ3" s="146" t="s">
        <v>193</v>
      </c>
      <c r="HK3" s="146" t="s">
        <v>195</v>
      </c>
      <c r="HL3" s="147" t="s">
        <v>189</v>
      </c>
      <c r="HM3" s="145" t="s">
        <v>196</v>
      </c>
      <c r="HN3" s="146" t="s">
        <v>194</v>
      </c>
      <c r="HO3" s="146" t="s">
        <v>188</v>
      </c>
      <c r="HP3" s="146" t="s">
        <v>193</v>
      </c>
      <c r="HQ3" s="146" t="s">
        <v>195</v>
      </c>
      <c r="HR3" s="147" t="s">
        <v>189</v>
      </c>
      <c r="HS3" s="145" t="s">
        <v>196</v>
      </c>
      <c r="HT3" s="146" t="s">
        <v>194</v>
      </c>
      <c r="HU3" s="146" t="s">
        <v>188</v>
      </c>
      <c r="HV3" s="146" t="s">
        <v>193</v>
      </c>
      <c r="HW3" s="146" t="s">
        <v>195</v>
      </c>
      <c r="HX3" s="147" t="s">
        <v>189</v>
      </c>
    </row>
    <row r="4" spans="1:232">
      <c r="D4" s="314"/>
      <c r="E4" s="314"/>
      <c r="F4" s="314"/>
      <c r="G4" s="314"/>
      <c r="H4" s="314"/>
      <c r="J4" s="22"/>
      <c r="K4" s="22"/>
      <c r="L4" s="139"/>
      <c r="M4" s="149" t="s">
        <v>257</v>
      </c>
      <c r="O4" s="149" t="s">
        <v>184</v>
      </c>
      <c r="Q4" s="312"/>
      <c r="R4" s="312"/>
      <c r="S4" s="312"/>
      <c r="T4" s="312"/>
      <c r="U4" s="312"/>
      <c r="V4" s="312"/>
      <c r="W4" s="312"/>
      <c r="X4" s="312"/>
      <c r="Y4" s="312"/>
      <c r="Z4" s="312"/>
      <c r="AA4" s="312"/>
      <c r="AB4" s="312"/>
      <c r="AC4" s="312"/>
      <c r="AD4" s="312"/>
      <c r="AE4" s="312"/>
      <c r="AF4" s="312"/>
      <c r="AG4" s="312"/>
      <c r="AH4" s="312"/>
      <c r="AI4" s="312"/>
      <c r="AJ4" s="312"/>
      <c r="AK4" s="312"/>
      <c r="AL4" s="312"/>
      <c r="AM4" s="312"/>
      <c r="AN4" s="312"/>
      <c r="AO4" s="312"/>
      <c r="AP4" s="312"/>
      <c r="AQ4" s="312"/>
      <c r="AR4" s="312"/>
      <c r="AS4" s="312"/>
      <c r="AT4" s="312"/>
      <c r="AU4" s="312"/>
      <c r="AV4" s="312"/>
      <c r="AW4" s="312"/>
      <c r="AX4" s="312"/>
      <c r="AY4" s="312"/>
      <c r="AZ4" s="312"/>
      <c r="BA4" s="312"/>
      <c r="BB4" s="312"/>
      <c r="BC4" s="312"/>
      <c r="BD4" s="312"/>
      <c r="BE4" s="312"/>
      <c r="BF4" s="312"/>
      <c r="BG4" s="312"/>
      <c r="BH4" s="312"/>
      <c r="BI4" s="312"/>
      <c r="BJ4" s="312"/>
      <c r="BK4" s="312"/>
      <c r="BL4" s="312"/>
      <c r="BM4" s="312"/>
      <c r="BN4" s="312"/>
      <c r="BO4" s="312"/>
      <c r="BP4" s="312"/>
      <c r="BQ4" s="312"/>
      <c r="BR4" s="312"/>
      <c r="BS4" s="312"/>
      <c r="BT4" s="312"/>
      <c r="BU4" s="312"/>
      <c r="BV4" s="312"/>
      <c r="BW4" s="312"/>
      <c r="BX4" s="312"/>
      <c r="BY4" s="312"/>
      <c r="BZ4" s="312"/>
      <c r="CA4" s="312"/>
      <c r="CB4" s="312"/>
      <c r="CC4" s="312"/>
      <c r="CD4" s="312"/>
      <c r="CE4" s="312"/>
      <c r="CF4" s="312"/>
      <c r="CG4" s="312"/>
      <c r="CH4" s="312"/>
      <c r="CI4" s="312"/>
      <c r="CJ4" s="312"/>
      <c r="CK4" s="312"/>
      <c r="CL4" s="312"/>
      <c r="CM4" s="312"/>
      <c r="CN4" s="312"/>
      <c r="CO4" s="312"/>
      <c r="CP4" s="312"/>
      <c r="CQ4" s="312"/>
      <c r="CR4" s="312"/>
      <c r="CS4" s="312"/>
      <c r="CT4" s="312"/>
      <c r="CU4" s="312"/>
      <c r="CV4" s="312"/>
      <c r="CW4" s="312"/>
      <c r="CX4" s="312"/>
      <c r="CY4" s="312"/>
      <c r="CZ4" s="312"/>
      <c r="DA4" s="312"/>
      <c r="DB4" s="312"/>
      <c r="DC4" s="312"/>
      <c r="DD4" s="312"/>
      <c r="DE4" s="312"/>
      <c r="DF4" s="312"/>
      <c r="DG4" s="312"/>
      <c r="DH4" s="312"/>
      <c r="DI4" s="312"/>
      <c r="DJ4" s="312"/>
      <c r="DK4" s="312"/>
      <c r="DL4" s="312"/>
      <c r="DM4" s="312"/>
      <c r="DN4" s="312"/>
      <c r="DO4" s="312"/>
      <c r="DP4" s="312"/>
      <c r="DQ4" s="312"/>
      <c r="DR4" s="312"/>
      <c r="DS4" s="312"/>
      <c r="DT4" s="312"/>
      <c r="DU4" s="312"/>
      <c r="DV4" s="312"/>
      <c r="DW4" s="312"/>
      <c r="DX4" s="312"/>
      <c r="DY4" s="312"/>
      <c r="DZ4" s="312"/>
      <c r="EA4" s="312"/>
      <c r="EB4" s="312"/>
      <c r="EC4" s="312"/>
      <c r="ED4" s="312"/>
      <c r="EE4" s="312"/>
      <c r="EF4" s="312"/>
      <c r="EG4" s="312"/>
      <c r="EH4" s="312"/>
      <c r="EI4" s="312"/>
      <c r="EJ4" s="312"/>
      <c r="EK4" s="312"/>
      <c r="EL4" s="312"/>
      <c r="EM4" s="312"/>
      <c r="EN4" s="312"/>
      <c r="EO4" s="312"/>
      <c r="EP4" s="312"/>
      <c r="EQ4" s="312"/>
      <c r="ER4" s="312"/>
      <c r="ES4" s="312"/>
      <c r="ET4" s="312"/>
      <c r="EU4" s="312"/>
      <c r="EV4" s="312"/>
      <c r="EW4" s="312"/>
      <c r="EX4" s="312"/>
      <c r="EY4" s="312"/>
      <c r="EZ4" s="312"/>
      <c r="FA4" s="312"/>
      <c r="FB4" s="312"/>
      <c r="FC4" s="312"/>
      <c r="FD4" s="312"/>
      <c r="FE4" s="312"/>
      <c r="FF4" s="312"/>
      <c r="FG4" s="312"/>
      <c r="FH4" s="312"/>
      <c r="FI4" s="312"/>
      <c r="FJ4" s="312"/>
      <c r="FK4" s="312"/>
      <c r="FL4" s="312"/>
      <c r="FM4" s="312"/>
      <c r="FN4" s="312"/>
      <c r="FO4" s="312"/>
      <c r="FP4" s="312"/>
      <c r="FQ4" s="312"/>
      <c r="FR4" s="312"/>
      <c r="FS4" s="312"/>
      <c r="FT4" s="312"/>
      <c r="FU4" s="312"/>
      <c r="FV4" s="312"/>
      <c r="FW4" s="312"/>
      <c r="FX4" s="312"/>
      <c r="FY4" s="312"/>
      <c r="FZ4" s="312"/>
      <c r="GA4" s="312"/>
      <c r="GB4" s="312"/>
      <c r="GC4" s="312"/>
      <c r="GD4" s="312"/>
      <c r="GE4" s="312"/>
      <c r="GF4" s="312"/>
      <c r="GG4" s="312"/>
      <c r="GH4" s="312"/>
      <c r="GI4" s="312"/>
      <c r="GJ4" s="312"/>
      <c r="GK4" s="312"/>
      <c r="GL4" s="312"/>
      <c r="GM4" s="312"/>
      <c r="GN4" s="312"/>
      <c r="GO4" s="312"/>
      <c r="GP4" s="312"/>
      <c r="GQ4" s="312"/>
      <c r="GR4" s="312"/>
      <c r="GS4" s="312"/>
      <c r="GT4" s="312"/>
      <c r="GU4" s="312"/>
      <c r="GV4" s="312"/>
      <c r="GW4" s="312"/>
      <c r="GX4" s="312"/>
      <c r="GY4" s="312"/>
      <c r="GZ4" s="312"/>
      <c r="HA4" s="312"/>
      <c r="HB4" s="312"/>
      <c r="HC4" s="312"/>
      <c r="HD4" s="312"/>
      <c r="HE4" s="312"/>
      <c r="HF4" s="312"/>
      <c r="HG4" s="312"/>
      <c r="HH4" s="312"/>
      <c r="HI4" s="312"/>
      <c r="HJ4" s="312"/>
      <c r="HK4" s="312"/>
      <c r="HL4" s="312"/>
      <c r="HM4" s="312"/>
      <c r="HN4" s="312"/>
      <c r="HO4" s="312"/>
      <c r="HP4" s="312"/>
      <c r="HQ4" s="312"/>
      <c r="HR4" s="312"/>
      <c r="HS4" s="312"/>
      <c r="HT4" s="312"/>
      <c r="HU4" s="312"/>
      <c r="HV4" s="312"/>
      <c r="HW4" s="312"/>
      <c r="HX4" s="312"/>
    </row>
    <row r="5" spans="1:232">
      <c r="D5" s="314"/>
      <c r="E5" s="314"/>
      <c r="F5" s="314"/>
      <c r="G5" s="314"/>
      <c r="H5" s="314"/>
      <c r="J5" s="22"/>
      <c r="K5" s="22"/>
      <c r="L5" s="139"/>
      <c r="M5" s="149" t="s">
        <v>184</v>
      </c>
      <c r="O5" s="149" t="s">
        <v>184</v>
      </c>
      <c r="Q5" s="312" t="s">
        <v>192</v>
      </c>
      <c r="R5" s="312"/>
      <c r="S5" s="312"/>
      <c r="T5" s="312"/>
      <c r="U5" s="312"/>
      <c r="V5" s="312"/>
      <c r="W5" s="312" t="s">
        <v>192</v>
      </c>
      <c r="X5" s="312"/>
      <c r="Y5" s="312"/>
      <c r="Z5" s="312"/>
      <c r="AA5" s="312"/>
      <c r="AB5" s="312"/>
      <c r="AC5" s="312" t="s">
        <v>192</v>
      </c>
      <c r="AD5" s="312"/>
      <c r="AE5" s="312"/>
      <c r="AF5" s="312"/>
      <c r="AG5" s="312"/>
      <c r="AH5" s="312"/>
      <c r="AI5" s="312" t="s">
        <v>192</v>
      </c>
      <c r="AJ5" s="312"/>
      <c r="AK5" s="312"/>
      <c r="AL5" s="312"/>
      <c r="AM5" s="312"/>
      <c r="AN5" s="312"/>
      <c r="AO5" s="312" t="s">
        <v>220</v>
      </c>
      <c r="AP5" s="312"/>
      <c r="AQ5" s="312"/>
      <c r="AR5" s="312"/>
      <c r="AS5" s="312"/>
      <c r="AT5" s="312"/>
      <c r="AU5" s="312" t="s">
        <v>192</v>
      </c>
      <c r="AV5" s="312"/>
      <c r="AW5" s="312"/>
      <c r="AX5" s="312"/>
      <c r="AY5" s="312"/>
      <c r="AZ5" s="312"/>
      <c r="BA5" s="312" t="s">
        <v>220</v>
      </c>
      <c r="BB5" s="312"/>
      <c r="BC5" s="312"/>
      <c r="BD5" s="312"/>
      <c r="BE5" s="312"/>
      <c r="BF5" s="312"/>
      <c r="BG5" s="312" t="s">
        <v>220</v>
      </c>
      <c r="BH5" s="312"/>
      <c r="BI5" s="312"/>
      <c r="BJ5" s="312"/>
      <c r="BK5" s="312"/>
      <c r="BL5" s="312"/>
      <c r="BM5" s="312" t="s">
        <v>220</v>
      </c>
      <c r="BN5" s="312"/>
      <c r="BO5" s="312"/>
      <c r="BP5" s="312"/>
      <c r="BQ5" s="312"/>
      <c r="BR5" s="312"/>
      <c r="BS5" s="312" t="s">
        <v>220</v>
      </c>
      <c r="BT5" s="312"/>
      <c r="BU5" s="312"/>
      <c r="BV5" s="312"/>
      <c r="BW5" s="312"/>
      <c r="BX5" s="312"/>
      <c r="BY5" s="312" t="s">
        <v>220</v>
      </c>
      <c r="BZ5" s="312"/>
      <c r="CA5" s="312"/>
      <c r="CB5" s="312"/>
      <c r="CC5" s="312"/>
      <c r="CD5" s="312"/>
      <c r="CE5" s="312"/>
      <c r="CF5" s="312"/>
      <c r="CG5" s="312"/>
      <c r="CH5" s="312"/>
      <c r="CI5" s="312"/>
      <c r="CJ5" s="312"/>
      <c r="CK5" s="312"/>
      <c r="CL5" s="312"/>
      <c r="CM5" s="312"/>
      <c r="CN5" s="312"/>
      <c r="CO5" s="312"/>
      <c r="CP5" s="312"/>
      <c r="CQ5" s="312"/>
      <c r="CR5" s="312"/>
      <c r="CS5" s="312"/>
      <c r="CT5" s="312"/>
      <c r="CU5" s="312"/>
      <c r="CV5" s="312"/>
      <c r="CW5" s="312"/>
      <c r="CX5" s="312"/>
      <c r="CY5" s="312"/>
      <c r="CZ5" s="312"/>
      <c r="DA5" s="312"/>
      <c r="DB5" s="312"/>
      <c r="DC5" s="312"/>
      <c r="DD5" s="312"/>
      <c r="DE5" s="312"/>
      <c r="DF5" s="312"/>
      <c r="DG5" s="312"/>
      <c r="DH5" s="312"/>
      <c r="DI5" s="312"/>
      <c r="DJ5" s="312"/>
      <c r="DK5" s="312"/>
      <c r="DL5" s="312"/>
      <c r="DM5" s="312"/>
      <c r="DN5" s="312"/>
      <c r="DO5" s="312"/>
      <c r="DP5" s="312"/>
      <c r="DQ5" s="312"/>
      <c r="DR5" s="312"/>
      <c r="DS5" s="312"/>
      <c r="DT5" s="312"/>
      <c r="DU5" s="312"/>
      <c r="DV5" s="312"/>
      <c r="DW5" s="312"/>
      <c r="DX5" s="312"/>
      <c r="DY5" s="312"/>
      <c r="DZ5" s="312"/>
      <c r="EA5" s="312"/>
      <c r="EB5" s="312"/>
      <c r="EC5" s="312"/>
      <c r="ED5" s="312"/>
      <c r="EE5" s="312"/>
      <c r="EF5" s="312"/>
      <c r="EG5" s="312"/>
      <c r="EH5" s="312"/>
      <c r="EI5" s="312"/>
      <c r="EJ5" s="312"/>
      <c r="EK5" s="312"/>
      <c r="EL5" s="312"/>
      <c r="EM5" s="312"/>
      <c r="EN5" s="312"/>
      <c r="EO5" s="312"/>
      <c r="EP5" s="312"/>
      <c r="EQ5" s="312"/>
      <c r="ER5" s="312"/>
      <c r="ES5" s="312"/>
      <c r="ET5" s="312"/>
      <c r="EU5" s="312"/>
      <c r="EV5" s="312"/>
      <c r="EW5" s="312"/>
      <c r="EX5" s="312"/>
      <c r="EY5" s="312"/>
      <c r="EZ5" s="312"/>
      <c r="FA5" s="312"/>
      <c r="FB5" s="312"/>
      <c r="FC5" s="312"/>
      <c r="FD5" s="312"/>
      <c r="FE5" s="312"/>
      <c r="FF5" s="312"/>
      <c r="FG5" s="312"/>
      <c r="FH5" s="312"/>
      <c r="FI5" s="312"/>
      <c r="FJ5" s="312"/>
      <c r="FK5" s="312"/>
      <c r="FL5" s="312"/>
      <c r="FM5" s="312"/>
      <c r="FN5" s="312"/>
      <c r="FO5" s="312"/>
      <c r="FP5" s="312"/>
      <c r="FQ5" s="312"/>
      <c r="FR5" s="312"/>
      <c r="FS5" s="312"/>
      <c r="FT5" s="312"/>
      <c r="FU5" s="312"/>
      <c r="FV5" s="312"/>
      <c r="FW5" s="312"/>
      <c r="FX5" s="312"/>
      <c r="FY5" s="312"/>
      <c r="FZ5" s="312"/>
      <c r="GA5" s="312"/>
      <c r="GB5" s="312"/>
      <c r="GC5" s="312"/>
      <c r="GD5" s="312"/>
      <c r="GE5" s="312"/>
      <c r="GF5" s="312"/>
      <c r="GG5" s="312"/>
      <c r="GH5" s="312"/>
      <c r="GI5" s="312"/>
      <c r="GJ5" s="312"/>
      <c r="GK5" s="312"/>
      <c r="GL5" s="312"/>
      <c r="GM5" s="312"/>
      <c r="GN5" s="312"/>
      <c r="GO5" s="312"/>
      <c r="GP5" s="312"/>
      <c r="GQ5" s="312"/>
      <c r="GR5" s="312"/>
      <c r="GS5" s="312"/>
      <c r="GT5" s="312"/>
      <c r="GU5" s="312"/>
      <c r="GV5" s="312"/>
      <c r="GW5" s="312"/>
      <c r="GX5" s="312"/>
      <c r="GY5" s="312"/>
      <c r="GZ5" s="312"/>
      <c r="HA5" s="312"/>
      <c r="HB5" s="312"/>
      <c r="HC5" s="312"/>
      <c r="HD5" s="312"/>
      <c r="HE5" s="312"/>
      <c r="HF5" s="312"/>
      <c r="HG5" s="312"/>
      <c r="HH5" s="312"/>
      <c r="HI5" s="312"/>
      <c r="HJ5" s="312"/>
      <c r="HK5" s="312"/>
      <c r="HL5" s="312"/>
      <c r="HM5" s="312"/>
      <c r="HN5" s="312"/>
      <c r="HO5" s="312"/>
      <c r="HP5" s="312"/>
      <c r="HQ5" s="312"/>
      <c r="HR5" s="312"/>
      <c r="HS5" s="312"/>
      <c r="HT5" s="312"/>
      <c r="HU5" s="312"/>
      <c r="HV5" s="312"/>
      <c r="HW5" s="312"/>
      <c r="HX5" s="312"/>
    </row>
    <row r="6" spans="1:232">
      <c r="J6" s="22"/>
      <c r="K6" s="22"/>
      <c r="L6" s="139"/>
      <c r="M6" s="149" t="s">
        <v>185</v>
      </c>
      <c r="O6" s="149" t="s">
        <v>185</v>
      </c>
      <c r="Q6" s="143" t="s">
        <v>220</v>
      </c>
      <c r="R6" s="143" t="s">
        <v>220</v>
      </c>
      <c r="S6" s="143" t="s">
        <v>220</v>
      </c>
      <c r="T6" s="143" t="s">
        <v>220</v>
      </c>
      <c r="U6" s="143" t="s">
        <v>220</v>
      </c>
      <c r="V6" s="143" t="s">
        <v>192</v>
      </c>
      <c r="W6" s="143" t="s">
        <v>192</v>
      </c>
      <c r="X6" s="143" t="s">
        <v>192</v>
      </c>
      <c r="Y6" s="143" t="s">
        <v>192</v>
      </c>
      <c r="Z6" s="143" t="s">
        <v>192</v>
      </c>
      <c r="AA6" s="143" t="s">
        <v>192</v>
      </c>
      <c r="AB6" s="143" t="s">
        <v>192</v>
      </c>
      <c r="AC6" s="143" t="s">
        <v>192</v>
      </c>
      <c r="AD6" s="143" t="s">
        <v>220</v>
      </c>
      <c r="AE6" s="143" t="s">
        <v>220</v>
      </c>
      <c r="AF6" s="143" t="s">
        <v>220</v>
      </c>
      <c r="AG6" s="143" t="s">
        <v>192</v>
      </c>
      <c r="AH6" s="143" t="s">
        <v>192</v>
      </c>
      <c r="AI6" s="143" t="s">
        <v>192</v>
      </c>
      <c r="AJ6" s="143" t="s">
        <v>192</v>
      </c>
      <c r="AK6" s="143" t="s">
        <v>192</v>
      </c>
      <c r="AL6" s="143" t="s">
        <v>192</v>
      </c>
      <c r="AM6" s="143" t="s">
        <v>192</v>
      </c>
      <c r="AN6" s="143" t="s">
        <v>220</v>
      </c>
      <c r="AO6" s="143" t="s">
        <v>220</v>
      </c>
      <c r="AP6" s="143" t="s">
        <v>220</v>
      </c>
      <c r="AQ6" s="143" t="s">
        <v>220</v>
      </c>
      <c r="AR6" s="143" t="s">
        <v>220</v>
      </c>
      <c r="AS6" s="143" t="s">
        <v>220</v>
      </c>
      <c r="AT6" s="143" t="s">
        <v>220</v>
      </c>
      <c r="AU6" s="143" t="s">
        <v>220</v>
      </c>
      <c r="AV6" s="143" t="s">
        <v>220</v>
      </c>
      <c r="AW6" s="143" t="s">
        <v>192</v>
      </c>
      <c r="AX6" s="143" t="s">
        <v>192</v>
      </c>
      <c r="AY6" s="143" t="s">
        <v>192</v>
      </c>
      <c r="AZ6" s="143" t="s">
        <v>220</v>
      </c>
      <c r="BA6" s="143" t="s">
        <v>220</v>
      </c>
      <c r="BB6" s="143" t="s">
        <v>220</v>
      </c>
      <c r="BC6" s="143" t="s">
        <v>220</v>
      </c>
      <c r="BD6" s="143" t="s">
        <v>220</v>
      </c>
      <c r="BE6" s="143" t="s">
        <v>220</v>
      </c>
      <c r="BF6" s="143" t="s">
        <v>220</v>
      </c>
      <c r="BG6" s="143" t="s">
        <v>220</v>
      </c>
      <c r="BH6" s="143" t="s">
        <v>220</v>
      </c>
      <c r="BI6" s="143" t="s">
        <v>220</v>
      </c>
      <c r="BJ6" s="143" t="s">
        <v>219</v>
      </c>
      <c r="BK6" s="143" t="s">
        <v>219</v>
      </c>
      <c r="BL6" s="143" t="s">
        <v>219</v>
      </c>
      <c r="BM6" s="143" t="s">
        <v>219</v>
      </c>
      <c r="BN6" s="143" t="s">
        <v>219</v>
      </c>
      <c r="BO6" s="143" t="s">
        <v>219</v>
      </c>
      <c r="BP6" s="143" t="s">
        <v>219</v>
      </c>
      <c r="BQ6" s="143" t="s">
        <v>219</v>
      </c>
      <c r="BR6" s="143" t="s">
        <v>219</v>
      </c>
      <c r="BS6" s="143" t="s">
        <v>219</v>
      </c>
      <c r="BT6" s="143" t="s">
        <v>219</v>
      </c>
      <c r="BU6" s="143" t="s">
        <v>219</v>
      </c>
      <c r="BV6" s="143" t="s">
        <v>219</v>
      </c>
      <c r="BW6" s="143" t="s">
        <v>219</v>
      </c>
      <c r="BX6" s="143" t="s">
        <v>219</v>
      </c>
      <c r="BY6" s="143" t="s">
        <v>219</v>
      </c>
      <c r="BZ6" s="143" t="s">
        <v>219</v>
      </c>
      <c r="CA6" s="143" t="s">
        <v>219</v>
      </c>
      <c r="CB6" s="143" t="s">
        <v>220</v>
      </c>
      <c r="CC6" s="143" t="s">
        <v>220</v>
      </c>
      <c r="CD6" s="143" t="s">
        <v>220</v>
      </c>
      <c r="CE6" s="143"/>
      <c r="CF6" s="143"/>
      <c r="CG6" s="143"/>
      <c r="CH6" s="143"/>
      <c r="CI6" s="143"/>
      <c r="CJ6" s="143"/>
      <c r="CK6" s="143"/>
      <c r="CL6" s="143"/>
      <c r="CM6" s="143"/>
      <c r="CN6" s="143"/>
      <c r="CO6" s="143"/>
      <c r="CP6" s="143"/>
      <c r="CQ6" s="143"/>
      <c r="CR6" s="143"/>
      <c r="CS6" s="143"/>
      <c r="CT6" s="143"/>
      <c r="CU6" s="143"/>
      <c r="CV6" s="143"/>
      <c r="CW6" s="143"/>
      <c r="CX6" s="143"/>
      <c r="CY6" s="143"/>
      <c r="CZ6" s="143"/>
      <c r="DA6" s="143"/>
      <c r="DB6" s="143"/>
      <c r="DC6" s="143"/>
      <c r="DD6" s="143"/>
      <c r="DE6" s="143"/>
      <c r="DF6" s="143"/>
      <c r="DG6" s="143"/>
      <c r="DH6" s="143"/>
      <c r="DI6" s="143"/>
      <c r="DJ6" s="143"/>
      <c r="DK6" s="143"/>
      <c r="DL6" s="143"/>
      <c r="DM6" s="143"/>
      <c r="DN6" s="143"/>
      <c r="DO6" s="143"/>
      <c r="DP6" s="143"/>
      <c r="DQ6" s="143"/>
      <c r="DR6" s="143"/>
      <c r="DS6" s="143"/>
      <c r="DT6" s="143"/>
      <c r="DU6" s="143"/>
      <c r="DV6" s="143"/>
      <c r="DW6" s="143"/>
      <c r="DX6" s="143"/>
      <c r="DY6" s="143"/>
      <c r="DZ6" s="143"/>
      <c r="EA6" s="143"/>
      <c r="EB6" s="143"/>
      <c r="EC6" s="143"/>
      <c r="ED6" s="143"/>
      <c r="EE6" s="143"/>
      <c r="EF6" s="143"/>
      <c r="EG6" s="143"/>
      <c r="EH6" s="143"/>
      <c r="EI6" s="143"/>
      <c r="EJ6" s="143"/>
      <c r="EK6" s="143"/>
      <c r="EL6" s="143"/>
      <c r="EM6" s="143"/>
      <c r="EN6" s="143"/>
      <c r="EO6" s="143"/>
      <c r="EP6" s="143"/>
      <c r="EQ6" s="143"/>
      <c r="ER6" s="143"/>
      <c r="ES6" s="143"/>
      <c r="ET6" s="143"/>
      <c r="EU6" s="143"/>
      <c r="EV6" s="143"/>
      <c r="EW6" s="143"/>
      <c r="EX6" s="143"/>
      <c r="EY6" s="143"/>
      <c r="EZ6" s="143"/>
      <c r="FA6" s="143"/>
      <c r="FB6" s="143"/>
      <c r="FC6" s="143"/>
      <c r="FD6" s="143"/>
      <c r="FE6" s="143"/>
      <c r="FF6" s="143"/>
      <c r="FG6" s="143"/>
      <c r="FH6" s="143"/>
      <c r="FI6" s="143"/>
      <c r="FJ6" s="143"/>
      <c r="FK6" s="143"/>
      <c r="FL6" s="143"/>
      <c r="FM6" s="143"/>
      <c r="FN6" s="143"/>
      <c r="FO6" s="143"/>
      <c r="FP6" s="143"/>
      <c r="FQ6" s="143"/>
      <c r="FR6" s="143"/>
      <c r="FS6" s="143"/>
      <c r="FT6" s="143"/>
      <c r="FU6" s="143"/>
      <c r="FV6" s="143"/>
      <c r="FW6" s="143"/>
      <c r="FX6" s="143"/>
      <c r="FY6" s="143"/>
      <c r="FZ6" s="143"/>
      <c r="GA6" s="143"/>
      <c r="GB6" s="143"/>
      <c r="GC6" s="143"/>
      <c r="GD6" s="143"/>
      <c r="GE6" s="143"/>
      <c r="GF6" s="143"/>
      <c r="GG6" s="143"/>
      <c r="GH6" s="143"/>
      <c r="GI6" s="143"/>
      <c r="GJ6" s="143"/>
      <c r="GK6" s="143"/>
      <c r="GL6" s="143"/>
      <c r="GM6" s="143"/>
      <c r="GN6" s="143"/>
      <c r="GO6" s="143"/>
      <c r="GP6" s="143"/>
      <c r="GQ6" s="143"/>
      <c r="GR6" s="143"/>
      <c r="GS6" s="143"/>
      <c r="GT6" s="143"/>
      <c r="GU6" s="143"/>
      <c r="GV6" s="143"/>
      <c r="GW6" s="143"/>
      <c r="GX6" s="143"/>
      <c r="GY6" s="143"/>
      <c r="GZ6" s="143"/>
      <c r="HA6" s="143"/>
      <c r="HB6" s="143"/>
      <c r="HC6" s="143"/>
      <c r="HD6" s="143"/>
      <c r="HE6" s="143"/>
      <c r="HF6" s="143"/>
      <c r="HG6" s="143"/>
      <c r="HH6" s="143"/>
      <c r="HI6" s="143"/>
      <c r="HJ6" s="143"/>
      <c r="HK6" s="143"/>
      <c r="HL6" s="143"/>
      <c r="HM6" s="143"/>
      <c r="HN6" s="143"/>
      <c r="HO6" s="143"/>
      <c r="HP6" s="143"/>
      <c r="HQ6" s="143"/>
      <c r="HR6" s="143"/>
      <c r="HS6" s="143"/>
      <c r="HT6" s="143"/>
      <c r="HU6" s="143"/>
      <c r="HV6" s="143"/>
      <c r="HW6" s="143"/>
      <c r="HX6" s="143"/>
    </row>
    <row r="7" spans="1:232" ht="17.399999999999999" thickBot="1">
      <c r="J7" s="22"/>
      <c r="K7" s="22"/>
      <c r="L7" s="139"/>
      <c r="M7" s="149" t="s">
        <v>187</v>
      </c>
      <c r="O7" s="149" t="s">
        <v>187</v>
      </c>
      <c r="Q7" s="318"/>
      <c r="R7" s="319"/>
      <c r="S7" s="319"/>
      <c r="T7" s="319"/>
      <c r="U7" s="319"/>
      <c r="V7" s="320"/>
      <c r="W7" s="318"/>
      <c r="X7" s="319"/>
      <c r="Y7" s="319"/>
      <c r="Z7" s="319"/>
      <c r="AA7" s="319"/>
      <c r="AB7" s="320"/>
      <c r="AC7" s="318"/>
      <c r="AD7" s="319"/>
      <c r="AE7" s="319"/>
      <c r="AF7" s="319"/>
      <c r="AG7" s="319"/>
      <c r="AH7" s="320"/>
      <c r="AI7" s="318"/>
      <c r="AJ7" s="319"/>
      <c r="AK7" s="319"/>
      <c r="AL7" s="319"/>
      <c r="AM7" s="319"/>
      <c r="AN7" s="320"/>
      <c r="AO7" s="318"/>
      <c r="AP7" s="319"/>
      <c r="AQ7" s="319"/>
      <c r="AR7" s="319"/>
      <c r="AS7" s="319"/>
      <c r="AT7" s="320"/>
      <c r="AU7" s="318"/>
      <c r="AV7" s="319"/>
      <c r="AW7" s="319"/>
      <c r="AX7" s="319"/>
      <c r="AY7" s="319"/>
      <c r="AZ7" s="320"/>
      <c r="BA7" s="318"/>
      <c r="BB7" s="319"/>
      <c r="BC7" s="319"/>
      <c r="BD7" s="319"/>
      <c r="BE7" s="319"/>
      <c r="BF7" s="320"/>
      <c r="BG7" s="318"/>
      <c r="BH7" s="319"/>
      <c r="BI7" s="319"/>
      <c r="BJ7" s="319"/>
      <c r="BK7" s="319"/>
      <c r="BL7" s="320"/>
      <c r="BM7" s="318"/>
      <c r="BN7" s="319"/>
      <c r="BO7" s="319"/>
      <c r="BP7" s="319"/>
      <c r="BQ7" s="319"/>
      <c r="BR7" s="320"/>
      <c r="BS7" s="318"/>
      <c r="BT7" s="319"/>
      <c r="BU7" s="319"/>
      <c r="BV7" s="319"/>
      <c r="BW7" s="319"/>
      <c r="BX7" s="320"/>
      <c r="BY7" s="318"/>
      <c r="BZ7" s="319"/>
      <c r="CA7" s="319"/>
      <c r="CB7" s="319"/>
      <c r="CC7" s="319"/>
      <c r="CD7" s="320"/>
      <c r="CE7" s="318"/>
      <c r="CF7" s="319"/>
      <c r="CG7" s="319"/>
      <c r="CH7" s="319"/>
      <c r="CI7" s="319"/>
      <c r="CJ7" s="320"/>
      <c r="CK7" s="318"/>
      <c r="CL7" s="319"/>
      <c r="CM7" s="319"/>
      <c r="CN7" s="319"/>
      <c r="CO7" s="319"/>
      <c r="CP7" s="320"/>
      <c r="CQ7" s="318"/>
      <c r="CR7" s="319"/>
      <c r="CS7" s="319"/>
      <c r="CT7" s="319"/>
      <c r="CU7" s="319"/>
      <c r="CV7" s="320"/>
      <c r="CW7" s="318"/>
      <c r="CX7" s="319"/>
      <c r="CY7" s="319"/>
      <c r="CZ7" s="319"/>
      <c r="DA7" s="319"/>
      <c r="DB7" s="320"/>
      <c r="DC7" s="318"/>
      <c r="DD7" s="319"/>
      <c r="DE7" s="319"/>
      <c r="DF7" s="319"/>
      <c r="DG7" s="319"/>
      <c r="DH7" s="320"/>
      <c r="DI7" s="318"/>
      <c r="DJ7" s="319"/>
      <c r="DK7" s="319"/>
      <c r="DL7" s="319"/>
      <c r="DM7" s="319"/>
      <c r="DN7" s="320"/>
      <c r="DO7" s="318"/>
      <c r="DP7" s="319"/>
      <c r="DQ7" s="319"/>
      <c r="DR7" s="319"/>
      <c r="DS7" s="319"/>
      <c r="DT7" s="320"/>
      <c r="DU7" s="318"/>
      <c r="DV7" s="319"/>
      <c r="DW7" s="319"/>
      <c r="DX7" s="319"/>
      <c r="DY7" s="319"/>
      <c r="DZ7" s="320"/>
      <c r="EA7" s="318"/>
      <c r="EB7" s="319"/>
      <c r="EC7" s="319"/>
      <c r="ED7" s="319"/>
      <c r="EE7" s="319"/>
      <c r="EF7" s="320"/>
      <c r="EG7" s="143"/>
      <c r="EH7" s="143"/>
      <c r="EI7" s="143"/>
      <c r="EJ7" s="143"/>
      <c r="EK7" s="143"/>
      <c r="EL7" s="143"/>
      <c r="EM7" s="143"/>
      <c r="EN7" s="143"/>
      <c r="EO7" s="143"/>
      <c r="EP7" s="143"/>
      <c r="EQ7" s="143"/>
      <c r="ER7" s="143"/>
      <c r="ES7" s="143"/>
      <c r="ET7" s="143"/>
      <c r="EU7" s="143"/>
      <c r="EV7" s="143"/>
      <c r="EW7" s="143"/>
      <c r="EX7" s="143"/>
      <c r="EY7" s="143"/>
      <c r="EZ7" s="143"/>
      <c r="FA7" s="143"/>
      <c r="FB7" s="143"/>
      <c r="FC7" s="143"/>
      <c r="FD7" s="143"/>
      <c r="FE7" s="143"/>
      <c r="FF7" s="143"/>
      <c r="FG7" s="143"/>
      <c r="FH7" s="143"/>
      <c r="FI7" s="143"/>
      <c r="FJ7" s="143"/>
      <c r="FK7" s="143"/>
      <c r="FL7" s="143"/>
      <c r="FM7" s="143"/>
      <c r="FN7" s="143"/>
      <c r="FO7" s="143"/>
      <c r="FP7" s="143"/>
      <c r="FQ7" s="143"/>
      <c r="FR7" s="143"/>
      <c r="FS7" s="143"/>
      <c r="FT7" s="143"/>
      <c r="FU7" s="143"/>
      <c r="FV7" s="143"/>
      <c r="FW7" s="143"/>
      <c r="FX7" s="143"/>
      <c r="FY7" s="143"/>
      <c r="FZ7" s="143"/>
      <c r="GA7" s="143"/>
      <c r="GB7" s="143"/>
      <c r="GC7" s="143"/>
      <c r="GD7" s="143"/>
      <c r="GE7" s="143"/>
      <c r="GF7" s="143"/>
      <c r="GG7" s="143"/>
      <c r="GH7" s="143"/>
      <c r="GI7" s="143"/>
      <c r="GJ7" s="143"/>
      <c r="GK7" s="143"/>
      <c r="GL7" s="143"/>
      <c r="GM7" s="143"/>
      <c r="GN7" s="143"/>
      <c r="GO7" s="143"/>
      <c r="GP7" s="143"/>
      <c r="GQ7" s="143"/>
      <c r="GR7" s="143"/>
      <c r="GS7" s="143"/>
      <c r="GT7" s="143"/>
      <c r="GU7" s="143"/>
      <c r="GV7" s="143"/>
      <c r="GW7" s="143"/>
      <c r="GX7" s="143"/>
      <c r="GY7" s="143"/>
      <c r="GZ7" s="143"/>
      <c r="HA7" s="143"/>
      <c r="HB7" s="143"/>
      <c r="HC7" s="143"/>
      <c r="HD7" s="143"/>
      <c r="HE7" s="143"/>
      <c r="HF7" s="143"/>
      <c r="HG7" s="143"/>
      <c r="HH7" s="143"/>
      <c r="HI7" s="143"/>
      <c r="HJ7" s="143"/>
      <c r="HK7" s="143"/>
      <c r="HL7" s="143"/>
      <c r="HM7" s="143"/>
      <c r="HN7" s="143"/>
      <c r="HO7" s="143"/>
      <c r="HP7" s="143"/>
      <c r="HQ7" s="143"/>
      <c r="HR7" s="143"/>
      <c r="HS7" s="143"/>
      <c r="HT7" s="143"/>
      <c r="HU7" s="143"/>
      <c r="HV7" s="143"/>
      <c r="HW7" s="143"/>
      <c r="HX7" s="143"/>
    </row>
    <row r="8" spans="1:232" ht="43.8" customHeight="1" thickBot="1">
      <c r="A8" s="169" t="s">
        <v>207</v>
      </c>
      <c r="B8" s="170" t="s">
        <v>201</v>
      </c>
      <c r="C8" s="171" t="s">
        <v>208</v>
      </c>
      <c r="D8" s="172" t="s">
        <v>202</v>
      </c>
      <c r="E8" s="172" t="s">
        <v>203</v>
      </c>
      <c r="F8" s="173" t="s">
        <v>27</v>
      </c>
      <c r="G8" s="173" t="s">
        <v>200</v>
      </c>
      <c r="H8" s="172" t="s">
        <v>204</v>
      </c>
      <c r="I8" s="171" t="s">
        <v>209</v>
      </c>
      <c r="J8" s="174" t="s">
        <v>206</v>
      </c>
      <c r="K8" s="175" t="s">
        <v>205</v>
      </c>
      <c r="M8" s="163" t="s">
        <v>186</v>
      </c>
      <c r="N8" s="148"/>
    </row>
    <row r="9" spans="1:232">
      <c r="A9" s="127">
        <v>1</v>
      </c>
      <c r="B9" s="206" t="s">
        <v>221</v>
      </c>
      <c r="C9" s="215">
        <v>43375.625</v>
      </c>
      <c r="D9" s="208">
        <v>1.1537999999999999</v>
      </c>
      <c r="E9" s="216" t="s">
        <v>187</v>
      </c>
      <c r="F9" s="210"/>
      <c r="G9" s="208">
        <v>1.15303</v>
      </c>
      <c r="H9" s="208">
        <v>1.15303</v>
      </c>
      <c r="I9" s="215">
        <v>43375.333333333336</v>
      </c>
      <c r="J9" s="228">
        <f t="shared" ref="J9:J19" si="0">IF(B9="卖",D9-H9,H9-D9)*L9</f>
        <v>7.699999999999374E-4</v>
      </c>
      <c r="K9" s="213" t="str">
        <f>IF(J9&gt;=0,"盈","亏")</f>
        <v>盈</v>
      </c>
      <c r="L9" s="161" t="s">
        <v>28</v>
      </c>
      <c r="M9" s="141"/>
      <c r="AE9" s="24"/>
      <c r="AF9" s="24"/>
      <c r="AG9" s="24"/>
      <c r="AH9" s="24"/>
      <c r="AI9" s="24"/>
      <c r="AJ9" s="24"/>
      <c r="AK9" s="24"/>
      <c r="AL9" s="24"/>
      <c r="AM9" s="24"/>
      <c r="AN9" s="24"/>
      <c r="AO9" s="24"/>
    </row>
    <row r="10" spans="1:232">
      <c r="A10" s="127">
        <f>A9+1</f>
        <v>2</v>
      </c>
      <c r="B10" s="226" t="s">
        <v>221</v>
      </c>
      <c r="C10" s="227">
        <v>43376.875</v>
      </c>
      <c r="D10" s="228">
        <v>1.1539299999999999</v>
      </c>
      <c r="E10" s="229" t="s">
        <v>187</v>
      </c>
      <c r="F10" s="230"/>
      <c r="G10" s="230">
        <v>1.1519999999999999</v>
      </c>
      <c r="H10" s="230">
        <v>1.1519999999999999</v>
      </c>
      <c r="I10" s="227">
        <v>43376.458333333336</v>
      </c>
      <c r="J10" s="228">
        <f t="shared" si="0"/>
        <v>1.9299999999999873E-3</v>
      </c>
      <c r="K10" s="231" t="str">
        <f t="shared" ref="K10:K19" si="1">IF(J10&gt;=0,"盈","亏")</f>
        <v>盈</v>
      </c>
      <c r="L10" s="162" t="s">
        <v>28</v>
      </c>
      <c r="M10" s="141"/>
      <c r="Z10" s="24"/>
      <c r="AE10" s="24"/>
      <c r="AF10" s="24"/>
      <c r="AG10" s="24"/>
      <c r="AH10" s="24"/>
      <c r="AI10" s="24"/>
      <c r="AJ10" s="24"/>
      <c r="AK10" s="24"/>
      <c r="AL10" s="24"/>
      <c r="AM10" s="24"/>
      <c r="AN10" s="24"/>
      <c r="AO10" s="24"/>
    </row>
    <row r="11" spans="1:232">
      <c r="A11" s="127">
        <f>A10+1</f>
        <v>3</v>
      </c>
      <c r="B11" s="226" t="s">
        <v>221</v>
      </c>
      <c r="C11" s="227">
        <v>43377.5</v>
      </c>
      <c r="D11" s="228">
        <v>1.1525399999999999</v>
      </c>
      <c r="E11" s="229" t="s">
        <v>187</v>
      </c>
      <c r="F11" s="230"/>
      <c r="G11" s="230"/>
      <c r="H11" s="228">
        <v>1.1496500000000001</v>
      </c>
      <c r="I11" s="227">
        <v>43377.208333333336</v>
      </c>
      <c r="J11" s="228">
        <f t="shared" si="0"/>
        <v>2.8899999999998371E-3</v>
      </c>
      <c r="K11" s="231" t="str">
        <f t="shared" si="1"/>
        <v>盈</v>
      </c>
      <c r="L11" s="162" t="s">
        <v>28</v>
      </c>
      <c r="M11" s="141"/>
      <c r="AE11" s="24"/>
      <c r="AF11" s="24"/>
      <c r="AG11" s="24"/>
      <c r="AH11" s="24"/>
      <c r="AI11" s="24"/>
      <c r="AJ11" s="24"/>
      <c r="AK11" s="24"/>
      <c r="AL11" s="24"/>
      <c r="AM11" s="24"/>
      <c r="AN11" s="24"/>
      <c r="AO11" s="24"/>
    </row>
    <row r="12" spans="1:232">
      <c r="A12" s="127">
        <f t="shared" ref="A12:A27" si="2">A11+1</f>
        <v>4</v>
      </c>
      <c r="B12" s="235" t="s">
        <v>221</v>
      </c>
      <c r="C12" s="236">
        <v>43404.958333333336</v>
      </c>
      <c r="D12" s="275">
        <v>1.1311100000000001</v>
      </c>
      <c r="E12" s="287" t="s">
        <v>185</v>
      </c>
      <c r="F12" s="276"/>
      <c r="G12" s="276"/>
      <c r="H12" s="276">
        <v>1.1358600000000001</v>
      </c>
      <c r="I12" s="236">
        <v>43405</v>
      </c>
      <c r="J12" s="275">
        <f t="shared" si="0"/>
        <v>-4.750000000000032E-3</v>
      </c>
      <c r="K12" s="240" t="str">
        <f t="shared" si="1"/>
        <v>亏</v>
      </c>
      <c r="L12" s="160" t="s">
        <v>28</v>
      </c>
      <c r="M12" s="141"/>
      <c r="AE12" s="24"/>
      <c r="AF12" s="24"/>
      <c r="AG12" s="24"/>
      <c r="AH12" s="24"/>
      <c r="AI12" s="24"/>
      <c r="AJ12" s="24"/>
      <c r="AK12" s="24"/>
      <c r="AL12" s="24"/>
      <c r="AM12" s="24"/>
      <c r="AN12" s="24"/>
      <c r="AO12" s="24"/>
    </row>
    <row r="13" spans="1:232">
      <c r="A13" s="127">
        <f>A12+1</f>
        <v>5</v>
      </c>
      <c r="B13" s="226" t="s">
        <v>221</v>
      </c>
      <c r="C13" s="227">
        <v>43414.083333333336</v>
      </c>
      <c r="D13" s="228">
        <v>1.1321099999999999</v>
      </c>
      <c r="E13" s="229" t="s">
        <v>184</v>
      </c>
      <c r="F13" s="230"/>
      <c r="G13" s="230"/>
      <c r="H13" s="228">
        <v>1.1235200000000001</v>
      </c>
      <c r="I13" s="227">
        <v>43417.416666666664</v>
      </c>
      <c r="J13" s="228">
        <f t="shared" si="0"/>
        <v>8.5899999999998755E-3</v>
      </c>
      <c r="K13" s="231" t="str">
        <f t="shared" si="1"/>
        <v>盈</v>
      </c>
      <c r="L13" s="160" t="s">
        <v>28</v>
      </c>
      <c r="M13" s="141"/>
      <c r="AE13" s="24"/>
      <c r="AF13" s="24"/>
      <c r="AG13" s="24"/>
      <c r="AH13" s="24"/>
      <c r="AI13" s="24"/>
      <c r="AJ13" s="24"/>
      <c r="AK13" s="24"/>
      <c r="AL13" s="24"/>
      <c r="AM13" s="24"/>
      <c r="AN13" s="24"/>
      <c r="AO13" s="24"/>
    </row>
    <row r="14" spans="1:232">
      <c r="A14" s="127">
        <f t="shared" si="2"/>
        <v>6</v>
      </c>
      <c r="B14" s="235" t="s">
        <v>221</v>
      </c>
      <c r="C14" s="236">
        <v>43417.791666666664</v>
      </c>
      <c r="D14" s="275">
        <v>1.1230800000000001</v>
      </c>
      <c r="E14" s="287" t="s">
        <v>184</v>
      </c>
      <c r="F14" s="276"/>
      <c r="G14" s="276"/>
      <c r="H14" s="275">
        <v>1.1283700000000001</v>
      </c>
      <c r="I14" s="236">
        <v>43418</v>
      </c>
      <c r="J14" s="275">
        <f t="shared" si="0"/>
        <v>-5.2900000000000169E-3</v>
      </c>
      <c r="K14" s="240" t="str">
        <f t="shared" si="1"/>
        <v>亏</v>
      </c>
      <c r="L14" s="160" t="s">
        <v>28</v>
      </c>
      <c r="M14" s="141"/>
      <c r="AE14" s="24"/>
      <c r="AF14" s="24"/>
      <c r="AG14" s="24"/>
      <c r="AH14" s="24"/>
      <c r="AI14" s="24"/>
      <c r="AJ14" s="24"/>
      <c r="AK14" s="24"/>
      <c r="AL14" s="24"/>
      <c r="AM14" s="24"/>
      <c r="AN14" s="24"/>
      <c r="AO14" s="24"/>
    </row>
    <row r="15" spans="1:232">
      <c r="A15" s="127">
        <f t="shared" si="2"/>
        <v>7</v>
      </c>
      <c r="B15" s="235" t="s">
        <v>221</v>
      </c>
      <c r="C15" s="236">
        <v>43418.75</v>
      </c>
      <c r="D15" s="275">
        <v>1.12714</v>
      </c>
      <c r="E15" s="287" t="s">
        <v>184</v>
      </c>
      <c r="F15" s="276"/>
      <c r="G15" s="276"/>
      <c r="H15" s="275">
        <v>1.1418600000000001</v>
      </c>
      <c r="I15" s="236">
        <v>43425</v>
      </c>
      <c r="J15" s="275">
        <f t="shared" si="0"/>
        <v>-1.4720000000000066E-2</v>
      </c>
      <c r="K15" s="240" t="str">
        <f t="shared" si="1"/>
        <v>亏</v>
      </c>
      <c r="L15" s="160" t="s">
        <v>28</v>
      </c>
      <c r="M15" s="141" t="s">
        <v>280</v>
      </c>
      <c r="AE15" s="24"/>
      <c r="AF15" s="24"/>
      <c r="AG15" s="24"/>
      <c r="AH15" s="24"/>
      <c r="AI15" s="24"/>
      <c r="AJ15" s="24"/>
      <c r="AK15" s="24"/>
      <c r="AL15" s="24"/>
      <c r="AM15" s="24"/>
      <c r="AN15" s="24"/>
      <c r="AO15" s="24"/>
    </row>
    <row r="16" spans="1:232">
      <c r="A16" s="127">
        <f t="shared" si="2"/>
        <v>8</v>
      </c>
      <c r="B16" s="27"/>
      <c r="C16" s="156"/>
      <c r="D16" s="204"/>
      <c r="E16" s="214"/>
      <c r="F16" s="289" t="s">
        <v>266</v>
      </c>
      <c r="G16" s="205"/>
      <c r="H16" s="204"/>
      <c r="I16" s="156"/>
      <c r="J16" s="204">
        <f t="shared" si="0"/>
        <v>0</v>
      </c>
      <c r="K16" s="29" t="str">
        <f t="shared" si="1"/>
        <v>盈</v>
      </c>
      <c r="L16" s="160" t="s">
        <v>28</v>
      </c>
      <c r="M16" s="141"/>
      <c r="AE16" s="24"/>
      <c r="AF16" s="24"/>
      <c r="AG16" s="24"/>
      <c r="AH16" s="24"/>
      <c r="AI16" s="24"/>
      <c r="AJ16" s="24"/>
      <c r="AK16" s="24"/>
      <c r="AL16" s="24"/>
      <c r="AM16" s="24"/>
      <c r="AN16" s="24"/>
      <c r="AO16" s="24"/>
    </row>
    <row r="17" spans="1:41">
      <c r="A17" s="127">
        <f t="shared" si="2"/>
        <v>9</v>
      </c>
      <c r="B17" s="27"/>
      <c r="C17" s="156"/>
      <c r="D17" s="204"/>
      <c r="E17" s="214"/>
      <c r="F17" s="205" t="s">
        <v>276</v>
      </c>
      <c r="G17" s="205"/>
      <c r="H17" s="204"/>
      <c r="I17" s="156"/>
      <c r="J17" s="204">
        <f t="shared" si="0"/>
        <v>0</v>
      </c>
      <c r="K17" s="29" t="str">
        <f t="shared" si="1"/>
        <v>盈</v>
      </c>
      <c r="L17" s="160" t="s">
        <v>28</v>
      </c>
      <c r="M17" s="141"/>
      <c r="AE17" s="24"/>
      <c r="AF17" s="24"/>
      <c r="AG17" s="24"/>
      <c r="AH17" s="24"/>
      <c r="AI17" s="24"/>
      <c r="AJ17" s="24"/>
      <c r="AK17" s="24"/>
      <c r="AL17" s="24"/>
      <c r="AM17" s="24"/>
      <c r="AN17" s="24"/>
      <c r="AO17" s="24"/>
    </row>
    <row r="18" spans="1:41">
      <c r="A18" s="127">
        <f t="shared" si="2"/>
        <v>10</v>
      </c>
      <c r="B18" s="27"/>
      <c r="C18" s="156"/>
      <c r="D18" s="204"/>
      <c r="E18" s="214"/>
      <c r="F18" s="205"/>
      <c r="G18" s="205"/>
      <c r="H18" s="204"/>
      <c r="I18" s="156"/>
      <c r="J18" s="204">
        <f t="shared" si="0"/>
        <v>0</v>
      </c>
      <c r="K18" s="29" t="str">
        <f t="shared" si="1"/>
        <v>盈</v>
      </c>
      <c r="L18" s="160" t="s">
        <v>28</v>
      </c>
      <c r="M18" s="141"/>
    </row>
    <row r="19" spans="1:41">
      <c r="A19" s="127">
        <f t="shared" si="2"/>
        <v>11</v>
      </c>
      <c r="B19" s="27"/>
      <c r="C19" s="156"/>
      <c r="D19" s="204"/>
      <c r="E19" s="214"/>
      <c r="F19" s="205"/>
      <c r="G19" s="205"/>
      <c r="H19" s="204"/>
      <c r="I19" s="156"/>
      <c r="J19" s="204">
        <f t="shared" si="0"/>
        <v>0</v>
      </c>
      <c r="K19" s="29" t="str">
        <f t="shared" si="1"/>
        <v>盈</v>
      </c>
      <c r="L19" s="160" t="s">
        <v>28</v>
      </c>
      <c r="M19" s="141"/>
    </row>
    <row r="20" spans="1:41">
      <c r="A20" s="127">
        <f t="shared" si="2"/>
        <v>12</v>
      </c>
      <c r="B20" s="27"/>
      <c r="C20" s="156"/>
      <c r="D20" s="204"/>
      <c r="E20" s="214"/>
      <c r="F20" s="205"/>
      <c r="G20" s="205"/>
      <c r="H20" s="204"/>
      <c r="I20" s="156"/>
      <c r="J20" s="204">
        <f t="shared" ref="J20:J27" si="3">IF(B20="卖",D20-H20,H20-D20)*L20</f>
        <v>0</v>
      </c>
      <c r="K20" s="29" t="str">
        <f t="shared" ref="K20:K27" si="4">IF(J20&gt;=0,"盈","亏")</f>
        <v>盈</v>
      </c>
      <c r="L20" s="160" t="s">
        <v>28</v>
      </c>
      <c r="M20" s="141"/>
    </row>
    <row r="21" spans="1:41">
      <c r="A21" s="127">
        <f t="shared" si="2"/>
        <v>13</v>
      </c>
      <c r="B21" s="27"/>
      <c r="C21" s="156"/>
      <c r="D21" s="204"/>
      <c r="E21" s="214"/>
      <c r="F21" s="205"/>
      <c r="G21" s="205"/>
      <c r="H21" s="204"/>
      <c r="I21" s="156"/>
      <c r="J21" s="204">
        <f t="shared" si="3"/>
        <v>0</v>
      </c>
      <c r="K21" s="29" t="str">
        <f t="shared" si="4"/>
        <v>盈</v>
      </c>
      <c r="L21" s="160" t="s">
        <v>28</v>
      </c>
      <c r="M21" s="141"/>
    </row>
    <row r="22" spans="1:41">
      <c r="A22" s="127">
        <f t="shared" si="2"/>
        <v>14</v>
      </c>
      <c r="B22" s="27"/>
      <c r="C22" s="156"/>
      <c r="D22" s="204"/>
      <c r="E22" s="214"/>
      <c r="F22" s="205"/>
      <c r="G22" s="205"/>
      <c r="H22" s="204"/>
      <c r="I22" s="156"/>
      <c r="J22" s="204">
        <f t="shared" si="3"/>
        <v>0</v>
      </c>
      <c r="K22" s="29" t="str">
        <f t="shared" si="4"/>
        <v>盈</v>
      </c>
      <c r="L22" s="160" t="s">
        <v>28</v>
      </c>
      <c r="M22" s="141"/>
    </row>
    <row r="23" spans="1:41">
      <c r="A23" s="127">
        <f t="shared" si="2"/>
        <v>15</v>
      </c>
      <c r="B23" s="27"/>
      <c r="C23" s="156"/>
      <c r="D23" s="204"/>
      <c r="E23" s="214"/>
      <c r="F23" s="205"/>
      <c r="G23" s="205"/>
      <c r="H23" s="204"/>
      <c r="I23" s="156"/>
      <c r="J23" s="204">
        <f t="shared" si="3"/>
        <v>0</v>
      </c>
      <c r="K23" s="29" t="str">
        <f t="shared" si="4"/>
        <v>盈</v>
      </c>
      <c r="L23" s="160" t="s">
        <v>28</v>
      </c>
      <c r="M23" s="141"/>
    </row>
    <row r="24" spans="1:41">
      <c r="A24" s="127">
        <f t="shared" si="2"/>
        <v>16</v>
      </c>
      <c r="B24" s="27"/>
      <c r="C24" s="156"/>
      <c r="D24" s="204"/>
      <c r="E24" s="214"/>
      <c r="F24" s="205"/>
      <c r="G24" s="205"/>
      <c r="H24" s="204"/>
      <c r="I24" s="156"/>
      <c r="J24" s="204">
        <f t="shared" si="3"/>
        <v>0</v>
      </c>
      <c r="K24" s="29" t="str">
        <f t="shared" si="4"/>
        <v>盈</v>
      </c>
      <c r="L24" s="160" t="s">
        <v>28</v>
      </c>
      <c r="M24" s="141"/>
    </row>
    <row r="25" spans="1:41">
      <c r="A25" s="127">
        <f t="shared" si="2"/>
        <v>17</v>
      </c>
      <c r="B25" s="27"/>
      <c r="C25" s="156"/>
      <c r="D25" s="204"/>
      <c r="E25" s="214"/>
      <c r="F25" s="205"/>
      <c r="G25" s="205"/>
      <c r="H25" s="204"/>
      <c r="I25" s="156"/>
      <c r="J25" s="204">
        <f t="shared" si="3"/>
        <v>0</v>
      </c>
      <c r="K25" s="29" t="str">
        <f t="shared" si="4"/>
        <v>盈</v>
      </c>
      <c r="L25" s="160" t="s">
        <v>28</v>
      </c>
      <c r="M25" s="141"/>
    </row>
    <row r="26" spans="1:41">
      <c r="A26" s="127">
        <f t="shared" si="2"/>
        <v>18</v>
      </c>
      <c r="B26" s="27"/>
      <c r="C26" s="156"/>
      <c r="D26" s="204"/>
      <c r="E26" s="214"/>
      <c r="F26" s="205"/>
      <c r="G26" s="205"/>
      <c r="H26" s="204"/>
      <c r="I26" s="156"/>
      <c r="J26" s="204">
        <f t="shared" si="3"/>
        <v>0</v>
      </c>
      <c r="K26" s="29" t="str">
        <f t="shared" si="4"/>
        <v>盈</v>
      </c>
      <c r="L26" s="160" t="s">
        <v>28</v>
      </c>
      <c r="M26" s="141"/>
    </row>
    <row r="27" spans="1:41">
      <c r="A27" s="127">
        <f t="shared" si="2"/>
        <v>19</v>
      </c>
      <c r="B27" s="27"/>
      <c r="C27" s="156"/>
      <c r="D27" s="204"/>
      <c r="E27" s="214"/>
      <c r="F27" s="205"/>
      <c r="G27" s="205"/>
      <c r="H27" s="204"/>
      <c r="I27" s="156"/>
      <c r="J27" s="204">
        <f t="shared" si="3"/>
        <v>0</v>
      </c>
      <c r="K27" s="29" t="str">
        <f t="shared" si="4"/>
        <v>盈</v>
      </c>
      <c r="L27" s="160" t="s">
        <v>28</v>
      </c>
      <c r="M27" s="141"/>
    </row>
    <row r="37" spans="19:19">
      <c r="S37" s="22" t="s">
        <v>192</v>
      </c>
    </row>
  </sheetData>
  <mergeCells count="129">
    <mergeCell ref="EA7:EF7"/>
    <mergeCell ref="CW7:DB7"/>
    <mergeCell ref="DC7:DH7"/>
    <mergeCell ref="DI7:DN7"/>
    <mergeCell ref="DO7:DT7"/>
    <mergeCell ref="DU7:DZ7"/>
    <mergeCell ref="HM4:HR4"/>
    <mergeCell ref="HS4:HX4"/>
    <mergeCell ref="Q7:V7"/>
    <mergeCell ref="W7:AB7"/>
    <mergeCell ref="AC7:AH7"/>
    <mergeCell ref="AI7:AN7"/>
    <mergeCell ref="AO7:AT7"/>
    <mergeCell ref="AU7:AZ7"/>
    <mergeCell ref="BA7:BF7"/>
    <mergeCell ref="BG7:BL7"/>
    <mergeCell ref="BM7:BR7"/>
    <mergeCell ref="BS7:BX7"/>
    <mergeCell ref="BY7:CD7"/>
    <mergeCell ref="CE7:CJ7"/>
    <mergeCell ref="CK7:CP7"/>
    <mergeCell ref="CQ7:CV7"/>
    <mergeCell ref="GI4:GN4"/>
    <mergeCell ref="GO4:GT4"/>
    <mergeCell ref="HM5:HR5"/>
    <mergeCell ref="AU5:AZ5"/>
    <mergeCell ref="DC5:DH5"/>
    <mergeCell ref="DI5:DN5"/>
    <mergeCell ref="DO5:DT5"/>
    <mergeCell ref="CW4:DB4"/>
    <mergeCell ref="DC4:DH4"/>
    <mergeCell ref="DI4:DN4"/>
    <mergeCell ref="DO4:DT4"/>
    <mergeCell ref="DU4:DZ4"/>
    <mergeCell ref="BS4:BX4"/>
    <mergeCell ref="BY4:CD4"/>
    <mergeCell ref="CE4:CJ4"/>
    <mergeCell ref="CK4:CP4"/>
    <mergeCell ref="CQ4:CV4"/>
    <mergeCell ref="GU4:GZ4"/>
    <mergeCell ref="HA4:HF4"/>
    <mergeCell ref="HG4:HL4"/>
    <mergeCell ref="FE4:FJ4"/>
    <mergeCell ref="FK4:FP4"/>
    <mergeCell ref="FQ4:FV4"/>
    <mergeCell ref="FW4:GB4"/>
    <mergeCell ref="GC4:GH4"/>
    <mergeCell ref="EA4:EF4"/>
    <mergeCell ref="HM1:HR1"/>
    <mergeCell ref="HS1:HX1"/>
    <mergeCell ref="GO1:GT1"/>
    <mergeCell ref="GU1:GZ1"/>
    <mergeCell ref="FW1:GB1"/>
    <mergeCell ref="GC1:GH1"/>
    <mergeCell ref="GI1:GN1"/>
    <mergeCell ref="HS5:HX5"/>
    <mergeCell ref="BA1:BF1"/>
    <mergeCell ref="BG1:BL1"/>
    <mergeCell ref="GO5:GT5"/>
    <mergeCell ref="EA5:EF5"/>
    <mergeCell ref="EG5:EL5"/>
    <mergeCell ref="EM5:ER5"/>
    <mergeCell ref="ES5:EX5"/>
    <mergeCell ref="EY5:FD5"/>
    <mergeCell ref="FE5:FJ5"/>
    <mergeCell ref="FK5:FP5"/>
    <mergeCell ref="FQ5:FV5"/>
    <mergeCell ref="FW5:GB5"/>
    <mergeCell ref="GC5:GH5"/>
    <mergeCell ref="GI5:GN5"/>
    <mergeCell ref="DU5:DZ5"/>
    <mergeCell ref="CE5:CJ5"/>
    <mergeCell ref="AO5:AT5"/>
    <mergeCell ref="AU1:AZ1"/>
    <mergeCell ref="Q1:V1"/>
    <mergeCell ref="W1:AB1"/>
    <mergeCell ref="AC1:AH1"/>
    <mergeCell ref="AI1:AN1"/>
    <mergeCell ref="AO1:AT1"/>
    <mergeCell ref="HA1:HF1"/>
    <mergeCell ref="HG1:HL1"/>
    <mergeCell ref="BA5:BF5"/>
    <mergeCell ref="BG5:BL5"/>
    <mergeCell ref="BS5:BX5"/>
    <mergeCell ref="BY5:CD5"/>
    <mergeCell ref="CK5:CP5"/>
    <mergeCell ref="CQ5:CV5"/>
    <mergeCell ref="CW5:DB5"/>
    <mergeCell ref="AO4:AT4"/>
    <mergeCell ref="AU4:AZ4"/>
    <mergeCell ref="BA4:BF4"/>
    <mergeCell ref="BG4:BL4"/>
    <mergeCell ref="BM4:BR4"/>
    <mergeCell ref="GU5:GZ5"/>
    <mergeCell ref="HA5:HF5"/>
    <mergeCell ref="HG5:HL5"/>
    <mergeCell ref="D2:H5"/>
    <mergeCell ref="Q5:V5"/>
    <mergeCell ref="W5:AB5"/>
    <mergeCell ref="AC5:AH5"/>
    <mergeCell ref="AI5:AN5"/>
    <mergeCell ref="Q4:V4"/>
    <mergeCell ref="W4:AB4"/>
    <mergeCell ref="AC4:AH4"/>
    <mergeCell ref="AI4:AN4"/>
    <mergeCell ref="FQ1:FV1"/>
    <mergeCell ref="CW1:DB1"/>
    <mergeCell ref="DC1:DH1"/>
    <mergeCell ref="DI1:DN1"/>
    <mergeCell ref="DO1:DT1"/>
    <mergeCell ref="DU1:DZ1"/>
    <mergeCell ref="BM5:BR5"/>
    <mergeCell ref="EA1:EF1"/>
    <mergeCell ref="BY1:CD1"/>
    <mergeCell ref="CE1:CJ1"/>
    <mergeCell ref="CK1:CP1"/>
    <mergeCell ref="CQ1:CV1"/>
    <mergeCell ref="BS1:BX1"/>
    <mergeCell ref="EG1:EL1"/>
    <mergeCell ref="EM1:ER1"/>
    <mergeCell ref="ES1:EX1"/>
    <mergeCell ref="EY1:FD1"/>
    <mergeCell ref="FE1:FJ1"/>
    <mergeCell ref="FK1:FP1"/>
    <mergeCell ref="BM1:BR1"/>
    <mergeCell ref="EG4:EL4"/>
    <mergeCell ref="EM4:ER4"/>
    <mergeCell ref="ES4:EX4"/>
    <mergeCell ref="EY4:FD4"/>
  </mergeCells>
  <conditionalFormatting sqref="A5:XFD6 A7:Q7 EG7:XFD7 W7 AC7 AI7 AO7 AU7 BA7 BG7 BM7 BS7 BY7 CE7 CK7 CQ7 CW7 DC7 DI7 DO7 DU7 EA7">
    <cfRule type="cellIs" dxfId="14" priority="3" operator="equal">
      <formula>"盘"</formula>
    </cfRule>
  </conditionalFormatting>
  <conditionalFormatting sqref="A4:XFD4">
    <cfRule type="cellIs" dxfId="13" priority="1" operator="equal">
      <formula>"盘"</formula>
    </cfRule>
  </conditionalFormatting>
  <dataValidations count="4">
    <dataValidation type="list" allowBlank="1" showInputMessage="1" showErrorMessage="1" sqref="S37 Q4:Q7 HM4:HM7 AC4:AC7 AD6:AN6 AU4:AU7 X6:AB6 BA4:BA7 AP6:AT6 BM4:BM7 BG4:BG7 BB6:BF6 AI4:AI5 CE4:CE7 CF6:CJ6 CL6:CP6 CK4:CK7 CQ4:CQ7 DC4:DC7 CR6:CV6 DD6:DH6 CX6:DB6 CW4:CW7 DI4:DI7 DJ6:DN6 DP6:DT6 DO4:DO7 DU4:DU7 DV6:DZ6 EG4:EG7 EB6:EF6 EH6:EL7 EA4:EA7 R6:V6 EM4:EM7 EN6:ER7 ET6:EX7 ES4:ES7 EY4:EY7 FK4:FK7 EZ6:FD7 FL6:FP7 FF6:FJ7 FE4:FE7 FQ4:FQ7 FR6:FV7 FX6:GB7 FW4:FW7 GC4:GC7 GO4:GO7 GD6:GH7 GP6:GT7 GJ6:GN7 GI4:GI7 GU4:GU7 GV6:GZ7 HB6:HF7 HA4:HA7 HG4:HG7 HS4:HS7 HH6:HL7 HT6:HX7 HN6:HR7 AO4:AO7 BS4:BS5 AV6:AZ6 BH6:BL6 BN6:CD6 BY4:BY5 W4:W7 AI7 BS7 BY7">
      <formula1>"上,盘,下"</formula1>
    </dataValidation>
    <dataValidation type="list" allowBlank="1" showInputMessage="1" showErrorMessage="1" sqref="B28:B1048576">
      <formula1>#REF!</formula1>
    </dataValidation>
    <dataValidation type="list" allowBlank="1" showInputMessage="1" showErrorMessage="1" sqref="E9:E27">
      <formula1>"H1,H4,D1,W1"</formula1>
    </dataValidation>
    <dataValidation type="list" allowBlank="1" showInputMessage="1" showErrorMessage="1" sqref="B9:B27">
      <formula1>"买,卖"</formula1>
    </dataValidation>
  </dataValidation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HX229"/>
  <sheetViews>
    <sheetView zoomScaleNormal="100" workbookViewId="0">
      <pane xSplit="13932" ySplit="3528" topLeftCell="U14" activePane="bottomLeft"/>
      <selection activeCell="E26" sqref="E26"/>
      <selection pane="topRight" activeCell="E26" sqref="E26"/>
      <selection pane="bottomLeft" activeCell="I28" sqref="I28"/>
      <selection pane="bottomRight" activeCell="AF15" sqref="AF15"/>
    </sheetView>
  </sheetViews>
  <sheetFormatPr defaultColWidth="2.77734375" defaultRowHeight="16.8"/>
  <cols>
    <col min="1" max="1" width="4.109375" style="22" customWidth="1"/>
    <col min="2" max="2" width="3.77734375" style="26" bestFit="1" customWidth="1"/>
    <col min="3" max="3" width="17" style="154" bestFit="1" customWidth="1"/>
    <col min="4" max="4" width="8.109375" style="157" bestFit="1" customWidth="1"/>
    <col min="5" max="5" width="6.33203125" style="153" bestFit="1" customWidth="1"/>
    <col min="6" max="6" width="9.109375" style="23" customWidth="1"/>
    <col min="7" max="7" width="9.21875" style="23" customWidth="1"/>
    <col min="8" max="8" width="9" style="157" customWidth="1"/>
    <col min="9" max="9" width="15.88671875" style="154" bestFit="1" customWidth="1"/>
    <col min="10" max="10" width="9.109375" style="24" customWidth="1"/>
    <col min="11" max="11" width="4.88671875" style="25" customWidth="1"/>
    <col min="12" max="12" width="3" style="160" customWidth="1"/>
    <col min="13" max="13" width="12.33203125" style="22" customWidth="1"/>
    <col min="14" max="14" width="2.77734375" style="22"/>
    <col min="15" max="15" width="5" style="22" customWidth="1"/>
    <col min="16" max="16384" width="2.77734375" style="22"/>
  </cols>
  <sheetData>
    <row r="1" spans="1:232">
      <c r="J1" s="22"/>
      <c r="K1" s="22"/>
      <c r="L1" s="139"/>
      <c r="M1" s="149" t="s">
        <v>190</v>
      </c>
      <c r="O1" s="149" t="s">
        <v>190</v>
      </c>
      <c r="Q1" s="315">
        <v>43374</v>
      </c>
      <c r="R1" s="316"/>
      <c r="S1" s="316"/>
      <c r="T1" s="316"/>
      <c r="U1" s="316"/>
      <c r="V1" s="317"/>
      <c r="W1" s="315">
        <v>43375</v>
      </c>
      <c r="X1" s="316"/>
      <c r="Y1" s="316"/>
      <c r="Z1" s="316"/>
      <c r="AA1" s="316"/>
      <c r="AB1" s="317"/>
      <c r="AC1" s="315">
        <v>43376</v>
      </c>
      <c r="AD1" s="316"/>
      <c r="AE1" s="316"/>
      <c r="AF1" s="316"/>
      <c r="AG1" s="316"/>
      <c r="AH1" s="317"/>
      <c r="AI1" s="315">
        <v>43377</v>
      </c>
      <c r="AJ1" s="316"/>
      <c r="AK1" s="316"/>
      <c r="AL1" s="316"/>
      <c r="AM1" s="316"/>
      <c r="AN1" s="317"/>
      <c r="AO1" s="315">
        <v>43378</v>
      </c>
      <c r="AP1" s="316"/>
      <c r="AQ1" s="316"/>
      <c r="AR1" s="316"/>
      <c r="AS1" s="316"/>
      <c r="AT1" s="317"/>
      <c r="AU1" s="315">
        <v>43381</v>
      </c>
      <c r="AV1" s="316"/>
      <c r="AW1" s="316"/>
      <c r="AX1" s="316"/>
      <c r="AY1" s="316"/>
      <c r="AZ1" s="317"/>
      <c r="BA1" s="315">
        <v>43382</v>
      </c>
      <c r="BB1" s="316"/>
      <c r="BC1" s="316"/>
      <c r="BD1" s="316"/>
      <c r="BE1" s="316"/>
      <c r="BF1" s="317"/>
      <c r="BG1" s="315">
        <v>43383</v>
      </c>
      <c r="BH1" s="316"/>
      <c r="BI1" s="316"/>
      <c r="BJ1" s="316"/>
      <c r="BK1" s="316"/>
      <c r="BL1" s="317"/>
      <c r="BM1" s="315">
        <v>43384</v>
      </c>
      <c r="BN1" s="316"/>
      <c r="BO1" s="316"/>
      <c r="BP1" s="316"/>
      <c r="BQ1" s="316"/>
      <c r="BR1" s="317"/>
      <c r="BS1" s="315">
        <v>43385</v>
      </c>
      <c r="BT1" s="316"/>
      <c r="BU1" s="316"/>
      <c r="BV1" s="316"/>
      <c r="BW1" s="316"/>
      <c r="BX1" s="317"/>
      <c r="BY1" s="315">
        <v>43388</v>
      </c>
      <c r="BZ1" s="316"/>
      <c r="CA1" s="316"/>
      <c r="CB1" s="316"/>
      <c r="CC1" s="316"/>
      <c r="CD1" s="317"/>
      <c r="CE1" s="315">
        <v>43389</v>
      </c>
      <c r="CF1" s="316"/>
      <c r="CG1" s="316"/>
      <c r="CH1" s="316"/>
      <c r="CI1" s="316"/>
      <c r="CJ1" s="317"/>
      <c r="CK1" s="315">
        <v>43390</v>
      </c>
      <c r="CL1" s="316"/>
      <c r="CM1" s="316"/>
      <c r="CN1" s="316"/>
      <c r="CO1" s="316"/>
      <c r="CP1" s="317"/>
      <c r="CQ1" s="315">
        <v>43391</v>
      </c>
      <c r="CR1" s="316"/>
      <c r="CS1" s="316"/>
      <c r="CT1" s="316"/>
      <c r="CU1" s="316"/>
      <c r="CV1" s="317"/>
      <c r="CW1" s="315">
        <v>43392</v>
      </c>
      <c r="CX1" s="316"/>
      <c r="CY1" s="316"/>
      <c r="CZ1" s="316"/>
      <c r="DA1" s="316"/>
      <c r="DB1" s="317"/>
      <c r="DC1" s="315">
        <v>43393</v>
      </c>
      <c r="DD1" s="316"/>
      <c r="DE1" s="316"/>
      <c r="DF1" s="316"/>
      <c r="DG1" s="316"/>
      <c r="DH1" s="317"/>
      <c r="DI1" s="315">
        <v>43394</v>
      </c>
      <c r="DJ1" s="316"/>
      <c r="DK1" s="316"/>
      <c r="DL1" s="316"/>
      <c r="DM1" s="316"/>
      <c r="DN1" s="317"/>
      <c r="DO1" s="315">
        <v>43395</v>
      </c>
      <c r="DP1" s="316"/>
      <c r="DQ1" s="316"/>
      <c r="DR1" s="316"/>
      <c r="DS1" s="316"/>
      <c r="DT1" s="317"/>
      <c r="DU1" s="315">
        <v>43396</v>
      </c>
      <c r="DV1" s="316"/>
      <c r="DW1" s="316"/>
      <c r="DX1" s="316"/>
      <c r="DY1" s="316"/>
      <c r="DZ1" s="317"/>
      <c r="EA1" s="315">
        <v>43397</v>
      </c>
      <c r="EB1" s="316"/>
      <c r="EC1" s="316"/>
      <c r="ED1" s="316"/>
      <c r="EE1" s="316"/>
      <c r="EF1" s="317"/>
      <c r="EG1" s="315">
        <v>43398</v>
      </c>
      <c r="EH1" s="316"/>
      <c r="EI1" s="316"/>
      <c r="EJ1" s="316"/>
      <c r="EK1" s="316"/>
      <c r="EL1" s="317"/>
      <c r="EM1" s="315">
        <v>43399</v>
      </c>
      <c r="EN1" s="316"/>
      <c r="EO1" s="316"/>
      <c r="EP1" s="316"/>
      <c r="EQ1" s="316"/>
      <c r="ER1" s="317"/>
      <c r="ES1" s="315">
        <v>43400</v>
      </c>
      <c r="ET1" s="316"/>
      <c r="EU1" s="316"/>
      <c r="EV1" s="316"/>
      <c r="EW1" s="316"/>
      <c r="EX1" s="317"/>
      <c r="EY1" s="315">
        <v>43401</v>
      </c>
      <c r="EZ1" s="316"/>
      <c r="FA1" s="316"/>
      <c r="FB1" s="316"/>
      <c r="FC1" s="316"/>
      <c r="FD1" s="317"/>
      <c r="FE1" s="315">
        <v>43402</v>
      </c>
      <c r="FF1" s="316"/>
      <c r="FG1" s="316"/>
      <c r="FH1" s="316"/>
      <c r="FI1" s="316"/>
      <c r="FJ1" s="317"/>
      <c r="FK1" s="315">
        <v>43403</v>
      </c>
      <c r="FL1" s="316"/>
      <c r="FM1" s="316"/>
      <c r="FN1" s="316"/>
      <c r="FO1" s="316"/>
      <c r="FP1" s="317"/>
      <c r="FQ1" s="315">
        <v>43404</v>
      </c>
      <c r="FR1" s="316"/>
      <c r="FS1" s="316"/>
      <c r="FT1" s="316"/>
      <c r="FU1" s="316"/>
      <c r="FV1" s="317"/>
      <c r="FW1" s="315">
        <v>43405</v>
      </c>
      <c r="FX1" s="316"/>
      <c r="FY1" s="316"/>
      <c r="FZ1" s="316"/>
      <c r="GA1" s="316"/>
      <c r="GB1" s="317"/>
      <c r="GC1" s="315">
        <v>43406</v>
      </c>
      <c r="GD1" s="316"/>
      <c r="GE1" s="316"/>
      <c r="GF1" s="316"/>
      <c r="GG1" s="316"/>
      <c r="GH1" s="317"/>
      <c r="GI1" s="315">
        <v>43407</v>
      </c>
      <c r="GJ1" s="316"/>
      <c r="GK1" s="316"/>
      <c r="GL1" s="316"/>
      <c r="GM1" s="316"/>
      <c r="GN1" s="317"/>
      <c r="GO1" s="315">
        <v>43408</v>
      </c>
      <c r="GP1" s="316"/>
      <c r="GQ1" s="316"/>
      <c r="GR1" s="316"/>
      <c r="GS1" s="316"/>
      <c r="GT1" s="317"/>
      <c r="GU1" s="315">
        <v>43409</v>
      </c>
      <c r="GV1" s="316"/>
      <c r="GW1" s="316"/>
      <c r="GX1" s="316"/>
      <c r="GY1" s="316"/>
      <c r="GZ1" s="317"/>
      <c r="HA1" s="315">
        <v>43410</v>
      </c>
      <c r="HB1" s="316"/>
      <c r="HC1" s="316"/>
      <c r="HD1" s="316"/>
      <c r="HE1" s="316"/>
      <c r="HF1" s="317"/>
      <c r="HG1" s="315">
        <v>43411</v>
      </c>
      <c r="HH1" s="316"/>
      <c r="HI1" s="316"/>
      <c r="HJ1" s="316"/>
      <c r="HK1" s="316"/>
      <c r="HL1" s="317"/>
      <c r="HM1" s="315">
        <v>43412</v>
      </c>
      <c r="HN1" s="316"/>
      <c r="HO1" s="316"/>
      <c r="HP1" s="316"/>
      <c r="HQ1" s="316"/>
      <c r="HR1" s="317"/>
      <c r="HS1" s="315">
        <v>43413</v>
      </c>
      <c r="HT1" s="316"/>
      <c r="HU1" s="316"/>
      <c r="HV1" s="316"/>
      <c r="HW1" s="316"/>
      <c r="HX1" s="317"/>
    </row>
    <row r="2" spans="1:232" s="140" customFormat="1">
      <c r="B2" s="142"/>
      <c r="C2" s="155"/>
      <c r="D2" s="313" t="s">
        <v>119</v>
      </c>
      <c r="E2" s="314"/>
      <c r="F2" s="314"/>
      <c r="G2" s="314"/>
      <c r="H2" s="314"/>
      <c r="I2" s="155"/>
      <c r="L2" s="159"/>
      <c r="M2" s="149" t="s">
        <v>197</v>
      </c>
      <c r="O2" s="149" t="s">
        <v>191</v>
      </c>
      <c r="Q2" s="145" t="s">
        <v>217</v>
      </c>
      <c r="R2" s="146" t="s">
        <v>216</v>
      </c>
      <c r="S2" s="146" t="s">
        <v>215</v>
      </c>
      <c r="T2" s="146" t="s">
        <v>213</v>
      </c>
      <c r="U2" s="146" t="s">
        <v>214</v>
      </c>
      <c r="V2" s="147" t="s">
        <v>218</v>
      </c>
      <c r="W2" s="145" t="s">
        <v>217</v>
      </c>
      <c r="X2" s="146" t="s">
        <v>216</v>
      </c>
      <c r="Y2" s="146" t="s">
        <v>215</v>
      </c>
      <c r="Z2" s="146" t="s">
        <v>213</v>
      </c>
      <c r="AA2" s="146" t="s">
        <v>214</v>
      </c>
      <c r="AB2" s="147" t="s">
        <v>218</v>
      </c>
      <c r="AC2" s="145" t="s">
        <v>217</v>
      </c>
      <c r="AD2" s="146" t="s">
        <v>216</v>
      </c>
      <c r="AE2" s="146" t="s">
        <v>215</v>
      </c>
      <c r="AF2" s="146" t="s">
        <v>213</v>
      </c>
      <c r="AG2" s="146" t="s">
        <v>214</v>
      </c>
      <c r="AH2" s="147" t="s">
        <v>218</v>
      </c>
      <c r="AI2" s="145" t="s">
        <v>217</v>
      </c>
      <c r="AJ2" s="146" t="s">
        <v>216</v>
      </c>
      <c r="AK2" s="146" t="s">
        <v>215</v>
      </c>
      <c r="AL2" s="146" t="s">
        <v>213</v>
      </c>
      <c r="AM2" s="146" t="s">
        <v>214</v>
      </c>
      <c r="AN2" s="147" t="s">
        <v>218</v>
      </c>
      <c r="AO2" s="145" t="s">
        <v>217</v>
      </c>
      <c r="AP2" s="146" t="s">
        <v>216</v>
      </c>
      <c r="AQ2" s="146" t="s">
        <v>215</v>
      </c>
      <c r="AR2" s="146" t="s">
        <v>213</v>
      </c>
      <c r="AS2" s="146" t="s">
        <v>214</v>
      </c>
      <c r="AT2" s="147" t="s">
        <v>218</v>
      </c>
      <c r="AU2" s="145" t="s">
        <v>217</v>
      </c>
      <c r="AV2" s="146" t="s">
        <v>216</v>
      </c>
      <c r="AW2" s="146" t="s">
        <v>215</v>
      </c>
      <c r="AX2" s="146" t="s">
        <v>213</v>
      </c>
      <c r="AY2" s="146" t="s">
        <v>214</v>
      </c>
      <c r="AZ2" s="147" t="s">
        <v>218</v>
      </c>
      <c r="BA2" s="145" t="s">
        <v>217</v>
      </c>
      <c r="BB2" s="146" t="s">
        <v>216</v>
      </c>
      <c r="BC2" s="146" t="s">
        <v>215</v>
      </c>
      <c r="BD2" s="146" t="s">
        <v>213</v>
      </c>
      <c r="BE2" s="146" t="s">
        <v>214</v>
      </c>
      <c r="BF2" s="147" t="s">
        <v>218</v>
      </c>
      <c r="BG2" s="145" t="s">
        <v>217</v>
      </c>
      <c r="BH2" s="146" t="s">
        <v>216</v>
      </c>
      <c r="BI2" s="146" t="s">
        <v>215</v>
      </c>
      <c r="BJ2" s="146" t="s">
        <v>213</v>
      </c>
      <c r="BK2" s="146" t="s">
        <v>214</v>
      </c>
      <c r="BL2" s="147" t="s">
        <v>218</v>
      </c>
      <c r="BM2" s="145" t="s">
        <v>217</v>
      </c>
      <c r="BN2" s="146" t="s">
        <v>216</v>
      </c>
      <c r="BO2" s="146" t="s">
        <v>215</v>
      </c>
      <c r="BP2" s="146" t="s">
        <v>213</v>
      </c>
      <c r="BQ2" s="146" t="s">
        <v>214</v>
      </c>
      <c r="BR2" s="147" t="s">
        <v>218</v>
      </c>
      <c r="BS2" s="145" t="s">
        <v>217</v>
      </c>
      <c r="BT2" s="146" t="s">
        <v>216</v>
      </c>
      <c r="BU2" s="146" t="s">
        <v>215</v>
      </c>
      <c r="BV2" s="146" t="s">
        <v>213</v>
      </c>
      <c r="BW2" s="146" t="s">
        <v>214</v>
      </c>
      <c r="BX2" s="147" t="s">
        <v>218</v>
      </c>
      <c r="BY2" s="145" t="s">
        <v>217</v>
      </c>
      <c r="BZ2" s="146" t="s">
        <v>216</v>
      </c>
      <c r="CA2" s="146" t="s">
        <v>215</v>
      </c>
      <c r="CB2" s="146" t="s">
        <v>213</v>
      </c>
      <c r="CC2" s="146" t="s">
        <v>214</v>
      </c>
      <c r="CD2" s="147" t="s">
        <v>218</v>
      </c>
      <c r="CE2" s="145" t="s">
        <v>217</v>
      </c>
      <c r="CF2" s="146" t="s">
        <v>216</v>
      </c>
      <c r="CG2" s="146" t="s">
        <v>215</v>
      </c>
      <c r="CH2" s="146" t="s">
        <v>213</v>
      </c>
      <c r="CI2" s="146" t="s">
        <v>214</v>
      </c>
      <c r="CJ2" s="147" t="s">
        <v>218</v>
      </c>
      <c r="CK2" s="145" t="s">
        <v>217</v>
      </c>
      <c r="CL2" s="146" t="s">
        <v>216</v>
      </c>
      <c r="CM2" s="146" t="s">
        <v>215</v>
      </c>
      <c r="CN2" s="146" t="s">
        <v>213</v>
      </c>
      <c r="CO2" s="146" t="s">
        <v>214</v>
      </c>
      <c r="CP2" s="147" t="s">
        <v>218</v>
      </c>
      <c r="CQ2" s="145" t="s">
        <v>217</v>
      </c>
      <c r="CR2" s="146" t="s">
        <v>216</v>
      </c>
      <c r="CS2" s="146" t="s">
        <v>215</v>
      </c>
      <c r="CT2" s="146" t="s">
        <v>213</v>
      </c>
      <c r="CU2" s="146" t="s">
        <v>214</v>
      </c>
      <c r="CV2" s="147" t="s">
        <v>218</v>
      </c>
      <c r="CW2" s="145" t="s">
        <v>217</v>
      </c>
      <c r="CX2" s="146" t="s">
        <v>216</v>
      </c>
      <c r="CY2" s="146" t="s">
        <v>215</v>
      </c>
      <c r="CZ2" s="146" t="s">
        <v>213</v>
      </c>
      <c r="DA2" s="146" t="s">
        <v>214</v>
      </c>
      <c r="DB2" s="147" t="s">
        <v>218</v>
      </c>
      <c r="DC2" s="145" t="s">
        <v>217</v>
      </c>
      <c r="DD2" s="146" t="s">
        <v>216</v>
      </c>
      <c r="DE2" s="146" t="s">
        <v>215</v>
      </c>
      <c r="DF2" s="146" t="s">
        <v>213</v>
      </c>
      <c r="DG2" s="146" t="s">
        <v>214</v>
      </c>
      <c r="DH2" s="147" t="s">
        <v>218</v>
      </c>
      <c r="DI2" s="145" t="s">
        <v>217</v>
      </c>
      <c r="DJ2" s="146" t="s">
        <v>216</v>
      </c>
      <c r="DK2" s="146" t="s">
        <v>215</v>
      </c>
      <c r="DL2" s="146" t="s">
        <v>213</v>
      </c>
      <c r="DM2" s="146" t="s">
        <v>214</v>
      </c>
      <c r="DN2" s="147" t="s">
        <v>218</v>
      </c>
      <c r="DO2" s="145" t="s">
        <v>217</v>
      </c>
      <c r="DP2" s="146" t="s">
        <v>216</v>
      </c>
      <c r="DQ2" s="146" t="s">
        <v>215</v>
      </c>
      <c r="DR2" s="146" t="s">
        <v>213</v>
      </c>
      <c r="DS2" s="146" t="s">
        <v>214</v>
      </c>
      <c r="DT2" s="147" t="s">
        <v>218</v>
      </c>
      <c r="DU2" s="145" t="s">
        <v>217</v>
      </c>
      <c r="DV2" s="146" t="s">
        <v>216</v>
      </c>
      <c r="DW2" s="146" t="s">
        <v>215</v>
      </c>
      <c r="DX2" s="146" t="s">
        <v>213</v>
      </c>
      <c r="DY2" s="146" t="s">
        <v>214</v>
      </c>
      <c r="DZ2" s="147" t="s">
        <v>218</v>
      </c>
      <c r="EA2" s="145" t="s">
        <v>217</v>
      </c>
      <c r="EB2" s="146" t="s">
        <v>216</v>
      </c>
      <c r="EC2" s="146" t="s">
        <v>215</v>
      </c>
      <c r="ED2" s="146" t="s">
        <v>213</v>
      </c>
      <c r="EE2" s="146" t="s">
        <v>214</v>
      </c>
      <c r="EF2" s="147" t="s">
        <v>218</v>
      </c>
      <c r="EG2" s="145" t="s">
        <v>217</v>
      </c>
      <c r="EH2" s="146" t="s">
        <v>216</v>
      </c>
      <c r="EI2" s="146" t="s">
        <v>215</v>
      </c>
      <c r="EJ2" s="146" t="s">
        <v>213</v>
      </c>
      <c r="EK2" s="146" t="s">
        <v>214</v>
      </c>
      <c r="EL2" s="147" t="s">
        <v>218</v>
      </c>
      <c r="EM2" s="145" t="s">
        <v>217</v>
      </c>
      <c r="EN2" s="146" t="s">
        <v>216</v>
      </c>
      <c r="EO2" s="146" t="s">
        <v>215</v>
      </c>
      <c r="EP2" s="146" t="s">
        <v>213</v>
      </c>
      <c r="EQ2" s="146" t="s">
        <v>214</v>
      </c>
      <c r="ER2" s="147" t="s">
        <v>218</v>
      </c>
      <c r="ES2" s="145" t="s">
        <v>217</v>
      </c>
      <c r="ET2" s="146" t="s">
        <v>216</v>
      </c>
      <c r="EU2" s="146" t="s">
        <v>215</v>
      </c>
      <c r="EV2" s="146" t="s">
        <v>213</v>
      </c>
      <c r="EW2" s="146" t="s">
        <v>214</v>
      </c>
      <c r="EX2" s="147" t="s">
        <v>218</v>
      </c>
      <c r="EY2" s="145" t="s">
        <v>217</v>
      </c>
      <c r="EZ2" s="146" t="s">
        <v>216</v>
      </c>
      <c r="FA2" s="146" t="s">
        <v>215</v>
      </c>
      <c r="FB2" s="146" t="s">
        <v>213</v>
      </c>
      <c r="FC2" s="146" t="s">
        <v>214</v>
      </c>
      <c r="FD2" s="147" t="s">
        <v>218</v>
      </c>
      <c r="FE2" s="145" t="s">
        <v>217</v>
      </c>
      <c r="FF2" s="146" t="s">
        <v>216</v>
      </c>
      <c r="FG2" s="146" t="s">
        <v>215</v>
      </c>
      <c r="FH2" s="146" t="s">
        <v>213</v>
      </c>
      <c r="FI2" s="146" t="s">
        <v>214</v>
      </c>
      <c r="FJ2" s="147" t="s">
        <v>218</v>
      </c>
      <c r="FK2" s="145" t="s">
        <v>217</v>
      </c>
      <c r="FL2" s="146" t="s">
        <v>216</v>
      </c>
      <c r="FM2" s="146" t="s">
        <v>215</v>
      </c>
      <c r="FN2" s="146" t="s">
        <v>213</v>
      </c>
      <c r="FO2" s="146" t="s">
        <v>214</v>
      </c>
      <c r="FP2" s="147" t="s">
        <v>218</v>
      </c>
      <c r="FQ2" s="145" t="s">
        <v>217</v>
      </c>
      <c r="FR2" s="146" t="s">
        <v>216</v>
      </c>
      <c r="FS2" s="146" t="s">
        <v>215</v>
      </c>
      <c r="FT2" s="146" t="s">
        <v>213</v>
      </c>
      <c r="FU2" s="146" t="s">
        <v>214</v>
      </c>
      <c r="FV2" s="147" t="s">
        <v>218</v>
      </c>
      <c r="FW2" s="145" t="s">
        <v>217</v>
      </c>
      <c r="FX2" s="146" t="s">
        <v>216</v>
      </c>
      <c r="FY2" s="146" t="s">
        <v>215</v>
      </c>
      <c r="FZ2" s="146" t="s">
        <v>213</v>
      </c>
      <c r="GA2" s="146" t="s">
        <v>214</v>
      </c>
      <c r="GB2" s="147" t="s">
        <v>218</v>
      </c>
      <c r="GC2" s="145" t="s">
        <v>217</v>
      </c>
      <c r="GD2" s="146" t="s">
        <v>216</v>
      </c>
      <c r="GE2" s="146" t="s">
        <v>215</v>
      </c>
      <c r="GF2" s="146" t="s">
        <v>213</v>
      </c>
      <c r="GG2" s="146" t="s">
        <v>214</v>
      </c>
      <c r="GH2" s="147" t="s">
        <v>218</v>
      </c>
      <c r="GI2" s="145" t="s">
        <v>217</v>
      </c>
      <c r="GJ2" s="146" t="s">
        <v>216</v>
      </c>
      <c r="GK2" s="146" t="s">
        <v>215</v>
      </c>
      <c r="GL2" s="146" t="s">
        <v>213</v>
      </c>
      <c r="GM2" s="146" t="s">
        <v>214</v>
      </c>
      <c r="GN2" s="147" t="s">
        <v>218</v>
      </c>
      <c r="GO2" s="145" t="s">
        <v>217</v>
      </c>
      <c r="GP2" s="146" t="s">
        <v>216</v>
      </c>
      <c r="GQ2" s="146" t="s">
        <v>215</v>
      </c>
      <c r="GR2" s="146" t="s">
        <v>213</v>
      </c>
      <c r="GS2" s="146" t="s">
        <v>214</v>
      </c>
      <c r="GT2" s="147" t="s">
        <v>218</v>
      </c>
      <c r="GU2" s="145" t="s">
        <v>217</v>
      </c>
      <c r="GV2" s="146" t="s">
        <v>216</v>
      </c>
      <c r="GW2" s="146" t="s">
        <v>215</v>
      </c>
      <c r="GX2" s="146" t="s">
        <v>213</v>
      </c>
      <c r="GY2" s="146" t="s">
        <v>214</v>
      </c>
      <c r="GZ2" s="147" t="s">
        <v>218</v>
      </c>
      <c r="HA2" s="145" t="s">
        <v>217</v>
      </c>
      <c r="HB2" s="146" t="s">
        <v>216</v>
      </c>
      <c r="HC2" s="146" t="s">
        <v>215</v>
      </c>
      <c r="HD2" s="146" t="s">
        <v>213</v>
      </c>
      <c r="HE2" s="146" t="s">
        <v>214</v>
      </c>
      <c r="HF2" s="147" t="s">
        <v>218</v>
      </c>
      <c r="HG2" s="145" t="s">
        <v>217</v>
      </c>
      <c r="HH2" s="146" t="s">
        <v>216</v>
      </c>
      <c r="HI2" s="146" t="s">
        <v>215</v>
      </c>
      <c r="HJ2" s="146" t="s">
        <v>213</v>
      </c>
      <c r="HK2" s="146" t="s">
        <v>214</v>
      </c>
      <c r="HL2" s="147" t="s">
        <v>218</v>
      </c>
      <c r="HM2" s="145" t="s">
        <v>217</v>
      </c>
      <c r="HN2" s="146" t="s">
        <v>216</v>
      </c>
      <c r="HO2" s="146" t="s">
        <v>215</v>
      </c>
      <c r="HP2" s="146" t="s">
        <v>213</v>
      </c>
      <c r="HQ2" s="146" t="s">
        <v>214</v>
      </c>
      <c r="HR2" s="147" t="s">
        <v>218</v>
      </c>
      <c r="HS2" s="145" t="s">
        <v>217</v>
      </c>
      <c r="HT2" s="146" t="s">
        <v>216</v>
      </c>
      <c r="HU2" s="146" t="s">
        <v>215</v>
      </c>
      <c r="HV2" s="146" t="s">
        <v>213</v>
      </c>
      <c r="HW2" s="146" t="s">
        <v>214</v>
      </c>
      <c r="HX2" s="147" t="s">
        <v>218</v>
      </c>
    </row>
    <row r="3" spans="1:232" s="140" customFormat="1">
      <c r="B3" s="142"/>
      <c r="C3" s="155"/>
      <c r="D3" s="314"/>
      <c r="E3" s="314"/>
      <c r="F3" s="314"/>
      <c r="G3" s="314"/>
      <c r="H3" s="314"/>
      <c r="I3" s="155"/>
      <c r="L3" s="159"/>
      <c r="M3" s="149" t="s">
        <v>191</v>
      </c>
      <c r="O3" s="149" t="s">
        <v>191</v>
      </c>
      <c r="Q3" s="145" t="s">
        <v>196</v>
      </c>
      <c r="R3" s="146" t="s">
        <v>194</v>
      </c>
      <c r="S3" s="146" t="s">
        <v>188</v>
      </c>
      <c r="T3" s="146" t="s">
        <v>193</v>
      </c>
      <c r="U3" s="146" t="s">
        <v>195</v>
      </c>
      <c r="V3" s="147" t="s">
        <v>189</v>
      </c>
      <c r="W3" s="145" t="s">
        <v>196</v>
      </c>
      <c r="X3" s="146" t="s">
        <v>194</v>
      </c>
      <c r="Y3" s="146" t="s">
        <v>188</v>
      </c>
      <c r="Z3" s="146" t="s">
        <v>193</v>
      </c>
      <c r="AA3" s="146" t="s">
        <v>195</v>
      </c>
      <c r="AB3" s="147" t="s">
        <v>189</v>
      </c>
      <c r="AC3" s="145" t="s">
        <v>196</v>
      </c>
      <c r="AD3" s="146" t="s">
        <v>194</v>
      </c>
      <c r="AE3" s="146" t="s">
        <v>188</v>
      </c>
      <c r="AF3" s="146" t="s">
        <v>193</v>
      </c>
      <c r="AG3" s="146" t="s">
        <v>195</v>
      </c>
      <c r="AH3" s="147" t="s">
        <v>189</v>
      </c>
      <c r="AI3" s="145" t="s">
        <v>196</v>
      </c>
      <c r="AJ3" s="146" t="s">
        <v>194</v>
      </c>
      <c r="AK3" s="146" t="s">
        <v>188</v>
      </c>
      <c r="AL3" s="146" t="s">
        <v>193</v>
      </c>
      <c r="AM3" s="146" t="s">
        <v>195</v>
      </c>
      <c r="AN3" s="147" t="s">
        <v>189</v>
      </c>
      <c r="AO3" s="145" t="s">
        <v>196</v>
      </c>
      <c r="AP3" s="146" t="s">
        <v>194</v>
      </c>
      <c r="AQ3" s="146" t="s">
        <v>188</v>
      </c>
      <c r="AR3" s="146" t="s">
        <v>193</v>
      </c>
      <c r="AS3" s="146" t="s">
        <v>195</v>
      </c>
      <c r="AT3" s="147" t="s">
        <v>189</v>
      </c>
      <c r="AU3" s="145" t="s">
        <v>196</v>
      </c>
      <c r="AV3" s="146" t="s">
        <v>194</v>
      </c>
      <c r="AW3" s="146" t="s">
        <v>188</v>
      </c>
      <c r="AX3" s="146" t="s">
        <v>193</v>
      </c>
      <c r="AY3" s="146" t="s">
        <v>195</v>
      </c>
      <c r="AZ3" s="147" t="s">
        <v>189</v>
      </c>
      <c r="BA3" s="145" t="s">
        <v>196</v>
      </c>
      <c r="BB3" s="146" t="s">
        <v>194</v>
      </c>
      <c r="BC3" s="146" t="s">
        <v>188</v>
      </c>
      <c r="BD3" s="146" t="s">
        <v>193</v>
      </c>
      <c r="BE3" s="146" t="s">
        <v>195</v>
      </c>
      <c r="BF3" s="147" t="s">
        <v>189</v>
      </c>
      <c r="BG3" s="145" t="s">
        <v>196</v>
      </c>
      <c r="BH3" s="146" t="s">
        <v>194</v>
      </c>
      <c r="BI3" s="146" t="s">
        <v>188</v>
      </c>
      <c r="BJ3" s="146" t="s">
        <v>193</v>
      </c>
      <c r="BK3" s="146" t="s">
        <v>195</v>
      </c>
      <c r="BL3" s="147" t="s">
        <v>189</v>
      </c>
      <c r="BM3" s="145" t="s">
        <v>196</v>
      </c>
      <c r="BN3" s="146" t="s">
        <v>194</v>
      </c>
      <c r="BO3" s="146" t="s">
        <v>188</v>
      </c>
      <c r="BP3" s="146" t="s">
        <v>193</v>
      </c>
      <c r="BQ3" s="146" t="s">
        <v>195</v>
      </c>
      <c r="BR3" s="147" t="s">
        <v>189</v>
      </c>
      <c r="BS3" s="145" t="s">
        <v>196</v>
      </c>
      <c r="BT3" s="146" t="s">
        <v>194</v>
      </c>
      <c r="BU3" s="146" t="s">
        <v>188</v>
      </c>
      <c r="BV3" s="146" t="s">
        <v>193</v>
      </c>
      <c r="BW3" s="146" t="s">
        <v>195</v>
      </c>
      <c r="BX3" s="147" t="s">
        <v>189</v>
      </c>
      <c r="BY3" s="145" t="s">
        <v>196</v>
      </c>
      <c r="BZ3" s="146" t="s">
        <v>194</v>
      </c>
      <c r="CA3" s="146" t="s">
        <v>188</v>
      </c>
      <c r="CB3" s="146" t="s">
        <v>193</v>
      </c>
      <c r="CC3" s="146" t="s">
        <v>195</v>
      </c>
      <c r="CD3" s="147" t="s">
        <v>189</v>
      </c>
      <c r="CE3" s="145" t="s">
        <v>196</v>
      </c>
      <c r="CF3" s="146" t="s">
        <v>194</v>
      </c>
      <c r="CG3" s="146" t="s">
        <v>188</v>
      </c>
      <c r="CH3" s="146" t="s">
        <v>193</v>
      </c>
      <c r="CI3" s="146" t="s">
        <v>195</v>
      </c>
      <c r="CJ3" s="147" t="s">
        <v>189</v>
      </c>
      <c r="CK3" s="145" t="s">
        <v>196</v>
      </c>
      <c r="CL3" s="146" t="s">
        <v>194</v>
      </c>
      <c r="CM3" s="146" t="s">
        <v>188</v>
      </c>
      <c r="CN3" s="146" t="s">
        <v>193</v>
      </c>
      <c r="CO3" s="146" t="s">
        <v>195</v>
      </c>
      <c r="CP3" s="147" t="s">
        <v>189</v>
      </c>
      <c r="CQ3" s="145" t="s">
        <v>196</v>
      </c>
      <c r="CR3" s="146" t="s">
        <v>194</v>
      </c>
      <c r="CS3" s="146" t="s">
        <v>188</v>
      </c>
      <c r="CT3" s="146" t="s">
        <v>193</v>
      </c>
      <c r="CU3" s="146" t="s">
        <v>195</v>
      </c>
      <c r="CV3" s="147" t="s">
        <v>189</v>
      </c>
      <c r="CW3" s="145" t="s">
        <v>196</v>
      </c>
      <c r="CX3" s="146" t="s">
        <v>194</v>
      </c>
      <c r="CY3" s="146" t="s">
        <v>188</v>
      </c>
      <c r="CZ3" s="146" t="s">
        <v>193</v>
      </c>
      <c r="DA3" s="146" t="s">
        <v>195</v>
      </c>
      <c r="DB3" s="147" t="s">
        <v>189</v>
      </c>
      <c r="DC3" s="145" t="s">
        <v>196</v>
      </c>
      <c r="DD3" s="146" t="s">
        <v>194</v>
      </c>
      <c r="DE3" s="146" t="s">
        <v>188</v>
      </c>
      <c r="DF3" s="146" t="s">
        <v>193</v>
      </c>
      <c r="DG3" s="146" t="s">
        <v>195</v>
      </c>
      <c r="DH3" s="147" t="s">
        <v>189</v>
      </c>
      <c r="DI3" s="145" t="s">
        <v>196</v>
      </c>
      <c r="DJ3" s="146" t="s">
        <v>194</v>
      </c>
      <c r="DK3" s="146" t="s">
        <v>188</v>
      </c>
      <c r="DL3" s="146" t="s">
        <v>193</v>
      </c>
      <c r="DM3" s="146" t="s">
        <v>195</v>
      </c>
      <c r="DN3" s="147" t="s">
        <v>189</v>
      </c>
      <c r="DO3" s="145" t="s">
        <v>196</v>
      </c>
      <c r="DP3" s="146" t="s">
        <v>194</v>
      </c>
      <c r="DQ3" s="146" t="s">
        <v>188</v>
      </c>
      <c r="DR3" s="146" t="s">
        <v>193</v>
      </c>
      <c r="DS3" s="146" t="s">
        <v>195</v>
      </c>
      <c r="DT3" s="147" t="s">
        <v>189</v>
      </c>
      <c r="DU3" s="145" t="s">
        <v>196</v>
      </c>
      <c r="DV3" s="146" t="s">
        <v>194</v>
      </c>
      <c r="DW3" s="146" t="s">
        <v>188</v>
      </c>
      <c r="DX3" s="146" t="s">
        <v>193</v>
      </c>
      <c r="DY3" s="146" t="s">
        <v>195</v>
      </c>
      <c r="DZ3" s="147" t="s">
        <v>189</v>
      </c>
      <c r="EA3" s="145" t="s">
        <v>196</v>
      </c>
      <c r="EB3" s="146" t="s">
        <v>194</v>
      </c>
      <c r="EC3" s="146" t="s">
        <v>188</v>
      </c>
      <c r="ED3" s="146" t="s">
        <v>193</v>
      </c>
      <c r="EE3" s="146" t="s">
        <v>195</v>
      </c>
      <c r="EF3" s="147" t="s">
        <v>189</v>
      </c>
      <c r="EG3" s="145" t="s">
        <v>196</v>
      </c>
      <c r="EH3" s="146" t="s">
        <v>194</v>
      </c>
      <c r="EI3" s="146" t="s">
        <v>188</v>
      </c>
      <c r="EJ3" s="146" t="s">
        <v>193</v>
      </c>
      <c r="EK3" s="146" t="s">
        <v>195</v>
      </c>
      <c r="EL3" s="147" t="s">
        <v>189</v>
      </c>
      <c r="EM3" s="145" t="s">
        <v>196</v>
      </c>
      <c r="EN3" s="146" t="s">
        <v>194</v>
      </c>
      <c r="EO3" s="146" t="s">
        <v>188</v>
      </c>
      <c r="EP3" s="146" t="s">
        <v>193</v>
      </c>
      <c r="EQ3" s="146" t="s">
        <v>195</v>
      </c>
      <c r="ER3" s="147" t="s">
        <v>189</v>
      </c>
      <c r="ES3" s="145" t="s">
        <v>196</v>
      </c>
      <c r="ET3" s="146" t="s">
        <v>194</v>
      </c>
      <c r="EU3" s="146" t="s">
        <v>188</v>
      </c>
      <c r="EV3" s="146" t="s">
        <v>193</v>
      </c>
      <c r="EW3" s="146" t="s">
        <v>195</v>
      </c>
      <c r="EX3" s="147" t="s">
        <v>189</v>
      </c>
      <c r="EY3" s="145" t="s">
        <v>196</v>
      </c>
      <c r="EZ3" s="146" t="s">
        <v>194</v>
      </c>
      <c r="FA3" s="146" t="s">
        <v>188</v>
      </c>
      <c r="FB3" s="146" t="s">
        <v>193</v>
      </c>
      <c r="FC3" s="146" t="s">
        <v>195</v>
      </c>
      <c r="FD3" s="147" t="s">
        <v>189</v>
      </c>
      <c r="FE3" s="145" t="s">
        <v>196</v>
      </c>
      <c r="FF3" s="146" t="s">
        <v>194</v>
      </c>
      <c r="FG3" s="146" t="s">
        <v>188</v>
      </c>
      <c r="FH3" s="146" t="s">
        <v>193</v>
      </c>
      <c r="FI3" s="146" t="s">
        <v>195</v>
      </c>
      <c r="FJ3" s="147" t="s">
        <v>189</v>
      </c>
      <c r="FK3" s="145" t="s">
        <v>196</v>
      </c>
      <c r="FL3" s="146" t="s">
        <v>194</v>
      </c>
      <c r="FM3" s="146" t="s">
        <v>188</v>
      </c>
      <c r="FN3" s="146" t="s">
        <v>193</v>
      </c>
      <c r="FO3" s="146" t="s">
        <v>195</v>
      </c>
      <c r="FP3" s="147" t="s">
        <v>189</v>
      </c>
      <c r="FQ3" s="145" t="s">
        <v>196</v>
      </c>
      <c r="FR3" s="146" t="s">
        <v>194</v>
      </c>
      <c r="FS3" s="146" t="s">
        <v>188</v>
      </c>
      <c r="FT3" s="146" t="s">
        <v>193</v>
      </c>
      <c r="FU3" s="146" t="s">
        <v>195</v>
      </c>
      <c r="FV3" s="147" t="s">
        <v>189</v>
      </c>
      <c r="FW3" s="145" t="s">
        <v>196</v>
      </c>
      <c r="FX3" s="146" t="s">
        <v>194</v>
      </c>
      <c r="FY3" s="146" t="s">
        <v>188</v>
      </c>
      <c r="FZ3" s="146" t="s">
        <v>193</v>
      </c>
      <c r="GA3" s="146" t="s">
        <v>195</v>
      </c>
      <c r="GB3" s="147" t="s">
        <v>189</v>
      </c>
      <c r="GC3" s="145" t="s">
        <v>196</v>
      </c>
      <c r="GD3" s="146" t="s">
        <v>194</v>
      </c>
      <c r="GE3" s="146" t="s">
        <v>188</v>
      </c>
      <c r="GF3" s="146" t="s">
        <v>193</v>
      </c>
      <c r="GG3" s="146" t="s">
        <v>195</v>
      </c>
      <c r="GH3" s="147" t="s">
        <v>189</v>
      </c>
      <c r="GI3" s="145" t="s">
        <v>196</v>
      </c>
      <c r="GJ3" s="146" t="s">
        <v>194</v>
      </c>
      <c r="GK3" s="146" t="s">
        <v>188</v>
      </c>
      <c r="GL3" s="146" t="s">
        <v>193</v>
      </c>
      <c r="GM3" s="146" t="s">
        <v>195</v>
      </c>
      <c r="GN3" s="147" t="s">
        <v>189</v>
      </c>
      <c r="GO3" s="145" t="s">
        <v>196</v>
      </c>
      <c r="GP3" s="146" t="s">
        <v>194</v>
      </c>
      <c r="GQ3" s="146" t="s">
        <v>188</v>
      </c>
      <c r="GR3" s="146" t="s">
        <v>193</v>
      </c>
      <c r="GS3" s="146" t="s">
        <v>195</v>
      </c>
      <c r="GT3" s="147" t="s">
        <v>189</v>
      </c>
      <c r="GU3" s="145" t="s">
        <v>196</v>
      </c>
      <c r="GV3" s="146" t="s">
        <v>194</v>
      </c>
      <c r="GW3" s="146" t="s">
        <v>188</v>
      </c>
      <c r="GX3" s="146" t="s">
        <v>193</v>
      </c>
      <c r="GY3" s="146" t="s">
        <v>195</v>
      </c>
      <c r="GZ3" s="147" t="s">
        <v>189</v>
      </c>
      <c r="HA3" s="145" t="s">
        <v>196</v>
      </c>
      <c r="HB3" s="146" t="s">
        <v>194</v>
      </c>
      <c r="HC3" s="146" t="s">
        <v>188</v>
      </c>
      <c r="HD3" s="146" t="s">
        <v>193</v>
      </c>
      <c r="HE3" s="146" t="s">
        <v>195</v>
      </c>
      <c r="HF3" s="147" t="s">
        <v>189</v>
      </c>
      <c r="HG3" s="145" t="s">
        <v>196</v>
      </c>
      <c r="HH3" s="146" t="s">
        <v>194</v>
      </c>
      <c r="HI3" s="146" t="s">
        <v>188</v>
      </c>
      <c r="HJ3" s="146" t="s">
        <v>193</v>
      </c>
      <c r="HK3" s="146" t="s">
        <v>195</v>
      </c>
      <c r="HL3" s="147" t="s">
        <v>189</v>
      </c>
      <c r="HM3" s="145" t="s">
        <v>196</v>
      </c>
      <c r="HN3" s="146" t="s">
        <v>194</v>
      </c>
      <c r="HO3" s="146" t="s">
        <v>188</v>
      </c>
      <c r="HP3" s="146" t="s">
        <v>193</v>
      </c>
      <c r="HQ3" s="146" t="s">
        <v>195</v>
      </c>
      <c r="HR3" s="147" t="s">
        <v>189</v>
      </c>
      <c r="HS3" s="145" t="s">
        <v>196</v>
      </c>
      <c r="HT3" s="146" t="s">
        <v>194</v>
      </c>
      <c r="HU3" s="146" t="s">
        <v>188</v>
      </c>
      <c r="HV3" s="146" t="s">
        <v>193</v>
      </c>
      <c r="HW3" s="146" t="s">
        <v>195</v>
      </c>
      <c r="HX3" s="147" t="s">
        <v>189</v>
      </c>
    </row>
    <row r="4" spans="1:232">
      <c r="D4" s="314"/>
      <c r="E4" s="314"/>
      <c r="F4" s="314"/>
      <c r="G4" s="314"/>
      <c r="H4" s="314"/>
      <c r="J4" s="22"/>
      <c r="K4" s="22"/>
      <c r="L4" s="139"/>
      <c r="M4" s="149" t="s">
        <v>257</v>
      </c>
      <c r="O4" s="149" t="s">
        <v>184</v>
      </c>
      <c r="Q4" s="312"/>
      <c r="R4" s="312"/>
      <c r="S4" s="312"/>
      <c r="T4" s="312"/>
      <c r="U4" s="312"/>
      <c r="V4" s="312"/>
      <c r="W4" s="312"/>
      <c r="X4" s="312"/>
      <c r="Y4" s="312"/>
      <c r="Z4" s="312"/>
      <c r="AA4" s="312"/>
      <c r="AB4" s="312"/>
      <c r="AC4" s="312"/>
      <c r="AD4" s="312"/>
      <c r="AE4" s="312"/>
      <c r="AF4" s="312"/>
      <c r="AG4" s="312"/>
      <c r="AH4" s="312"/>
      <c r="AI4" s="312"/>
      <c r="AJ4" s="312"/>
      <c r="AK4" s="312"/>
      <c r="AL4" s="312"/>
      <c r="AM4" s="312"/>
      <c r="AN4" s="312"/>
      <c r="AO4" s="312"/>
      <c r="AP4" s="312"/>
      <c r="AQ4" s="312"/>
      <c r="AR4" s="312"/>
      <c r="AS4" s="312"/>
      <c r="AT4" s="312"/>
      <c r="AU4" s="312"/>
      <c r="AV4" s="312"/>
      <c r="AW4" s="312"/>
      <c r="AX4" s="312"/>
      <c r="AY4" s="312"/>
      <c r="AZ4" s="312"/>
      <c r="BA4" s="312"/>
      <c r="BB4" s="312"/>
      <c r="BC4" s="312"/>
      <c r="BD4" s="312"/>
      <c r="BE4" s="312"/>
      <c r="BF4" s="312"/>
      <c r="BG4" s="312"/>
      <c r="BH4" s="312"/>
      <c r="BI4" s="312"/>
      <c r="BJ4" s="312"/>
      <c r="BK4" s="312"/>
      <c r="BL4" s="312"/>
      <c r="BM4" s="312"/>
      <c r="BN4" s="312"/>
      <c r="BO4" s="312"/>
      <c r="BP4" s="312"/>
      <c r="BQ4" s="312"/>
      <c r="BR4" s="312"/>
      <c r="BS4" s="312"/>
      <c r="BT4" s="312"/>
      <c r="BU4" s="312"/>
      <c r="BV4" s="312"/>
      <c r="BW4" s="312"/>
      <c r="BX4" s="312"/>
      <c r="BY4" s="312"/>
      <c r="BZ4" s="312"/>
      <c r="CA4" s="312"/>
      <c r="CB4" s="312"/>
      <c r="CC4" s="312"/>
      <c r="CD4" s="312"/>
      <c r="CE4" s="312"/>
      <c r="CF4" s="312"/>
      <c r="CG4" s="312"/>
      <c r="CH4" s="312"/>
      <c r="CI4" s="312"/>
      <c r="CJ4" s="312"/>
      <c r="CK4" s="312"/>
      <c r="CL4" s="312"/>
      <c r="CM4" s="312"/>
      <c r="CN4" s="312"/>
      <c r="CO4" s="312"/>
      <c r="CP4" s="312"/>
      <c r="CQ4" s="312"/>
      <c r="CR4" s="312"/>
      <c r="CS4" s="312"/>
      <c r="CT4" s="312"/>
      <c r="CU4" s="312"/>
      <c r="CV4" s="312"/>
      <c r="CW4" s="312"/>
      <c r="CX4" s="312"/>
      <c r="CY4" s="312"/>
      <c r="CZ4" s="312"/>
      <c r="DA4" s="312"/>
      <c r="DB4" s="312"/>
      <c r="DC4" s="312"/>
      <c r="DD4" s="312"/>
      <c r="DE4" s="312"/>
      <c r="DF4" s="312"/>
      <c r="DG4" s="312"/>
      <c r="DH4" s="312"/>
      <c r="DI4" s="312"/>
      <c r="DJ4" s="312"/>
      <c r="DK4" s="312"/>
      <c r="DL4" s="312"/>
      <c r="DM4" s="312"/>
      <c r="DN4" s="312"/>
      <c r="DO4" s="312"/>
      <c r="DP4" s="312"/>
      <c r="DQ4" s="312"/>
      <c r="DR4" s="312"/>
      <c r="DS4" s="312"/>
      <c r="DT4" s="312"/>
      <c r="DU4" s="312"/>
      <c r="DV4" s="312"/>
      <c r="DW4" s="312"/>
      <c r="DX4" s="312"/>
      <c r="DY4" s="312"/>
      <c r="DZ4" s="312"/>
      <c r="EA4" s="312"/>
      <c r="EB4" s="312"/>
      <c r="EC4" s="312"/>
      <c r="ED4" s="312"/>
      <c r="EE4" s="312"/>
      <c r="EF4" s="312"/>
      <c r="EG4" s="312"/>
      <c r="EH4" s="312"/>
      <c r="EI4" s="312"/>
      <c r="EJ4" s="312"/>
      <c r="EK4" s="312"/>
      <c r="EL4" s="312"/>
      <c r="EM4" s="312"/>
      <c r="EN4" s="312"/>
      <c r="EO4" s="312"/>
      <c r="EP4" s="312"/>
      <c r="EQ4" s="312"/>
      <c r="ER4" s="312"/>
      <c r="ES4" s="312"/>
      <c r="ET4" s="312"/>
      <c r="EU4" s="312"/>
      <c r="EV4" s="312"/>
      <c r="EW4" s="312"/>
      <c r="EX4" s="312"/>
      <c r="EY4" s="312"/>
      <c r="EZ4" s="312"/>
      <c r="FA4" s="312"/>
      <c r="FB4" s="312"/>
      <c r="FC4" s="312"/>
      <c r="FD4" s="312"/>
      <c r="FE4" s="312"/>
      <c r="FF4" s="312"/>
      <c r="FG4" s="312"/>
      <c r="FH4" s="312"/>
      <c r="FI4" s="312"/>
      <c r="FJ4" s="312"/>
      <c r="FK4" s="312"/>
      <c r="FL4" s="312"/>
      <c r="FM4" s="312"/>
      <c r="FN4" s="312"/>
      <c r="FO4" s="312"/>
      <c r="FP4" s="312"/>
      <c r="FQ4" s="312"/>
      <c r="FR4" s="312"/>
      <c r="FS4" s="312"/>
      <c r="FT4" s="312"/>
      <c r="FU4" s="312"/>
      <c r="FV4" s="312"/>
      <c r="FW4" s="312"/>
      <c r="FX4" s="312"/>
      <c r="FY4" s="312"/>
      <c r="FZ4" s="312"/>
      <c r="GA4" s="312"/>
      <c r="GB4" s="312"/>
      <c r="GC4" s="312"/>
      <c r="GD4" s="312"/>
      <c r="GE4" s="312"/>
      <c r="GF4" s="312"/>
      <c r="GG4" s="312"/>
      <c r="GH4" s="312"/>
      <c r="GI4" s="312"/>
      <c r="GJ4" s="312"/>
      <c r="GK4" s="312"/>
      <c r="GL4" s="312"/>
      <c r="GM4" s="312"/>
      <c r="GN4" s="312"/>
      <c r="GO4" s="312"/>
      <c r="GP4" s="312"/>
      <c r="GQ4" s="312"/>
      <c r="GR4" s="312"/>
      <c r="GS4" s="312"/>
      <c r="GT4" s="312"/>
      <c r="GU4" s="312"/>
      <c r="GV4" s="312"/>
      <c r="GW4" s="312"/>
      <c r="GX4" s="312"/>
      <c r="GY4" s="312"/>
      <c r="GZ4" s="312"/>
      <c r="HA4" s="312"/>
      <c r="HB4" s="312"/>
      <c r="HC4" s="312"/>
      <c r="HD4" s="312"/>
      <c r="HE4" s="312"/>
      <c r="HF4" s="312"/>
      <c r="HG4" s="312"/>
      <c r="HH4" s="312"/>
      <c r="HI4" s="312"/>
      <c r="HJ4" s="312"/>
      <c r="HK4" s="312"/>
      <c r="HL4" s="312"/>
      <c r="HM4" s="312"/>
      <c r="HN4" s="312"/>
      <c r="HO4" s="312"/>
      <c r="HP4" s="312"/>
      <c r="HQ4" s="312"/>
      <c r="HR4" s="312"/>
      <c r="HS4" s="312"/>
      <c r="HT4" s="312"/>
      <c r="HU4" s="312"/>
      <c r="HV4" s="312"/>
      <c r="HW4" s="312"/>
      <c r="HX4" s="312"/>
    </row>
    <row r="5" spans="1:232">
      <c r="D5" s="314"/>
      <c r="E5" s="314"/>
      <c r="F5" s="314"/>
      <c r="G5" s="314"/>
      <c r="H5" s="314"/>
      <c r="J5" s="22"/>
      <c r="K5" s="22"/>
      <c r="L5" s="139"/>
      <c r="M5" s="149" t="s">
        <v>184</v>
      </c>
      <c r="O5" s="149" t="s">
        <v>184</v>
      </c>
      <c r="Q5" s="312" t="s">
        <v>192</v>
      </c>
      <c r="R5" s="312"/>
      <c r="S5" s="312"/>
      <c r="T5" s="312"/>
      <c r="U5" s="312"/>
      <c r="V5" s="312"/>
      <c r="W5" s="312" t="s">
        <v>192</v>
      </c>
      <c r="X5" s="312"/>
      <c r="Y5" s="312"/>
      <c r="Z5" s="312"/>
      <c r="AA5" s="312"/>
      <c r="AB5" s="312"/>
      <c r="AC5" s="312" t="s">
        <v>192</v>
      </c>
      <c r="AD5" s="312"/>
      <c r="AE5" s="312"/>
      <c r="AF5" s="312"/>
      <c r="AG5" s="312"/>
      <c r="AH5" s="312"/>
      <c r="AI5" s="312" t="s">
        <v>192</v>
      </c>
      <c r="AJ5" s="312"/>
      <c r="AK5" s="312"/>
      <c r="AL5" s="312"/>
      <c r="AM5" s="312"/>
      <c r="AN5" s="312"/>
      <c r="AO5" s="312" t="s">
        <v>192</v>
      </c>
      <c r="AP5" s="312"/>
      <c r="AQ5" s="312"/>
      <c r="AR5" s="312"/>
      <c r="AS5" s="312"/>
      <c r="AT5" s="312"/>
      <c r="AU5" s="312" t="s">
        <v>192</v>
      </c>
      <c r="AV5" s="312"/>
      <c r="AW5" s="312"/>
      <c r="AX5" s="312"/>
      <c r="AY5" s="312"/>
      <c r="AZ5" s="312"/>
      <c r="BA5" s="312" t="s">
        <v>192</v>
      </c>
      <c r="BB5" s="312"/>
      <c r="BC5" s="312"/>
      <c r="BD5" s="312"/>
      <c r="BE5" s="312"/>
      <c r="BF5" s="312"/>
      <c r="BG5" s="312" t="s">
        <v>192</v>
      </c>
      <c r="BH5" s="312"/>
      <c r="BI5" s="312"/>
      <c r="BJ5" s="312"/>
      <c r="BK5" s="312"/>
      <c r="BL5" s="312"/>
      <c r="BM5" s="312" t="s">
        <v>192</v>
      </c>
      <c r="BN5" s="312"/>
      <c r="BO5" s="312"/>
      <c r="BP5" s="312"/>
      <c r="BQ5" s="312"/>
      <c r="BR5" s="312"/>
      <c r="BS5" s="312" t="s">
        <v>220</v>
      </c>
      <c r="BT5" s="312"/>
      <c r="BU5" s="312"/>
      <c r="BV5" s="312"/>
      <c r="BW5" s="312"/>
      <c r="BX5" s="312"/>
      <c r="BY5" s="312" t="s">
        <v>220</v>
      </c>
      <c r="BZ5" s="312"/>
      <c r="CA5" s="312"/>
      <c r="CB5" s="312"/>
      <c r="CC5" s="312"/>
      <c r="CD5" s="312"/>
      <c r="CE5" s="312"/>
      <c r="CF5" s="312"/>
      <c r="CG5" s="312"/>
      <c r="CH5" s="312"/>
      <c r="CI5" s="312"/>
      <c r="CJ5" s="312"/>
      <c r="CK5" s="312"/>
      <c r="CL5" s="312"/>
      <c r="CM5" s="312"/>
      <c r="CN5" s="312"/>
      <c r="CO5" s="312"/>
      <c r="CP5" s="312"/>
      <c r="CQ5" s="312"/>
      <c r="CR5" s="312"/>
      <c r="CS5" s="312"/>
      <c r="CT5" s="312"/>
      <c r="CU5" s="312"/>
      <c r="CV5" s="312"/>
      <c r="CW5" s="312"/>
      <c r="CX5" s="312"/>
      <c r="CY5" s="312"/>
      <c r="CZ5" s="312"/>
      <c r="DA5" s="312"/>
      <c r="DB5" s="312"/>
      <c r="DC5" s="312"/>
      <c r="DD5" s="312"/>
      <c r="DE5" s="312"/>
      <c r="DF5" s="312"/>
      <c r="DG5" s="312"/>
      <c r="DH5" s="312"/>
      <c r="DI5" s="312"/>
      <c r="DJ5" s="312"/>
      <c r="DK5" s="312"/>
      <c r="DL5" s="312"/>
      <c r="DM5" s="312"/>
      <c r="DN5" s="312"/>
      <c r="DO5" s="312"/>
      <c r="DP5" s="312"/>
      <c r="DQ5" s="312"/>
      <c r="DR5" s="312"/>
      <c r="DS5" s="312"/>
      <c r="DT5" s="312"/>
      <c r="DU5" s="312"/>
      <c r="DV5" s="312"/>
      <c r="DW5" s="312"/>
      <c r="DX5" s="312"/>
      <c r="DY5" s="312"/>
      <c r="DZ5" s="312"/>
      <c r="EA5" s="312"/>
      <c r="EB5" s="312"/>
      <c r="EC5" s="312"/>
      <c r="ED5" s="312"/>
      <c r="EE5" s="312"/>
      <c r="EF5" s="312"/>
      <c r="EG5" s="312"/>
      <c r="EH5" s="312"/>
      <c r="EI5" s="312"/>
      <c r="EJ5" s="312"/>
      <c r="EK5" s="312"/>
      <c r="EL5" s="312"/>
      <c r="EM5" s="312"/>
      <c r="EN5" s="312"/>
      <c r="EO5" s="312"/>
      <c r="EP5" s="312"/>
      <c r="EQ5" s="312"/>
      <c r="ER5" s="312"/>
      <c r="ES5" s="312"/>
      <c r="ET5" s="312"/>
      <c r="EU5" s="312"/>
      <c r="EV5" s="312"/>
      <c r="EW5" s="312"/>
      <c r="EX5" s="312"/>
      <c r="EY5" s="312"/>
      <c r="EZ5" s="312"/>
      <c r="FA5" s="312"/>
      <c r="FB5" s="312"/>
      <c r="FC5" s="312"/>
      <c r="FD5" s="312"/>
      <c r="FE5" s="312"/>
      <c r="FF5" s="312"/>
      <c r="FG5" s="312"/>
      <c r="FH5" s="312"/>
      <c r="FI5" s="312"/>
      <c r="FJ5" s="312"/>
      <c r="FK5" s="312"/>
      <c r="FL5" s="312"/>
      <c r="FM5" s="312"/>
      <c r="FN5" s="312"/>
      <c r="FO5" s="312"/>
      <c r="FP5" s="312"/>
      <c r="FQ5" s="312"/>
      <c r="FR5" s="312"/>
      <c r="FS5" s="312"/>
      <c r="FT5" s="312"/>
      <c r="FU5" s="312"/>
      <c r="FV5" s="312"/>
      <c r="FW5" s="312"/>
      <c r="FX5" s="312"/>
      <c r="FY5" s="312"/>
      <c r="FZ5" s="312"/>
      <c r="GA5" s="312"/>
      <c r="GB5" s="312"/>
      <c r="GC5" s="312"/>
      <c r="GD5" s="312"/>
      <c r="GE5" s="312"/>
      <c r="GF5" s="312"/>
      <c r="GG5" s="312"/>
      <c r="GH5" s="312"/>
      <c r="GI5" s="312"/>
      <c r="GJ5" s="312"/>
      <c r="GK5" s="312"/>
      <c r="GL5" s="312"/>
      <c r="GM5" s="312"/>
      <c r="GN5" s="312"/>
      <c r="GO5" s="312"/>
      <c r="GP5" s="312"/>
      <c r="GQ5" s="312"/>
      <c r="GR5" s="312"/>
      <c r="GS5" s="312"/>
      <c r="GT5" s="312"/>
      <c r="GU5" s="312"/>
      <c r="GV5" s="312"/>
      <c r="GW5" s="312"/>
      <c r="GX5" s="312"/>
      <c r="GY5" s="312"/>
      <c r="GZ5" s="312"/>
      <c r="HA5" s="312"/>
      <c r="HB5" s="312"/>
      <c r="HC5" s="312"/>
      <c r="HD5" s="312"/>
      <c r="HE5" s="312"/>
      <c r="HF5" s="312"/>
      <c r="HG5" s="312"/>
      <c r="HH5" s="312"/>
      <c r="HI5" s="312"/>
      <c r="HJ5" s="312"/>
      <c r="HK5" s="312"/>
      <c r="HL5" s="312"/>
      <c r="HM5" s="312"/>
      <c r="HN5" s="312"/>
      <c r="HO5" s="312"/>
      <c r="HP5" s="312"/>
      <c r="HQ5" s="312"/>
      <c r="HR5" s="312"/>
      <c r="HS5" s="312"/>
      <c r="HT5" s="312"/>
      <c r="HU5" s="312"/>
      <c r="HV5" s="312"/>
      <c r="HW5" s="312"/>
      <c r="HX5" s="312"/>
    </row>
    <row r="6" spans="1:232">
      <c r="J6" s="22"/>
      <c r="K6" s="22"/>
      <c r="L6" s="139"/>
      <c r="M6" s="149" t="s">
        <v>185</v>
      </c>
      <c r="O6" s="149" t="s">
        <v>185</v>
      </c>
      <c r="Q6" s="143" t="s">
        <v>220</v>
      </c>
      <c r="R6" s="143" t="s">
        <v>220</v>
      </c>
      <c r="S6" s="143" t="s">
        <v>220</v>
      </c>
      <c r="T6" s="143" t="s">
        <v>220</v>
      </c>
      <c r="U6" s="143" t="s">
        <v>220</v>
      </c>
      <c r="V6" s="143" t="s">
        <v>220</v>
      </c>
      <c r="W6" s="143" t="s">
        <v>220</v>
      </c>
      <c r="X6" s="143" t="s">
        <v>220</v>
      </c>
      <c r="Y6" s="143" t="s">
        <v>220</v>
      </c>
      <c r="Z6" s="143" t="s">
        <v>192</v>
      </c>
      <c r="AA6" s="143" t="s">
        <v>192</v>
      </c>
      <c r="AB6" s="143" t="s">
        <v>192</v>
      </c>
      <c r="AC6" s="143" t="s">
        <v>192</v>
      </c>
      <c r="AD6" s="143" t="s">
        <v>192</v>
      </c>
      <c r="AE6" s="143" t="s">
        <v>192</v>
      </c>
      <c r="AF6" s="143" t="s">
        <v>192</v>
      </c>
      <c r="AG6" s="143" t="s">
        <v>192</v>
      </c>
      <c r="AH6" s="143" t="s">
        <v>192</v>
      </c>
      <c r="AI6" s="143" t="s">
        <v>192</v>
      </c>
      <c r="AJ6" s="143" t="s">
        <v>192</v>
      </c>
      <c r="AK6" s="143" t="s">
        <v>192</v>
      </c>
      <c r="AL6" s="143" t="s">
        <v>192</v>
      </c>
      <c r="AM6" s="143" t="s">
        <v>192</v>
      </c>
      <c r="AN6" s="143" t="s">
        <v>192</v>
      </c>
      <c r="AO6" s="143" t="s">
        <v>192</v>
      </c>
      <c r="AP6" s="143" t="s">
        <v>192</v>
      </c>
      <c r="AQ6" s="143" t="s">
        <v>192</v>
      </c>
      <c r="AR6" s="143" t="s">
        <v>192</v>
      </c>
      <c r="AS6" s="143" t="s">
        <v>192</v>
      </c>
      <c r="AT6" s="143" t="s">
        <v>192</v>
      </c>
      <c r="AU6" s="143" t="s">
        <v>192</v>
      </c>
      <c r="AV6" s="143" t="s">
        <v>220</v>
      </c>
      <c r="AW6" s="143" t="s">
        <v>220</v>
      </c>
      <c r="AX6" s="143" t="s">
        <v>220</v>
      </c>
      <c r="AY6" s="143" t="s">
        <v>220</v>
      </c>
      <c r="AZ6" s="143" t="s">
        <v>220</v>
      </c>
      <c r="BA6" s="143" t="s">
        <v>220</v>
      </c>
      <c r="BB6" s="143" t="s">
        <v>220</v>
      </c>
      <c r="BC6" s="143" t="s">
        <v>220</v>
      </c>
      <c r="BD6" s="143" t="s">
        <v>220</v>
      </c>
      <c r="BE6" s="143" t="s">
        <v>220</v>
      </c>
      <c r="BF6" s="143" t="s">
        <v>220</v>
      </c>
      <c r="BG6" s="143" t="s">
        <v>220</v>
      </c>
      <c r="BH6" s="143" t="s">
        <v>220</v>
      </c>
      <c r="BI6" s="143" t="s">
        <v>220</v>
      </c>
      <c r="BJ6" s="143" t="s">
        <v>220</v>
      </c>
      <c r="BK6" s="143" t="s">
        <v>220</v>
      </c>
      <c r="BL6" s="143" t="s">
        <v>220</v>
      </c>
      <c r="BM6" s="143" t="s">
        <v>220</v>
      </c>
      <c r="BN6" s="143" t="s">
        <v>220</v>
      </c>
      <c r="BO6" s="143" t="s">
        <v>220</v>
      </c>
      <c r="BP6" s="143" t="s">
        <v>220</v>
      </c>
      <c r="BQ6" s="143" t="s">
        <v>220</v>
      </c>
      <c r="BR6" s="143" t="s">
        <v>220</v>
      </c>
      <c r="BS6" s="143" t="s">
        <v>219</v>
      </c>
      <c r="BT6" s="143" t="s">
        <v>219</v>
      </c>
      <c r="BU6" s="143" t="s">
        <v>219</v>
      </c>
      <c r="BV6" s="143" t="s">
        <v>219</v>
      </c>
      <c r="BW6" s="143" t="s">
        <v>219</v>
      </c>
      <c r="BX6" s="143" t="s">
        <v>219</v>
      </c>
      <c r="BY6" s="143" t="s">
        <v>219</v>
      </c>
      <c r="BZ6" s="143" t="s">
        <v>219</v>
      </c>
      <c r="CA6" s="143" t="s">
        <v>219</v>
      </c>
      <c r="CB6" s="143" t="s">
        <v>219</v>
      </c>
      <c r="CC6" s="143" t="s">
        <v>219</v>
      </c>
      <c r="CD6" s="143" t="s">
        <v>219</v>
      </c>
      <c r="CE6" s="143"/>
      <c r="CF6" s="143"/>
      <c r="CG6" s="143"/>
      <c r="CH6" s="143"/>
      <c r="CI6" s="143"/>
      <c r="CJ6" s="143"/>
      <c r="CK6" s="143"/>
      <c r="CL6" s="143"/>
      <c r="CM6" s="143"/>
      <c r="CN6" s="143"/>
      <c r="CO6" s="143"/>
      <c r="CP6" s="143"/>
      <c r="CQ6" s="143"/>
      <c r="CR6" s="143"/>
      <c r="CS6" s="143"/>
      <c r="CT6" s="143"/>
      <c r="CU6" s="143"/>
      <c r="CV6" s="143"/>
      <c r="CW6" s="143"/>
      <c r="CX6" s="143"/>
      <c r="CY6" s="143"/>
      <c r="CZ6" s="143"/>
      <c r="DA6" s="143"/>
      <c r="DB6" s="143"/>
      <c r="DC6" s="143"/>
      <c r="DD6" s="143"/>
      <c r="DE6" s="143"/>
      <c r="DF6" s="143"/>
      <c r="DG6" s="143"/>
      <c r="DH6" s="143"/>
      <c r="DI6" s="143"/>
      <c r="DJ6" s="143"/>
      <c r="DK6" s="143"/>
      <c r="DL6" s="143"/>
      <c r="DM6" s="143"/>
      <c r="DN6" s="143"/>
      <c r="DO6" s="143"/>
      <c r="DP6" s="143"/>
      <c r="DQ6" s="143"/>
      <c r="DR6" s="143"/>
      <c r="DS6" s="143"/>
      <c r="DT6" s="143"/>
      <c r="DU6" s="143"/>
      <c r="DV6" s="143"/>
      <c r="DW6" s="143"/>
      <c r="DX6" s="143"/>
      <c r="DY6" s="143"/>
      <c r="DZ6" s="143"/>
      <c r="EA6" s="143"/>
      <c r="EB6" s="143"/>
      <c r="EC6" s="143"/>
      <c r="ED6" s="143"/>
      <c r="EE6" s="143"/>
      <c r="EF6" s="143"/>
      <c r="EG6" s="143"/>
      <c r="EH6" s="143"/>
      <c r="EI6" s="143"/>
      <c r="EJ6" s="143"/>
      <c r="EK6" s="143"/>
      <c r="EL6" s="143"/>
      <c r="EM6" s="143"/>
      <c r="EN6" s="143"/>
      <c r="EO6" s="143"/>
      <c r="EP6" s="143"/>
      <c r="EQ6" s="143"/>
      <c r="ER6" s="143"/>
      <c r="ES6" s="143"/>
      <c r="ET6" s="143"/>
      <c r="EU6" s="143"/>
      <c r="EV6" s="143"/>
      <c r="EW6" s="143"/>
      <c r="EX6" s="143"/>
      <c r="EY6" s="143"/>
      <c r="EZ6" s="143"/>
      <c r="FA6" s="143"/>
      <c r="FB6" s="143"/>
      <c r="FC6" s="143"/>
      <c r="FD6" s="143"/>
      <c r="FE6" s="143"/>
      <c r="FF6" s="143"/>
      <c r="FG6" s="143"/>
      <c r="FH6" s="143"/>
      <c r="FI6" s="143"/>
      <c r="FJ6" s="143"/>
      <c r="FK6" s="143"/>
      <c r="FL6" s="143"/>
      <c r="FM6" s="143"/>
      <c r="FN6" s="143"/>
      <c r="FO6" s="143"/>
      <c r="FP6" s="143"/>
      <c r="FQ6" s="143"/>
      <c r="FR6" s="143"/>
      <c r="FS6" s="143"/>
      <c r="FT6" s="143"/>
      <c r="FU6" s="143"/>
      <c r="FV6" s="143"/>
      <c r="FW6" s="143"/>
      <c r="FX6" s="143"/>
      <c r="FY6" s="143"/>
      <c r="FZ6" s="143"/>
      <c r="GA6" s="143"/>
      <c r="GB6" s="143"/>
      <c r="GC6" s="143"/>
      <c r="GD6" s="143"/>
      <c r="GE6" s="143"/>
      <c r="GF6" s="143"/>
      <c r="GG6" s="143"/>
      <c r="GH6" s="143"/>
      <c r="GI6" s="143"/>
      <c r="GJ6" s="143"/>
      <c r="GK6" s="143"/>
      <c r="GL6" s="143"/>
      <c r="GM6" s="143"/>
      <c r="GN6" s="143"/>
      <c r="GO6" s="143"/>
      <c r="GP6" s="143"/>
      <c r="GQ6" s="143"/>
      <c r="GR6" s="143"/>
      <c r="GS6" s="143"/>
      <c r="GT6" s="143"/>
      <c r="GU6" s="143"/>
      <c r="GV6" s="143"/>
      <c r="GW6" s="143"/>
      <c r="GX6" s="143"/>
      <c r="GY6" s="143"/>
      <c r="GZ6" s="143"/>
      <c r="HA6" s="143"/>
      <c r="HB6" s="143"/>
      <c r="HC6" s="143"/>
      <c r="HD6" s="143"/>
      <c r="HE6" s="143"/>
      <c r="HF6" s="143"/>
      <c r="HG6" s="143"/>
      <c r="HH6" s="143"/>
      <c r="HI6" s="143"/>
      <c r="HJ6" s="143"/>
      <c r="HK6" s="143"/>
      <c r="HL6" s="143"/>
      <c r="HM6" s="143"/>
      <c r="HN6" s="143"/>
      <c r="HO6" s="143"/>
      <c r="HP6" s="143"/>
      <c r="HQ6" s="143"/>
      <c r="HR6" s="143"/>
      <c r="HS6" s="143"/>
      <c r="HT6" s="143"/>
      <c r="HU6" s="143"/>
      <c r="HV6" s="143"/>
      <c r="HW6" s="143"/>
      <c r="HX6" s="143"/>
    </row>
    <row r="7" spans="1:232" ht="17.399999999999999" thickBot="1">
      <c r="J7" s="22"/>
      <c r="K7" s="22"/>
      <c r="L7" s="139"/>
      <c r="M7" s="149" t="s">
        <v>187</v>
      </c>
      <c r="O7" s="149" t="s">
        <v>187</v>
      </c>
      <c r="Q7" s="318"/>
      <c r="R7" s="319"/>
      <c r="S7" s="319"/>
      <c r="T7" s="319"/>
      <c r="U7" s="319"/>
      <c r="V7" s="320"/>
      <c r="W7" s="318"/>
      <c r="X7" s="319"/>
      <c r="Y7" s="319"/>
      <c r="Z7" s="319"/>
      <c r="AA7" s="319"/>
      <c r="AB7" s="320"/>
      <c r="AC7" s="318"/>
      <c r="AD7" s="319"/>
      <c r="AE7" s="319"/>
      <c r="AF7" s="319"/>
      <c r="AG7" s="319"/>
      <c r="AH7" s="320"/>
      <c r="AI7" s="318"/>
      <c r="AJ7" s="319"/>
      <c r="AK7" s="319"/>
      <c r="AL7" s="319"/>
      <c r="AM7" s="319"/>
      <c r="AN7" s="320"/>
      <c r="AO7" s="318"/>
      <c r="AP7" s="319"/>
      <c r="AQ7" s="319"/>
      <c r="AR7" s="319"/>
      <c r="AS7" s="319"/>
      <c r="AT7" s="320"/>
      <c r="AU7" s="318"/>
      <c r="AV7" s="319"/>
      <c r="AW7" s="319"/>
      <c r="AX7" s="319"/>
      <c r="AY7" s="319"/>
      <c r="AZ7" s="320"/>
      <c r="BA7" s="318"/>
      <c r="BB7" s="319"/>
      <c r="BC7" s="319"/>
      <c r="BD7" s="319"/>
      <c r="BE7" s="319"/>
      <c r="BF7" s="320"/>
      <c r="BG7" s="318"/>
      <c r="BH7" s="319"/>
      <c r="BI7" s="319"/>
      <c r="BJ7" s="319"/>
      <c r="BK7" s="319"/>
      <c r="BL7" s="320"/>
      <c r="BM7" s="318"/>
      <c r="BN7" s="319"/>
      <c r="BO7" s="319"/>
      <c r="BP7" s="319"/>
      <c r="BQ7" s="319"/>
      <c r="BR7" s="320"/>
      <c r="BS7" s="318"/>
      <c r="BT7" s="319"/>
      <c r="BU7" s="319"/>
      <c r="BV7" s="319"/>
      <c r="BW7" s="319"/>
      <c r="BX7" s="320"/>
      <c r="BY7" s="318"/>
      <c r="BZ7" s="319"/>
      <c r="CA7" s="319"/>
      <c r="CB7" s="319"/>
      <c r="CC7" s="319"/>
      <c r="CD7" s="320"/>
      <c r="CE7" s="318"/>
      <c r="CF7" s="319"/>
      <c r="CG7" s="319"/>
      <c r="CH7" s="319"/>
      <c r="CI7" s="319"/>
      <c r="CJ7" s="320"/>
      <c r="CK7" s="318"/>
      <c r="CL7" s="319"/>
      <c r="CM7" s="319"/>
      <c r="CN7" s="319"/>
      <c r="CO7" s="319"/>
      <c r="CP7" s="320"/>
      <c r="CQ7" s="318"/>
      <c r="CR7" s="319"/>
      <c r="CS7" s="319"/>
      <c r="CT7" s="319"/>
      <c r="CU7" s="319"/>
      <c r="CV7" s="320"/>
      <c r="CW7" s="318"/>
      <c r="CX7" s="319"/>
      <c r="CY7" s="319"/>
      <c r="CZ7" s="319"/>
      <c r="DA7" s="319"/>
      <c r="DB7" s="320"/>
      <c r="DC7" s="318"/>
      <c r="DD7" s="319"/>
      <c r="DE7" s="319"/>
      <c r="DF7" s="319"/>
      <c r="DG7" s="319"/>
      <c r="DH7" s="320"/>
      <c r="DI7" s="318"/>
      <c r="DJ7" s="319"/>
      <c r="DK7" s="319"/>
      <c r="DL7" s="319"/>
      <c r="DM7" s="319"/>
      <c r="DN7" s="320"/>
      <c r="DO7" s="318"/>
      <c r="DP7" s="319"/>
      <c r="DQ7" s="319"/>
      <c r="DR7" s="319"/>
      <c r="DS7" s="319"/>
      <c r="DT7" s="320"/>
      <c r="DU7" s="318"/>
      <c r="DV7" s="319"/>
      <c r="DW7" s="319"/>
      <c r="DX7" s="319"/>
      <c r="DY7" s="319"/>
      <c r="DZ7" s="320"/>
      <c r="EA7" s="318"/>
      <c r="EB7" s="319"/>
      <c r="EC7" s="319"/>
      <c r="ED7" s="319"/>
      <c r="EE7" s="319"/>
      <c r="EF7" s="320"/>
      <c r="EG7" s="318"/>
      <c r="EH7" s="319"/>
      <c r="EI7" s="319"/>
      <c r="EJ7" s="319"/>
      <c r="EK7" s="319"/>
      <c r="EL7" s="320"/>
      <c r="EM7" s="318"/>
      <c r="EN7" s="319"/>
      <c r="EO7" s="319"/>
      <c r="EP7" s="319"/>
      <c r="EQ7" s="319"/>
      <c r="ER7" s="320"/>
      <c r="ES7" s="318"/>
      <c r="ET7" s="319"/>
      <c r="EU7" s="319"/>
      <c r="EV7" s="319"/>
      <c r="EW7" s="319"/>
      <c r="EX7" s="320"/>
      <c r="EY7" s="143"/>
      <c r="EZ7" s="143"/>
      <c r="FA7" s="143"/>
      <c r="FB7" s="143"/>
      <c r="FC7" s="143"/>
      <c r="FD7" s="143"/>
      <c r="FE7" s="143"/>
      <c r="FF7" s="143"/>
      <c r="FG7" s="143"/>
      <c r="FH7" s="143"/>
      <c r="FI7" s="143"/>
      <c r="FJ7" s="143"/>
      <c r="FK7" s="143"/>
      <c r="FL7" s="143"/>
      <c r="FM7" s="143"/>
      <c r="FN7" s="143"/>
      <c r="FO7" s="143"/>
      <c r="FP7" s="143"/>
      <c r="FQ7" s="143"/>
      <c r="FR7" s="143"/>
      <c r="FS7" s="143"/>
      <c r="FT7" s="143"/>
      <c r="FU7" s="143"/>
      <c r="FV7" s="143"/>
      <c r="FW7" s="143"/>
      <c r="FX7" s="143"/>
      <c r="FY7" s="143"/>
      <c r="FZ7" s="143"/>
      <c r="GA7" s="143"/>
      <c r="GB7" s="143"/>
      <c r="GC7" s="143"/>
      <c r="GD7" s="143"/>
      <c r="GE7" s="143"/>
      <c r="GF7" s="143"/>
      <c r="GG7" s="143"/>
      <c r="GH7" s="143"/>
      <c r="GI7" s="143"/>
      <c r="GJ7" s="143"/>
      <c r="GK7" s="143"/>
      <c r="GL7" s="143"/>
      <c r="GM7" s="143"/>
      <c r="GN7" s="143"/>
      <c r="GO7" s="143"/>
      <c r="GP7" s="143"/>
      <c r="GQ7" s="143"/>
      <c r="GR7" s="143"/>
      <c r="GS7" s="143"/>
      <c r="GT7" s="143"/>
      <c r="GU7" s="143"/>
      <c r="GV7" s="143"/>
      <c r="GW7" s="143"/>
      <c r="GX7" s="143"/>
      <c r="GY7" s="143"/>
      <c r="GZ7" s="143"/>
      <c r="HA7" s="143"/>
      <c r="HB7" s="143"/>
      <c r="HC7" s="143"/>
      <c r="HD7" s="143"/>
      <c r="HE7" s="143"/>
      <c r="HF7" s="143"/>
      <c r="HG7" s="143"/>
      <c r="HH7" s="143"/>
      <c r="HI7" s="143"/>
      <c r="HJ7" s="143"/>
      <c r="HK7" s="143"/>
      <c r="HL7" s="143"/>
      <c r="HM7" s="143"/>
      <c r="HN7" s="143"/>
      <c r="HO7" s="143"/>
      <c r="HP7" s="143"/>
      <c r="HQ7" s="143"/>
      <c r="HR7" s="143"/>
      <c r="HS7" s="143"/>
      <c r="HT7" s="143"/>
      <c r="HU7" s="143"/>
      <c r="HV7" s="143"/>
      <c r="HW7" s="143"/>
      <c r="HX7" s="143"/>
    </row>
    <row r="8" spans="1:232" ht="43.8" customHeight="1" thickBot="1">
      <c r="A8" s="169" t="s">
        <v>207</v>
      </c>
      <c r="B8" s="170" t="s">
        <v>201</v>
      </c>
      <c r="C8" s="171" t="s">
        <v>208</v>
      </c>
      <c r="D8" s="172" t="s">
        <v>202</v>
      </c>
      <c r="E8" s="172" t="s">
        <v>203</v>
      </c>
      <c r="F8" s="173" t="s">
        <v>27</v>
      </c>
      <c r="G8" s="173" t="s">
        <v>200</v>
      </c>
      <c r="H8" s="172" t="s">
        <v>204</v>
      </c>
      <c r="I8" s="288" t="s">
        <v>209</v>
      </c>
      <c r="J8" s="174" t="s">
        <v>206</v>
      </c>
      <c r="K8" s="175" t="s">
        <v>205</v>
      </c>
      <c r="M8" s="163" t="s">
        <v>186</v>
      </c>
      <c r="N8" s="148"/>
    </row>
    <row r="9" spans="1:232">
      <c r="A9" s="127">
        <v>1</v>
      </c>
      <c r="B9" s="196" t="s">
        <v>221</v>
      </c>
      <c r="C9" s="197">
        <v>43382.833333333336</v>
      </c>
      <c r="D9" s="241">
        <v>0.70564000000000004</v>
      </c>
      <c r="E9" s="199" t="s">
        <v>187</v>
      </c>
      <c r="F9" s="242"/>
      <c r="G9" s="242"/>
      <c r="H9" s="241">
        <v>0.70638000000000001</v>
      </c>
      <c r="I9" s="197">
        <v>43382.916666666664</v>
      </c>
      <c r="J9" s="275">
        <f t="shared" ref="J9:J19" si="0">IF(B9="卖",D9-H9,H9-D9)*L9</f>
        <v>-7.3999999999996291E-4</v>
      </c>
      <c r="K9" s="202" t="str">
        <f>IF(J9&gt;=0,"盈","亏")</f>
        <v>亏</v>
      </c>
      <c r="L9" s="161" t="s">
        <v>28</v>
      </c>
      <c r="M9" s="243" t="s">
        <v>236</v>
      </c>
      <c r="AE9" s="24"/>
      <c r="AF9" s="24"/>
      <c r="AG9" s="24"/>
      <c r="AH9" s="24"/>
      <c r="AI9" s="24"/>
      <c r="AJ9" s="24"/>
      <c r="AK9" s="24"/>
      <c r="AL9" s="24"/>
      <c r="AM9" s="24"/>
      <c r="AN9" s="24"/>
      <c r="AO9" s="24"/>
    </row>
    <row r="10" spans="1:232">
      <c r="A10" s="127">
        <f>A9+1</f>
        <v>2</v>
      </c>
      <c r="B10" s="226" t="s">
        <v>221</v>
      </c>
      <c r="C10" s="227">
        <v>43392.375</v>
      </c>
      <c r="D10" s="228">
        <v>0.70901999999999998</v>
      </c>
      <c r="E10" s="233" t="s">
        <v>184</v>
      </c>
      <c r="F10" s="230">
        <v>0.73</v>
      </c>
      <c r="G10" s="230"/>
      <c r="H10" s="228">
        <v>0.70823999999999998</v>
      </c>
      <c r="I10" s="227">
        <v>43400</v>
      </c>
      <c r="J10" s="228">
        <f t="shared" si="0"/>
        <v>7.8000000000000291E-4</v>
      </c>
      <c r="K10" s="231" t="str">
        <f t="shared" ref="K10:K19" si="1">IF(J10&gt;=0,"盈","亏")</f>
        <v>盈</v>
      </c>
      <c r="L10" s="162" t="s">
        <v>28</v>
      </c>
      <c r="Z10" s="24"/>
      <c r="AE10" s="24"/>
      <c r="AF10" s="24"/>
      <c r="AG10" s="24"/>
      <c r="AH10" s="24"/>
      <c r="AI10" s="24"/>
      <c r="AJ10" s="24"/>
      <c r="AK10" s="24"/>
      <c r="AL10" s="24"/>
      <c r="AM10" s="24"/>
      <c r="AN10" s="24"/>
      <c r="AO10" s="24"/>
    </row>
    <row r="11" spans="1:232">
      <c r="A11" s="127">
        <f>A10+1</f>
        <v>3</v>
      </c>
      <c r="B11" s="226" t="s">
        <v>221</v>
      </c>
      <c r="C11" s="227">
        <v>43402.916666666664</v>
      </c>
      <c r="D11" s="228">
        <v>0.70865</v>
      </c>
      <c r="E11" s="233" t="s">
        <v>185</v>
      </c>
      <c r="F11" s="230"/>
      <c r="G11" s="230"/>
      <c r="H11" s="228">
        <v>0.70808000000000004</v>
      </c>
      <c r="I11" s="227">
        <v>43403</v>
      </c>
      <c r="J11" s="228">
        <f t="shared" si="0"/>
        <v>5.6999999999995943E-4</v>
      </c>
      <c r="K11" s="29" t="str">
        <f t="shared" si="1"/>
        <v>盈</v>
      </c>
      <c r="L11" s="162" t="s">
        <v>28</v>
      </c>
      <c r="AE11" s="24"/>
      <c r="AF11" s="24"/>
      <c r="AG11" s="24"/>
      <c r="AH11" s="24"/>
      <c r="AI11" s="24"/>
      <c r="AJ11" s="24"/>
      <c r="AK11" s="24"/>
      <c r="AL11" s="24"/>
      <c r="AM11" s="24"/>
      <c r="AN11" s="24"/>
      <c r="AO11" s="24"/>
    </row>
    <row r="12" spans="1:232">
      <c r="A12" s="127">
        <f t="shared" ref="A12:A75" si="2">A11+1</f>
        <v>4</v>
      </c>
      <c r="B12" s="226" t="s">
        <v>26</v>
      </c>
      <c r="C12" s="227">
        <v>43405</v>
      </c>
      <c r="D12" s="228">
        <v>0.71640999999999999</v>
      </c>
      <c r="E12" s="233"/>
      <c r="F12" s="230"/>
      <c r="G12" s="230"/>
      <c r="H12" s="228">
        <v>0.72013000000000005</v>
      </c>
      <c r="I12" s="227">
        <v>43406</v>
      </c>
      <c r="J12" s="228">
        <f t="shared" si="0"/>
        <v>3.7200000000000566E-3</v>
      </c>
      <c r="K12" s="29" t="str">
        <f t="shared" si="1"/>
        <v>盈</v>
      </c>
      <c r="L12" s="160" t="s">
        <v>28</v>
      </c>
      <c r="AE12" s="24"/>
      <c r="AF12" s="24"/>
      <c r="AG12" s="24"/>
      <c r="AH12" s="24"/>
      <c r="AI12" s="24"/>
      <c r="AJ12" s="24"/>
      <c r="AK12" s="24"/>
      <c r="AL12" s="24"/>
      <c r="AM12" s="24"/>
      <c r="AN12" s="24"/>
      <c r="AO12" s="24"/>
    </row>
    <row r="13" spans="1:232">
      <c r="A13" s="127">
        <f>A12+1</f>
        <v>5</v>
      </c>
      <c r="B13" s="226" t="s">
        <v>26</v>
      </c>
      <c r="C13" s="227">
        <v>43406.541666666664</v>
      </c>
      <c r="D13" s="228">
        <v>0.72406000000000004</v>
      </c>
      <c r="E13" s="233" t="s">
        <v>184</v>
      </c>
      <c r="F13" s="230"/>
      <c r="G13" s="230"/>
      <c r="H13" s="228">
        <v>0.72482999999999997</v>
      </c>
      <c r="I13" s="227">
        <v>43413.458333333336</v>
      </c>
      <c r="J13" s="228">
        <f t="shared" si="0"/>
        <v>7.699999999999374E-4</v>
      </c>
      <c r="K13" s="29" t="str">
        <f t="shared" si="1"/>
        <v>盈</v>
      </c>
      <c r="L13" s="160" t="s">
        <v>28</v>
      </c>
      <c r="AE13" s="24"/>
      <c r="AF13" s="24"/>
      <c r="AG13" s="24"/>
      <c r="AH13" s="24"/>
      <c r="AI13" s="24"/>
      <c r="AJ13" s="24"/>
      <c r="AK13" s="24"/>
      <c r="AL13" s="24"/>
      <c r="AM13" s="24"/>
      <c r="AN13" s="24"/>
      <c r="AO13" s="24"/>
    </row>
    <row r="14" spans="1:232">
      <c r="A14" s="127">
        <f t="shared" si="2"/>
        <v>6</v>
      </c>
      <c r="B14" s="235" t="s">
        <v>26</v>
      </c>
      <c r="C14" s="236">
        <v>43413.791666666664</v>
      </c>
      <c r="D14" s="275">
        <v>0.72270000000000001</v>
      </c>
      <c r="E14" s="238" t="s">
        <v>184</v>
      </c>
      <c r="F14" s="276"/>
      <c r="G14" s="276"/>
      <c r="H14" s="275">
        <v>0.71719999999999995</v>
      </c>
      <c r="I14" s="236">
        <v>43454</v>
      </c>
      <c r="J14" s="275">
        <f t="shared" si="0"/>
        <v>-5.5000000000000604E-3</v>
      </c>
      <c r="K14" s="240" t="str">
        <f t="shared" si="1"/>
        <v>亏</v>
      </c>
      <c r="L14" s="160" t="s">
        <v>28</v>
      </c>
      <c r="AE14" s="24"/>
      <c r="AF14" s="24"/>
      <c r="AG14" s="24"/>
      <c r="AH14" s="24"/>
      <c r="AI14" s="24"/>
      <c r="AJ14" s="24"/>
      <c r="AK14" s="24"/>
      <c r="AL14" s="24"/>
      <c r="AM14" s="24"/>
      <c r="AN14" s="24"/>
      <c r="AO14" s="24"/>
    </row>
    <row r="15" spans="1:232">
      <c r="A15" s="127">
        <f t="shared" si="2"/>
        <v>7</v>
      </c>
      <c r="B15" s="235" t="s">
        <v>26</v>
      </c>
      <c r="C15" s="236">
        <v>43418</v>
      </c>
      <c r="D15" s="275">
        <v>0.72155000000000002</v>
      </c>
      <c r="E15" s="238"/>
      <c r="F15" s="276"/>
      <c r="G15" s="276"/>
      <c r="H15" s="275">
        <v>0.71892</v>
      </c>
      <c r="I15" s="236">
        <v>43418</v>
      </c>
      <c r="J15" s="275">
        <f t="shared" si="0"/>
        <v>-2.6300000000000212E-3</v>
      </c>
      <c r="K15" s="240" t="str">
        <f t="shared" si="1"/>
        <v>亏</v>
      </c>
      <c r="L15" s="160" t="s">
        <v>28</v>
      </c>
      <c r="AE15" s="24"/>
      <c r="AF15" s="24"/>
      <c r="AG15" s="24"/>
      <c r="AH15" s="24"/>
      <c r="AI15" s="24"/>
      <c r="AJ15" s="24"/>
      <c r="AK15" s="24"/>
      <c r="AL15" s="24"/>
      <c r="AM15" s="24"/>
      <c r="AN15" s="24"/>
      <c r="AO15" s="24"/>
    </row>
    <row r="16" spans="1:232">
      <c r="A16" s="127">
        <f t="shared" si="2"/>
        <v>8</v>
      </c>
      <c r="B16" s="226" t="s">
        <v>26</v>
      </c>
      <c r="C16" s="227">
        <v>43425</v>
      </c>
      <c r="D16" s="228">
        <v>0.72550999999999999</v>
      </c>
      <c r="E16" s="233"/>
      <c r="F16" s="290"/>
      <c r="G16" s="230"/>
      <c r="H16" s="228">
        <v>0.72607999999999995</v>
      </c>
      <c r="I16" s="227">
        <v>43425</v>
      </c>
      <c r="J16" s="228">
        <f t="shared" si="0"/>
        <v>5.6999999999995943E-4</v>
      </c>
      <c r="K16" s="231" t="str">
        <f t="shared" si="1"/>
        <v>盈</v>
      </c>
      <c r="L16" s="160" t="s">
        <v>28</v>
      </c>
      <c r="AE16" s="24"/>
      <c r="AF16" s="24"/>
      <c r="AG16" s="24"/>
      <c r="AH16" s="24"/>
      <c r="AI16" s="24"/>
      <c r="AJ16" s="24"/>
      <c r="AK16" s="24"/>
      <c r="AL16" s="24"/>
      <c r="AM16" s="24"/>
      <c r="AN16" s="24"/>
      <c r="AO16" s="24"/>
    </row>
    <row r="17" spans="1:41">
      <c r="A17" s="127">
        <f t="shared" si="2"/>
        <v>9</v>
      </c>
      <c r="B17" s="226" t="s">
        <v>26</v>
      </c>
      <c r="C17" s="227">
        <v>43427</v>
      </c>
      <c r="D17" s="228">
        <v>0.72404000000000002</v>
      </c>
      <c r="E17" s="233"/>
      <c r="F17" s="290"/>
      <c r="G17" s="230"/>
      <c r="H17" s="228">
        <v>0.72499999999999998</v>
      </c>
      <c r="I17" s="227">
        <v>43430</v>
      </c>
      <c r="J17" s="228">
        <f t="shared" si="0"/>
        <v>9.5999999999996088E-4</v>
      </c>
      <c r="K17" s="231" t="str">
        <f t="shared" si="1"/>
        <v>盈</v>
      </c>
      <c r="L17" s="160" t="s">
        <v>28</v>
      </c>
      <c r="AE17" s="24"/>
      <c r="AF17" s="24"/>
      <c r="AG17" s="24"/>
      <c r="AH17" s="24"/>
      <c r="AI17" s="24"/>
      <c r="AJ17" s="24"/>
      <c r="AK17" s="24"/>
      <c r="AL17" s="24"/>
      <c r="AM17" s="24"/>
      <c r="AN17" s="24"/>
      <c r="AO17" s="24"/>
    </row>
    <row r="18" spans="1:41">
      <c r="A18" s="127">
        <f t="shared" si="2"/>
        <v>10</v>
      </c>
      <c r="B18" s="226" t="s">
        <v>26</v>
      </c>
      <c r="C18" s="227">
        <v>43430</v>
      </c>
      <c r="D18" s="228">
        <v>0.72685</v>
      </c>
      <c r="E18" s="233"/>
      <c r="F18" s="290"/>
      <c r="G18" s="230"/>
      <c r="H18" s="228">
        <v>0.72899999999999998</v>
      </c>
      <c r="I18" s="227">
        <v>43433</v>
      </c>
      <c r="J18" s="228">
        <f t="shared" si="0"/>
        <v>2.1499999999999853E-3</v>
      </c>
      <c r="K18" s="231" t="str">
        <f t="shared" si="1"/>
        <v>盈</v>
      </c>
      <c r="L18" s="160" t="s">
        <v>28</v>
      </c>
    </row>
    <row r="19" spans="1:41">
      <c r="A19" s="127">
        <f t="shared" si="2"/>
        <v>11</v>
      </c>
      <c r="B19" s="226" t="s">
        <v>26</v>
      </c>
      <c r="C19" s="227">
        <v>43431</v>
      </c>
      <c r="D19" s="228">
        <v>0.72367999999999999</v>
      </c>
      <c r="E19" s="233"/>
      <c r="F19" s="290"/>
      <c r="G19" s="230"/>
      <c r="H19" s="228">
        <v>0.72599999999999998</v>
      </c>
      <c r="I19" s="227">
        <v>43431</v>
      </c>
      <c r="J19" s="228">
        <f t="shared" si="0"/>
        <v>2.3199999999999887E-3</v>
      </c>
      <c r="K19" s="231" t="str">
        <f t="shared" si="1"/>
        <v>盈</v>
      </c>
      <c r="L19" s="160" t="s">
        <v>28</v>
      </c>
    </row>
    <row r="20" spans="1:41">
      <c r="A20" s="127">
        <f t="shared" si="2"/>
        <v>12</v>
      </c>
      <c r="B20" s="226" t="s">
        <v>26</v>
      </c>
      <c r="C20" s="227">
        <v>43431</v>
      </c>
      <c r="D20" s="228">
        <v>0.72514000000000001</v>
      </c>
      <c r="E20" s="233"/>
      <c r="F20" s="230"/>
      <c r="G20" s="230"/>
      <c r="H20" s="228">
        <v>0.72619999999999996</v>
      </c>
      <c r="I20" s="227">
        <v>43433</v>
      </c>
      <c r="J20" s="228">
        <f t="shared" ref="J20:J27" si="3">IF(B20="卖",D20-H20,H20-D20)*L20</f>
        <v>1.0599999999999499E-3</v>
      </c>
      <c r="K20" s="231" t="str">
        <f t="shared" ref="K20:K27" si="4">IF(J20&gt;=0,"盈","亏")</f>
        <v>盈</v>
      </c>
      <c r="L20" s="160" t="s">
        <v>28</v>
      </c>
    </row>
    <row r="21" spans="1:41">
      <c r="A21" s="127">
        <f t="shared" si="2"/>
        <v>13</v>
      </c>
      <c r="B21" s="226" t="s">
        <v>26</v>
      </c>
      <c r="C21" s="227">
        <v>43432</v>
      </c>
      <c r="D21" s="228">
        <v>0.72446999999999995</v>
      </c>
      <c r="E21" s="233"/>
      <c r="F21" s="290"/>
      <c r="G21" s="230"/>
      <c r="H21" s="228">
        <v>0.72599999999999998</v>
      </c>
      <c r="I21" s="227">
        <v>43433</v>
      </c>
      <c r="J21" s="228">
        <f t="shared" si="3"/>
        <v>1.5300000000000313E-3</v>
      </c>
      <c r="K21" s="231" t="str">
        <f t="shared" si="4"/>
        <v>盈</v>
      </c>
      <c r="L21" s="160" t="s">
        <v>28</v>
      </c>
    </row>
    <row r="22" spans="1:41">
      <c r="A22" s="127">
        <f t="shared" si="2"/>
        <v>14</v>
      </c>
      <c r="B22" s="226" t="s">
        <v>26</v>
      </c>
      <c r="C22" s="227">
        <v>43433</v>
      </c>
      <c r="D22" s="228">
        <v>0.73151999999999995</v>
      </c>
      <c r="E22" s="233"/>
      <c r="F22" s="290"/>
      <c r="G22" s="230"/>
      <c r="H22" s="228">
        <v>0.73231000000000002</v>
      </c>
      <c r="I22" s="227">
        <v>43433</v>
      </c>
      <c r="J22" s="228">
        <f t="shared" si="3"/>
        <v>7.9000000000006843E-4</v>
      </c>
      <c r="K22" s="231" t="str">
        <f t="shared" si="4"/>
        <v>盈</v>
      </c>
      <c r="L22" s="160" t="s">
        <v>28</v>
      </c>
    </row>
    <row r="23" spans="1:41">
      <c r="A23" s="127">
        <f t="shared" si="2"/>
        <v>15</v>
      </c>
      <c r="B23" s="235" t="s">
        <v>26</v>
      </c>
      <c r="C23" s="236">
        <v>43434</v>
      </c>
      <c r="D23" s="275">
        <v>0.73243000000000003</v>
      </c>
      <c r="E23" s="238"/>
      <c r="F23" s="276"/>
      <c r="G23" s="276"/>
      <c r="H23" s="275">
        <v>0.72968</v>
      </c>
      <c r="I23" s="236">
        <v>43434</v>
      </c>
      <c r="J23" s="275">
        <f t="shared" si="3"/>
        <v>-2.7500000000000302E-3</v>
      </c>
      <c r="K23" s="240" t="str">
        <f t="shared" si="4"/>
        <v>亏</v>
      </c>
      <c r="L23" s="160" t="s">
        <v>28</v>
      </c>
    </row>
    <row r="24" spans="1:41">
      <c r="A24" s="127">
        <f t="shared" si="2"/>
        <v>16</v>
      </c>
      <c r="B24" s="27" t="s">
        <v>26</v>
      </c>
      <c r="C24" s="156">
        <v>43439</v>
      </c>
      <c r="D24" s="204">
        <v>0.72948999999999997</v>
      </c>
      <c r="E24" s="187" t="s">
        <v>184</v>
      </c>
      <c r="F24" s="289"/>
      <c r="G24" s="205"/>
      <c r="H24" s="204">
        <v>0.73299999999999998</v>
      </c>
      <c r="I24" s="156"/>
      <c r="J24" s="204">
        <f t="shared" si="3"/>
        <v>3.5100000000000131E-3</v>
      </c>
      <c r="K24" s="29" t="str">
        <f t="shared" si="4"/>
        <v>盈</v>
      </c>
      <c r="L24" s="160" t="s">
        <v>28</v>
      </c>
    </row>
    <row r="25" spans="1:41">
      <c r="A25" s="127">
        <f t="shared" si="2"/>
        <v>17</v>
      </c>
      <c r="B25" s="235" t="s">
        <v>26</v>
      </c>
      <c r="C25" s="236">
        <v>43440</v>
      </c>
      <c r="D25" s="275">
        <v>0.72231999999999996</v>
      </c>
      <c r="E25" s="238" t="s">
        <v>184</v>
      </c>
      <c r="F25" s="293"/>
      <c r="G25" s="276"/>
      <c r="H25" s="275">
        <v>0.71011999999999997</v>
      </c>
      <c r="I25" s="236">
        <v>43454</v>
      </c>
      <c r="J25" s="275">
        <f t="shared" si="3"/>
        <v>-1.2199999999999989E-2</v>
      </c>
      <c r="K25" s="240" t="str">
        <f t="shared" si="4"/>
        <v>亏</v>
      </c>
      <c r="L25" s="160" t="s">
        <v>28</v>
      </c>
    </row>
    <row r="26" spans="1:41">
      <c r="A26" s="127">
        <f t="shared" si="2"/>
        <v>18</v>
      </c>
      <c r="B26" s="235" t="s">
        <v>26</v>
      </c>
      <c r="C26" s="236">
        <v>43441</v>
      </c>
      <c r="D26" s="275">
        <v>0.72377999999999998</v>
      </c>
      <c r="E26" s="238" t="s">
        <v>184</v>
      </c>
      <c r="F26" s="293"/>
      <c r="G26" s="276"/>
      <c r="H26" s="275">
        <v>0.71006000000000002</v>
      </c>
      <c r="I26" s="236">
        <v>43454</v>
      </c>
      <c r="J26" s="275">
        <f t="shared" si="3"/>
        <v>-1.3719999999999954E-2</v>
      </c>
      <c r="K26" s="240" t="str">
        <f t="shared" si="4"/>
        <v>亏</v>
      </c>
      <c r="L26" s="160" t="s">
        <v>28</v>
      </c>
    </row>
    <row r="27" spans="1:41">
      <c r="A27" s="127">
        <f t="shared" si="2"/>
        <v>19</v>
      </c>
      <c r="B27" s="27"/>
      <c r="C27" s="156"/>
      <c r="D27" s="204"/>
      <c r="E27" s="187"/>
      <c r="F27" s="289"/>
      <c r="G27" s="205"/>
      <c r="H27" s="204"/>
      <c r="I27" s="156"/>
      <c r="J27" s="204">
        <f t="shared" si="3"/>
        <v>0</v>
      </c>
      <c r="K27" s="29" t="str">
        <f t="shared" si="4"/>
        <v>盈</v>
      </c>
      <c r="L27" s="160" t="s">
        <v>28</v>
      </c>
    </row>
    <row r="28" spans="1:41">
      <c r="A28" s="127">
        <f t="shared" si="2"/>
        <v>20</v>
      </c>
      <c r="B28" s="27"/>
      <c r="C28" s="156"/>
      <c r="D28" s="204"/>
      <c r="E28" s="187"/>
      <c r="F28" s="289"/>
      <c r="G28" s="205"/>
      <c r="H28" s="204"/>
      <c r="I28" s="156"/>
      <c r="J28" s="204">
        <f t="shared" ref="J28:J33" si="5">IF(B28="卖",D28-H28,H28-D28)*L28</f>
        <v>0</v>
      </c>
      <c r="K28" s="29" t="str">
        <f t="shared" ref="K28:K33" si="6">IF(J28&gt;=0,"盈","亏")</f>
        <v>盈</v>
      </c>
      <c r="L28" s="160" t="s">
        <v>28</v>
      </c>
    </row>
    <row r="29" spans="1:41">
      <c r="A29" s="127">
        <f t="shared" si="2"/>
        <v>21</v>
      </c>
      <c r="B29" s="27"/>
      <c r="C29" s="156"/>
      <c r="D29" s="204"/>
      <c r="E29" s="187"/>
      <c r="F29" s="289"/>
      <c r="G29" s="205"/>
      <c r="H29" s="204"/>
      <c r="I29" s="156"/>
      <c r="J29" s="204">
        <f t="shared" si="5"/>
        <v>0</v>
      </c>
      <c r="K29" s="29" t="str">
        <f t="shared" si="6"/>
        <v>盈</v>
      </c>
      <c r="L29" s="160" t="s">
        <v>28</v>
      </c>
    </row>
    <row r="30" spans="1:41">
      <c r="A30" s="127">
        <f t="shared" si="2"/>
        <v>22</v>
      </c>
      <c r="B30" s="27"/>
      <c r="C30" s="156"/>
      <c r="D30" s="204"/>
      <c r="E30" s="187"/>
      <c r="F30" s="289"/>
      <c r="G30" s="205"/>
      <c r="H30" s="204"/>
      <c r="I30" s="156"/>
      <c r="J30" s="204">
        <f t="shared" si="5"/>
        <v>0</v>
      </c>
      <c r="K30" s="29" t="str">
        <f t="shared" si="6"/>
        <v>盈</v>
      </c>
      <c r="L30" s="160" t="s">
        <v>28</v>
      </c>
    </row>
    <row r="31" spans="1:41">
      <c r="A31" s="127">
        <f t="shared" si="2"/>
        <v>23</v>
      </c>
      <c r="B31" s="27"/>
      <c r="C31" s="156"/>
      <c r="D31" s="204"/>
      <c r="E31" s="187"/>
      <c r="F31" s="289" t="s">
        <v>267</v>
      </c>
      <c r="G31" s="205"/>
      <c r="H31" s="204"/>
      <c r="I31" s="156"/>
      <c r="J31" s="204">
        <f t="shared" si="5"/>
        <v>0</v>
      </c>
      <c r="K31" s="29" t="str">
        <f t="shared" si="6"/>
        <v>盈</v>
      </c>
      <c r="L31" s="160" t="s">
        <v>28</v>
      </c>
    </row>
    <row r="32" spans="1:41">
      <c r="A32" s="127">
        <f t="shared" si="2"/>
        <v>24</v>
      </c>
      <c r="B32" s="27"/>
      <c r="C32" s="156"/>
      <c r="D32" s="204"/>
      <c r="E32" s="187"/>
      <c r="F32" s="289" t="s">
        <v>268</v>
      </c>
      <c r="G32" s="205"/>
      <c r="H32" s="204"/>
      <c r="I32" s="156"/>
      <c r="J32" s="204">
        <f t="shared" si="5"/>
        <v>0</v>
      </c>
      <c r="K32" s="29" t="str">
        <f t="shared" si="6"/>
        <v>盈</v>
      </c>
      <c r="L32" s="160" t="s">
        <v>28</v>
      </c>
    </row>
    <row r="33" spans="1:12">
      <c r="A33" s="127">
        <f t="shared" si="2"/>
        <v>25</v>
      </c>
      <c r="B33" s="27"/>
      <c r="C33" s="156"/>
      <c r="D33" s="204"/>
      <c r="E33" s="187"/>
      <c r="F33" s="205" t="s">
        <v>275</v>
      </c>
      <c r="G33" s="205"/>
      <c r="H33" s="204"/>
      <c r="I33" s="156"/>
      <c r="J33" s="204">
        <f t="shared" si="5"/>
        <v>0</v>
      </c>
      <c r="K33" s="29" t="str">
        <f t="shared" si="6"/>
        <v>盈</v>
      </c>
      <c r="L33" s="160" t="s">
        <v>28</v>
      </c>
    </row>
    <row r="34" spans="1:12">
      <c r="A34" s="127">
        <f t="shared" si="2"/>
        <v>26</v>
      </c>
      <c r="B34" s="27"/>
      <c r="C34" s="156"/>
      <c r="D34" s="204"/>
      <c r="E34" s="187"/>
      <c r="F34" s="205" t="s">
        <v>277</v>
      </c>
      <c r="G34" s="205"/>
      <c r="H34" s="204"/>
      <c r="I34" s="156"/>
      <c r="J34" s="204">
        <f t="shared" ref="J34:J97" si="7">IF(B34="卖",D34-H34,H34-D34)*L34</f>
        <v>0</v>
      </c>
      <c r="K34" s="29" t="str">
        <f t="shared" ref="K34:K97" si="8">IF(J34&gt;=0,"盈","亏")</f>
        <v>盈</v>
      </c>
      <c r="L34" s="160" t="s">
        <v>28</v>
      </c>
    </row>
    <row r="35" spans="1:12">
      <c r="A35" s="127">
        <f t="shared" si="2"/>
        <v>27</v>
      </c>
      <c r="B35" s="27"/>
      <c r="C35" s="156"/>
      <c r="D35" s="204"/>
      <c r="E35" s="187"/>
      <c r="F35" s="205" t="s">
        <v>278</v>
      </c>
      <c r="G35" s="205"/>
      <c r="H35" s="204"/>
      <c r="I35" s="156"/>
      <c r="J35" s="204">
        <f t="shared" si="7"/>
        <v>0</v>
      </c>
      <c r="K35" s="29" t="str">
        <f t="shared" si="8"/>
        <v>盈</v>
      </c>
      <c r="L35" s="160" t="s">
        <v>28</v>
      </c>
    </row>
    <row r="36" spans="1:12">
      <c r="A36" s="127">
        <f t="shared" si="2"/>
        <v>28</v>
      </c>
      <c r="B36" s="27"/>
      <c r="C36" s="156"/>
      <c r="D36" s="204"/>
      <c r="E36" s="187"/>
      <c r="F36" s="205"/>
      <c r="G36" s="205"/>
      <c r="H36" s="204"/>
      <c r="I36" s="156"/>
      <c r="J36" s="204">
        <f t="shared" si="7"/>
        <v>0</v>
      </c>
      <c r="K36" s="29" t="str">
        <f t="shared" si="8"/>
        <v>盈</v>
      </c>
      <c r="L36" s="160" t="s">
        <v>28</v>
      </c>
    </row>
    <row r="37" spans="1:12">
      <c r="A37" s="127">
        <f t="shared" si="2"/>
        <v>29</v>
      </c>
      <c r="B37" s="27"/>
      <c r="C37" s="156"/>
      <c r="D37" s="204"/>
      <c r="E37" s="187"/>
      <c r="F37" s="205"/>
      <c r="G37" s="205"/>
      <c r="H37" s="204"/>
      <c r="I37" s="156"/>
      <c r="J37" s="204">
        <f t="shared" si="7"/>
        <v>0</v>
      </c>
      <c r="K37" s="29" t="str">
        <f t="shared" si="8"/>
        <v>盈</v>
      </c>
      <c r="L37" s="160" t="s">
        <v>28</v>
      </c>
    </row>
    <row r="38" spans="1:12">
      <c r="A38" s="127">
        <f t="shared" si="2"/>
        <v>30</v>
      </c>
      <c r="B38" s="27"/>
      <c r="C38" s="156"/>
      <c r="D38" s="204"/>
      <c r="E38" s="187"/>
      <c r="F38" s="205"/>
      <c r="G38" s="205"/>
      <c r="H38" s="204"/>
      <c r="I38" s="156"/>
      <c r="J38" s="204">
        <f t="shared" si="7"/>
        <v>0</v>
      </c>
      <c r="K38" s="29" t="str">
        <f t="shared" si="8"/>
        <v>盈</v>
      </c>
      <c r="L38" s="160" t="s">
        <v>28</v>
      </c>
    </row>
    <row r="39" spans="1:12">
      <c r="A39" s="127">
        <f t="shared" si="2"/>
        <v>31</v>
      </c>
      <c r="B39" s="27"/>
      <c r="C39" s="156"/>
      <c r="D39" s="204"/>
      <c r="E39" s="187"/>
      <c r="F39" s="205"/>
      <c r="G39" s="205"/>
      <c r="H39" s="204"/>
      <c r="I39" s="156"/>
      <c r="J39" s="204">
        <f t="shared" si="7"/>
        <v>0</v>
      </c>
      <c r="K39" s="29" t="str">
        <f t="shared" si="8"/>
        <v>盈</v>
      </c>
      <c r="L39" s="160" t="s">
        <v>28</v>
      </c>
    </row>
    <row r="40" spans="1:12">
      <c r="A40" s="127">
        <f t="shared" si="2"/>
        <v>32</v>
      </c>
      <c r="B40" s="27"/>
      <c r="C40" s="156"/>
      <c r="D40" s="204"/>
      <c r="E40" s="187"/>
      <c r="F40" s="205"/>
      <c r="G40" s="205"/>
      <c r="H40" s="204"/>
      <c r="I40" s="156"/>
      <c r="J40" s="204">
        <f t="shared" si="7"/>
        <v>0</v>
      </c>
      <c r="K40" s="29" t="str">
        <f t="shared" si="8"/>
        <v>盈</v>
      </c>
      <c r="L40" s="160" t="s">
        <v>28</v>
      </c>
    </row>
    <row r="41" spans="1:12">
      <c r="A41" s="127">
        <f t="shared" si="2"/>
        <v>33</v>
      </c>
      <c r="B41" s="27"/>
      <c r="C41" s="156"/>
      <c r="D41" s="204"/>
      <c r="E41" s="187"/>
      <c r="F41" s="205"/>
      <c r="G41" s="205"/>
      <c r="H41" s="204"/>
      <c r="I41" s="156"/>
      <c r="J41" s="204">
        <f t="shared" si="7"/>
        <v>0</v>
      </c>
      <c r="K41" s="29" t="str">
        <f t="shared" si="8"/>
        <v>盈</v>
      </c>
      <c r="L41" s="160" t="s">
        <v>28</v>
      </c>
    </row>
    <row r="42" spans="1:12">
      <c r="A42" s="127">
        <f t="shared" si="2"/>
        <v>34</v>
      </c>
      <c r="B42" s="27"/>
      <c r="C42" s="156"/>
      <c r="D42" s="204"/>
      <c r="E42" s="187"/>
      <c r="F42" s="205"/>
      <c r="G42" s="205"/>
      <c r="H42" s="204"/>
      <c r="I42" s="156"/>
      <c r="J42" s="204">
        <f t="shared" si="7"/>
        <v>0</v>
      </c>
      <c r="K42" s="29" t="str">
        <f t="shared" si="8"/>
        <v>盈</v>
      </c>
      <c r="L42" s="160" t="s">
        <v>28</v>
      </c>
    </row>
    <row r="43" spans="1:12">
      <c r="A43" s="127">
        <f t="shared" si="2"/>
        <v>35</v>
      </c>
      <c r="B43" s="27"/>
      <c r="C43" s="156"/>
      <c r="D43" s="204"/>
      <c r="E43" s="187"/>
      <c r="F43" s="205"/>
      <c r="G43" s="205"/>
      <c r="H43" s="204"/>
      <c r="I43" s="156"/>
      <c r="J43" s="204">
        <f t="shared" si="7"/>
        <v>0</v>
      </c>
      <c r="K43" s="29" t="str">
        <f t="shared" si="8"/>
        <v>盈</v>
      </c>
      <c r="L43" s="160" t="s">
        <v>28</v>
      </c>
    </row>
    <row r="44" spans="1:12">
      <c r="A44" s="127">
        <f t="shared" si="2"/>
        <v>36</v>
      </c>
      <c r="B44" s="27"/>
      <c r="C44" s="156"/>
      <c r="D44" s="204"/>
      <c r="E44" s="187"/>
      <c r="F44" s="205"/>
      <c r="G44" s="205"/>
      <c r="H44" s="204"/>
      <c r="I44" s="156"/>
      <c r="J44" s="204">
        <f t="shared" si="7"/>
        <v>0</v>
      </c>
      <c r="K44" s="29" t="str">
        <f t="shared" si="8"/>
        <v>盈</v>
      </c>
      <c r="L44" s="160" t="s">
        <v>28</v>
      </c>
    </row>
    <row r="45" spans="1:12">
      <c r="A45" s="127">
        <f t="shared" si="2"/>
        <v>37</v>
      </c>
      <c r="B45" s="27"/>
      <c r="C45" s="156"/>
      <c r="D45" s="204"/>
      <c r="E45" s="187"/>
      <c r="F45" s="205"/>
      <c r="G45" s="205"/>
      <c r="H45" s="204"/>
      <c r="I45" s="156"/>
      <c r="J45" s="204">
        <f t="shared" si="7"/>
        <v>0</v>
      </c>
      <c r="K45" s="29" t="str">
        <f t="shared" si="8"/>
        <v>盈</v>
      </c>
      <c r="L45" s="160" t="s">
        <v>28</v>
      </c>
    </row>
    <row r="46" spans="1:12">
      <c r="A46" s="127">
        <f t="shared" si="2"/>
        <v>38</v>
      </c>
      <c r="B46" s="27"/>
      <c r="C46" s="156"/>
      <c r="D46" s="204"/>
      <c r="E46" s="187"/>
      <c r="F46" s="205"/>
      <c r="G46" s="205"/>
      <c r="H46" s="204"/>
      <c r="I46" s="156"/>
      <c r="J46" s="204">
        <f t="shared" si="7"/>
        <v>0</v>
      </c>
      <c r="K46" s="29" t="str">
        <f t="shared" si="8"/>
        <v>盈</v>
      </c>
      <c r="L46" s="160" t="s">
        <v>28</v>
      </c>
    </row>
    <row r="47" spans="1:12">
      <c r="A47" s="127">
        <f t="shared" si="2"/>
        <v>39</v>
      </c>
      <c r="B47" s="27"/>
      <c r="C47" s="156"/>
      <c r="D47" s="204"/>
      <c r="E47" s="187"/>
      <c r="F47" s="205"/>
      <c r="G47" s="205"/>
      <c r="H47" s="204"/>
      <c r="I47" s="156"/>
      <c r="J47" s="204">
        <f t="shared" si="7"/>
        <v>0</v>
      </c>
      <c r="K47" s="29" t="str">
        <f t="shared" si="8"/>
        <v>盈</v>
      </c>
      <c r="L47" s="160" t="s">
        <v>28</v>
      </c>
    </row>
    <row r="48" spans="1:12">
      <c r="A48" s="127">
        <f t="shared" si="2"/>
        <v>40</v>
      </c>
      <c r="B48" s="27"/>
      <c r="C48" s="156"/>
      <c r="D48" s="204"/>
      <c r="E48" s="187"/>
      <c r="F48" s="205"/>
      <c r="G48" s="205"/>
      <c r="H48" s="204"/>
      <c r="I48" s="156"/>
      <c r="J48" s="204">
        <f t="shared" si="7"/>
        <v>0</v>
      </c>
      <c r="K48" s="29" t="str">
        <f t="shared" si="8"/>
        <v>盈</v>
      </c>
      <c r="L48" s="160" t="s">
        <v>28</v>
      </c>
    </row>
    <row r="49" spans="1:12">
      <c r="A49" s="127">
        <f t="shared" si="2"/>
        <v>41</v>
      </c>
      <c r="B49" s="27"/>
      <c r="C49" s="156"/>
      <c r="D49" s="204"/>
      <c r="E49" s="187"/>
      <c r="F49" s="205"/>
      <c r="G49" s="205"/>
      <c r="H49" s="204"/>
      <c r="I49" s="156"/>
      <c r="J49" s="204">
        <f t="shared" si="7"/>
        <v>0</v>
      </c>
      <c r="K49" s="29" t="str">
        <f t="shared" si="8"/>
        <v>盈</v>
      </c>
      <c r="L49" s="160" t="s">
        <v>28</v>
      </c>
    </row>
    <row r="50" spans="1:12">
      <c r="A50" s="127">
        <f t="shared" si="2"/>
        <v>42</v>
      </c>
      <c r="B50" s="27"/>
      <c r="C50" s="156"/>
      <c r="D50" s="204"/>
      <c r="E50" s="187"/>
      <c r="F50" s="205"/>
      <c r="G50" s="205"/>
      <c r="H50" s="204"/>
      <c r="I50" s="156"/>
      <c r="J50" s="204">
        <f t="shared" si="7"/>
        <v>0</v>
      </c>
      <c r="K50" s="29" t="str">
        <f t="shared" si="8"/>
        <v>盈</v>
      </c>
      <c r="L50" s="160" t="s">
        <v>28</v>
      </c>
    </row>
    <row r="51" spans="1:12">
      <c r="A51" s="127">
        <f t="shared" si="2"/>
        <v>43</v>
      </c>
      <c r="B51" s="27"/>
      <c r="C51" s="156"/>
      <c r="D51" s="204"/>
      <c r="E51" s="187"/>
      <c r="F51" s="205"/>
      <c r="G51" s="205"/>
      <c r="H51" s="204"/>
      <c r="I51" s="156"/>
      <c r="J51" s="204">
        <f t="shared" si="7"/>
        <v>0</v>
      </c>
      <c r="K51" s="29" t="str">
        <f t="shared" si="8"/>
        <v>盈</v>
      </c>
      <c r="L51" s="160" t="s">
        <v>28</v>
      </c>
    </row>
    <row r="52" spans="1:12">
      <c r="A52" s="127">
        <f t="shared" si="2"/>
        <v>44</v>
      </c>
      <c r="B52" s="27"/>
      <c r="C52" s="156"/>
      <c r="D52" s="204"/>
      <c r="E52" s="187"/>
      <c r="F52" s="205"/>
      <c r="G52" s="205"/>
      <c r="H52" s="204"/>
      <c r="I52" s="156"/>
      <c r="J52" s="204">
        <f t="shared" si="7"/>
        <v>0</v>
      </c>
      <c r="K52" s="29" t="str">
        <f t="shared" si="8"/>
        <v>盈</v>
      </c>
      <c r="L52" s="160" t="s">
        <v>28</v>
      </c>
    </row>
    <row r="53" spans="1:12">
      <c r="A53" s="127">
        <f t="shared" si="2"/>
        <v>45</v>
      </c>
      <c r="B53" s="27"/>
      <c r="C53" s="156"/>
      <c r="D53" s="204"/>
      <c r="E53" s="187"/>
      <c r="F53" s="205"/>
      <c r="G53" s="205"/>
      <c r="H53" s="204"/>
      <c r="I53" s="156"/>
      <c r="J53" s="204">
        <f t="shared" si="7"/>
        <v>0</v>
      </c>
      <c r="K53" s="29" t="str">
        <f t="shared" si="8"/>
        <v>盈</v>
      </c>
      <c r="L53" s="160" t="s">
        <v>28</v>
      </c>
    </row>
    <row r="54" spans="1:12">
      <c r="A54" s="127">
        <f t="shared" si="2"/>
        <v>46</v>
      </c>
      <c r="B54" s="27"/>
      <c r="C54" s="156"/>
      <c r="D54" s="204"/>
      <c r="E54" s="187"/>
      <c r="F54" s="205"/>
      <c r="G54" s="205"/>
      <c r="H54" s="204"/>
      <c r="I54" s="156"/>
      <c r="J54" s="204">
        <f t="shared" si="7"/>
        <v>0</v>
      </c>
      <c r="K54" s="29" t="str">
        <f t="shared" si="8"/>
        <v>盈</v>
      </c>
      <c r="L54" s="160" t="s">
        <v>28</v>
      </c>
    </row>
    <row r="55" spans="1:12">
      <c r="A55" s="127">
        <f t="shared" si="2"/>
        <v>47</v>
      </c>
      <c r="B55" s="27"/>
      <c r="C55" s="156"/>
      <c r="D55" s="204"/>
      <c r="E55" s="187"/>
      <c r="F55" s="205"/>
      <c r="G55" s="205"/>
      <c r="H55" s="204"/>
      <c r="I55" s="156"/>
      <c r="J55" s="204">
        <f t="shared" si="7"/>
        <v>0</v>
      </c>
      <c r="K55" s="29" t="str">
        <f t="shared" si="8"/>
        <v>盈</v>
      </c>
      <c r="L55" s="160" t="s">
        <v>28</v>
      </c>
    </row>
    <row r="56" spans="1:12">
      <c r="A56" s="127">
        <f t="shared" si="2"/>
        <v>48</v>
      </c>
      <c r="B56" s="27"/>
      <c r="C56" s="156"/>
      <c r="D56" s="204"/>
      <c r="E56" s="187"/>
      <c r="F56" s="205"/>
      <c r="G56" s="205"/>
      <c r="H56" s="204"/>
      <c r="I56" s="156"/>
      <c r="J56" s="204">
        <f t="shared" si="7"/>
        <v>0</v>
      </c>
      <c r="K56" s="29" t="str">
        <f t="shared" si="8"/>
        <v>盈</v>
      </c>
      <c r="L56" s="160" t="s">
        <v>28</v>
      </c>
    </row>
    <row r="57" spans="1:12">
      <c r="A57" s="127">
        <f t="shared" si="2"/>
        <v>49</v>
      </c>
      <c r="B57" s="27"/>
      <c r="C57" s="156"/>
      <c r="D57" s="204"/>
      <c r="E57" s="187"/>
      <c r="F57" s="205"/>
      <c r="G57" s="205"/>
      <c r="H57" s="204"/>
      <c r="I57" s="156"/>
      <c r="J57" s="204">
        <f t="shared" si="7"/>
        <v>0</v>
      </c>
      <c r="K57" s="29" t="str">
        <f t="shared" si="8"/>
        <v>盈</v>
      </c>
      <c r="L57" s="160" t="s">
        <v>28</v>
      </c>
    </row>
    <row r="58" spans="1:12">
      <c r="A58" s="127">
        <f t="shared" si="2"/>
        <v>50</v>
      </c>
      <c r="B58" s="27"/>
      <c r="C58" s="156"/>
      <c r="D58" s="204"/>
      <c r="E58" s="187"/>
      <c r="F58" s="205"/>
      <c r="G58" s="205"/>
      <c r="H58" s="204"/>
      <c r="I58" s="156"/>
      <c r="J58" s="204">
        <f t="shared" si="7"/>
        <v>0</v>
      </c>
      <c r="K58" s="29" t="str">
        <f t="shared" si="8"/>
        <v>盈</v>
      </c>
      <c r="L58" s="160" t="s">
        <v>28</v>
      </c>
    </row>
    <row r="59" spans="1:12">
      <c r="A59" s="127">
        <f t="shared" si="2"/>
        <v>51</v>
      </c>
      <c r="B59" s="27"/>
      <c r="C59" s="156"/>
      <c r="D59" s="204"/>
      <c r="E59" s="187"/>
      <c r="F59" s="205"/>
      <c r="G59" s="205"/>
      <c r="H59" s="204"/>
      <c r="I59" s="156"/>
      <c r="J59" s="204">
        <f t="shared" si="7"/>
        <v>0</v>
      </c>
      <c r="K59" s="29" t="str">
        <f t="shared" si="8"/>
        <v>盈</v>
      </c>
      <c r="L59" s="160" t="s">
        <v>28</v>
      </c>
    </row>
    <row r="60" spans="1:12">
      <c r="A60" s="127">
        <f t="shared" si="2"/>
        <v>52</v>
      </c>
      <c r="B60" s="27"/>
      <c r="C60" s="156"/>
      <c r="D60" s="204"/>
      <c r="E60" s="187"/>
      <c r="F60" s="205"/>
      <c r="G60" s="205"/>
      <c r="H60" s="204"/>
      <c r="I60" s="156"/>
      <c r="J60" s="204">
        <f t="shared" si="7"/>
        <v>0</v>
      </c>
      <c r="K60" s="29" t="str">
        <f t="shared" si="8"/>
        <v>盈</v>
      </c>
      <c r="L60" s="160" t="s">
        <v>28</v>
      </c>
    </row>
    <row r="61" spans="1:12">
      <c r="A61" s="127">
        <f t="shared" si="2"/>
        <v>53</v>
      </c>
      <c r="B61" s="27"/>
      <c r="C61" s="156"/>
      <c r="D61" s="204"/>
      <c r="E61" s="187"/>
      <c r="F61" s="205"/>
      <c r="G61" s="205"/>
      <c r="H61" s="204"/>
      <c r="I61" s="156"/>
      <c r="J61" s="204">
        <f t="shared" si="7"/>
        <v>0</v>
      </c>
      <c r="K61" s="29" t="str">
        <f t="shared" si="8"/>
        <v>盈</v>
      </c>
      <c r="L61" s="160" t="s">
        <v>28</v>
      </c>
    </row>
    <row r="62" spans="1:12">
      <c r="A62" s="127">
        <f t="shared" si="2"/>
        <v>54</v>
      </c>
      <c r="B62" s="27"/>
      <c r="C62" s="156"/>
      <c r="D62" s="204"/>
      <c r="E62" s="187"/>
      <c r="F62" s="205"/>
      <c r="G62" s="205"/>
      <c r="H62" s="204"/>
      <c r="I62" s="156"/>
      <c r="J62" s="204">
        <f t="shared" si="7"/>
        <v>0</v>
      </c>
      <c r="K62" s="29" t="str">
        <f t="shared" si="8"/>
        <v>盈</v>
      </c>
      <c r="L62" s="160" t="s">
        <v>28</v>
      </c>
    </row>
    <row r="63" spans="1:12">
      <c r="A63" s="127">
        <f t="shared" si="2"/>
        <v>55</v>
      </c>
      <c r="B63" s="27"/>
      <c r="C63" s="156"/>
      <c r="D63" s="204"/>
      <c r="E63" s="187"/>
      <c r="F63" s="205"/>
      <c r="G63" s="205"/>
      <c r="H63" s="204"/>
      <c r="I63" s="156"/>
      <c r="J63" s="204">
        <f t="shared" si="7"/>
        <v>0</v>
      </c>
      <c r="K63" s="29" t="str">
        <f t="shared" si="8"/>
        <v>盈</v>
      </c>
      <c r="L63" s="160" t="s">
        <v>28</v>
      </c>
    </row>
    <row r="64" spans="1:12">
      <c r="A64" s="127">
        <f t="shared" si="2"/>
        <v>56</v>
      </c>
      <c r="B64" s="27"/>
      <c r="C64" s="156"/>
      <c r="D64" s="204"/>
      <c r="E64" s="187"/>
      <c r="F64" s="205"/>
      <c r="G64" s="205"/>
      <c r="H64" s="204"/>
      <c r="I64" s="156"/>
      <c r="J64" s="204">
        <f t="shared" si="7"/>
        <v>0</v>
      </c>
      <c r="K64" s="29" t="str">
        <f t="shared" si="8"/>
        <v>盈</v>
      </c>
      <c r="L64" s="160" t="s">
        <v>28</v>
      </c>
    </row>
    <row r="65" spans="1:12">
      <c r="A65" s="127">
        <f t="shared" si="2"/>
        <v>57</v>
      </c>
      <c r="B65" s="27"/>
      <c r="C65" s="156"/>
      <c r="D65" s="204"/>
      <c r="E65" s="187"/>
      <c r="F65" s="205"/>
      <c r="G65" s="205"/>
      <c r="H65" s="204"/>
      <c r="I65" s="156"/>
      <c r="J65" s="204">
        <f t="shared" si="7"/>
        <v>0</v>
      </c>
      <c r="K65" s="29" t="str">
        <f t="shared" si="8"/>
        <v>盈</v>
      </c>
      <c r="L65" s="160" t="s">
        <v>28</v>
      </c>
    </row>
    <row r="66" spans="1:12">
      <c r="A66" s="127">
        <f t="shared" si="2"/>
        <v>58</v>
      </c>
      <c r="B66" s="27"/>
      <c r="C66" s="156"/>
      <c r="D66" s="204"/>
      <c r="E66" s="187"/>
      <c r="F66" s="205"/>
      <c r="G66" s="205"/>
      <c r="H66" s="204"/>
      <c r="I66" s="156"/>
      <c r="J66" s="204">
        <f t="shared" si="7"/>
        <v>0</v>
      </c>
      <c r="K66" s="29" t="str">
        <f t="shared" si="8"/>
        <v>盈</v>
      </c>
      <c r="L66" s="160" t="s">
        <v>28</v>
      </c>
    </row>
    <row r="67" spans="1:12">
      <c r="A67" s="127">
        <f t="shared" si="2"/>
        <v>59</v>
      </c>
      <c r="B67" s="27"/>
      <c r="C67" s="156"/>
      <c r="D67" s="204"/>
      <c r="E67" s="187"/>
      <c r="F67" s="205"/>
      <c r="G67" s="205"/>
      <c r="H67" s="204"/>
      <c r="I67" s="156"/>
      <c r="J67" s="204">
        <f t="shared" si="7"/>
        <v>0</v>
      </c>
      <c r="K67" s="29" t="str">
        <f t="shared" si="8"/>
        <v>盈</v>
      </c>
      <c r="L67" s="160" t="s">
        <v>28</v>
      </c>
    </row>
    <row r="68" spans="1:12">
      <c r="A68" s="127">
        <f t="shared" si="2"/>
        <v>60</v>
      </c>
      <c r="B68" s="27"/>
      <c r="C68" s="156"/>
      <c r="D68" s="204"/>
      <c r="E68" s="187"/>
      <c r="F68" s="205"/>
      <c r="G68" s="205"/>
      <c r="H68" s="204"/>
      <c r="I68" s="156"/>
      <c r="J68" s="204">
        <f t="shared" si="7"/>
        <v>0</v>
      </c>
      <c r="K68" s="29" t="str">
        <f t="shared" si="8"/>
        <v>盈</v>
      </c>
      <c r="L68" s="160" t="s">
        <v>28</v>
      </c>
    </row>
    <row r="69" spans="1:12">
      <c r="A69" s="127">
        <f t="shared" si="2"/>
        <v>61</v>
      </c>
      <c r="B69" s="27"/>
      <c r="C69" s="156"/>
      <c r="D69" s="204"/>
      <c r="E69" s="187"/>
      <c r="F69" s="205"/>
      <c r="G69" s="205"/>
      <c r="H69" s="204"/>
      <c r="I69" s="156"/>
      <c r="J69" s="204">
        <f t="shared" si="7"/>
        <v>0</v>
      </c>
      <c r="K69" s="29" t="str">
        <f t="shared" si="8"/>
        <v>盈</v>
      </c>
      <c r="L69" s="160" t="s">
        <v>28</v>
      </c>
    </row>
    <row r="70" spans="1:12">
      <c r="A70" s="127">
        <f t="shared" si="2"/>
        <v>62</v>
      </c>
      <c r="B70" s="27"/>
      <c r="C70" s="156"/>
      <c r="D70" s="204"/>
      <c r="E70" s="187"/>
      <c r="F70" s="205"/>
      <c r="G70" s="205"/>
      <c r="H70" s="204"/>
      <c r="I70" s="156"/>
      <c r="J70" s="204">
        <f t="shared" si="7"/>
        <v>0</v>
      </c>
      <c r="K70" s="29" t="str">
        <f t="shared" si="8"/>
        <v>盈</v>
      </c>
      <c r="L70" s="160" t="s">
        <v>28</v>
      </c>
    </row>
    <row r="71" spans="1:12">
      <c r="A71" s="127">
        <f t="shared" si="2"/>
        <v>63</v>
      </c>
      <c r="B71" s="27"/>
      <c r="C71" s="156"/>
      <c r="D71" s="204"/>
      <c r="E71" s="187"/>
      <c r="F71" s="205"/>
      <c r="G71" s="205"/>
      <c r="H71" s="204"/>
      <c r="I71" s="156"/>
      <c r="J71" s="204">
        <f t="shared" si="7"/>
        <v>0</v>
      </c>
      <c r="K71" s="29" t="str">
        <f t="shared" si="8"/>
        <v>盈</v>
      </c>
      <c r="L71" s="160" t="s">
        <v>28</v>
      </c>
    </row>
    <row r="72" spans="1:12">
      <c r="A72" s="127">
        <f t="shared" si="2"/>
        <v>64</v>
      </c>
      <c r="B72" s="27"/>
      <c r="C72" s="156"/>
      <c r="D72" s="204"/>
      <c r="E72" s="187"/>
      <c r="F72" s="205"/>
      <c r="G72" s="205"/>
      <c r="H72" s="204"/>
      <c r="I72" s="156"/>
      <c r="J72" s="204">
        <f t="shared" si="7"/>
        <v>0</v>
      </c>
      <c r="K72" s="29" t="str">
        <f t="shared" si="8"/>
        <v>盈</v>
      </c>
      <c r="L72" s="160" t="s">
        <v>28</v>
      </c>
    </row>
    <row r="73" spans="1:12">
      <c r="A73" s="127">
        <f t="shared" si="2"/>
        <v>65</v>
      </c>
      <c r="B73" s="27"/>
      <c r="C73" s="156"/>
      <c r="D73" s="204"/>
      <c r="E73" s="187"/>
      <c r="F73" s="205"/>
      <c r="G73" s="205"/>
      <c r="H73" s="204"/>
      <c r="I73" s="156"/>
      <c r="J73" s="204">
        <f t="shared" si="7"/>
        <v>0</v>
      </c>
      <c r="K73" s="29" t="str">
        <f t="shared" si="8"/>
        <v>盈</v>
      </c>
      <c r="L73" s="160" t="s">
        <v>28</v>
      </c>
    </row>
    <row r="74" spans="1:12">
      <c r="A74" s="127">
        <f t="shared" si="2"/>
        <v>66</v>
      </c>
      <c r="B74" s="27"/>
      <c r="C74" s="156"/>
      <c r="D74" s="204"/>
      <c r="E74" s="187"/>
      <c r="F74" s="205"/>
      <c r="G74" s="205"/>
      <c r="H74" s="204"/>
      <c r="I74" s="156"/>
      <c r="J74" s="204">
        <f t="shared" si="7"/>
        <v>0</v>
      </c>
      <c r="K74" s="29" t="str">
        <f t="shared" si="8"/>
        <v>盈</v>
      </c>
      <c r="L74" s="160" t="s">
        <v>28</v>
      </c>
    </row>
    <row r="75" spans="1:12">
      <c r="A75" s="127">
        <f t="shared" si="2"/>
        <v>67</v>
      </c>
      <c r="B75" s="27"/>
      <c r="C75" s="156"/>
      <c r="D75" s="204"/>
      <c r="E75" s="187"/>
      <c r="F75" s="205"/>
      <c r="G75" s="205"/>
      <c r="H75" s="204"/>
      <c r="I75" s="156"/>
      <c r="J75" s="204">
        <f t="shared" si="7"/>
        <v>0</v>
      </c>
      <c r="K75" s="29" t="str">
        <f t="shared" si="8"/>
        <v>盈</v>
      </c>
      <c r="L75" s="160" t="s">
        <v>28</v>
      </c>
    </row>
    <row r="76" spans="1:12">
      <c r="A76" s="127">
        <f t="shared" ref="A76:A139" si="9">A75+1</f>
        <v>68</v>
      </c>
      <c r="B76" s="27"/>
      <c r="C76" s="156"/>
      <c r="D76" s="204"/>
      <c r="E76" s="187"/>
      <c r="F76" s="205"/>
      <c r="G76" s="205"/>
      <c r="H76" s="204"/>
      <c r="I76" s="156"/>
      <c r="J76" s="204">
        <f t="shared" si="7"/>
        <v>0</v>
      </c>
      <c r="K76" s="29" t="str">
        <f t="shared" si="8"/>
        <v>盈</v>
      </c>
      <c r="L76" s="160" t="s">
        <v>28</v>
      </c>
    </row>
    <row r="77" spans="1:12">
      <c r="A77" s="127">
        <f t="shared" si="9"/>
        <v>69</v>
      </c>
      <c r="B77" s="27"/>
      <c r="C77" s="156"/>
      <c r="D77" s="204"/>
      <c r="E77" s="187"/>
      <c r="F77" s="205"/>
      <c r="G77" s="205"/>
      <c r="H77" s="204"/>
      <c r="I77" s="156"/>
      <c r="J77" s="204">
        <f t="shared" si="7"/>
        <v>0</v>
      </c>
      <c r="K77" s="29" t="str">
        <f t="shared" si="8"/>
        <v>盈</v>
      </c>
      <c r="L77" s="160" t="s">
        <v>28</v>
      </c>
    </row>
    <row r="78" spans="1:12">
      <c r="A78" s="127">
        <f t="shared" si="9"/>
        <v>70</v>
      </c>
      <c r="B78" s="27"/>
      <c r="C78" s="156"/>
      <c r="D78" s="204"/>
      <c r="E78" s="187"/>
      <c r="F78" s="205"/>
      <c r="G78" s="205"/>
      <c r="H78" s="204"/>
      <c r="I78" s="156"/>
      <c r="J78" s="204">
        <f t="shared" si="7"/>
        <v>0</v>
      </c>
      <c r="K78" s="29" t="str">
        <f t="shared" si="8"/>
        <v>盈</v>
      </c>
      <c r="L78" s="160" t="s">
        <v>28</v>
      </c>
    </row>
    <row r="79" spans="1:12">
      <c r="A79" s="127">
        <f t="shared" si="9"/>
        <v>71</v>
      </c>
      <c r="B79" s="27"/>
      <c r="C79" s="156"/>
      <c r="D79" s="204"/>
      <c r="E79" s="187"/>
      <c r="F79" s="205"/>
      <c r="G79" s="205"/>
      <c r="H79" s="204"/>
      <c r="I79" s="156"/>
      <c r="J79" s="204">
        <f t="shared" si="7"/>
        <v>0</v>
      </c>
      <c r="K79" s="29" t="str">
        <f t="shared" si="8"/>
        <v>盈</v>
      </c>
      <c r="L79" s="160" t="s">
        <v>28</v>
      </c>
    </row>
    <row r="80" spans="1:12">
      <c r="A80" s="127">
        <f t="shared" si="9"/>
        <v>72</v>
      </c>
      <c r="B80" s="27"/>
      <c r="C80" s="156"/>
      <c r="D80" s="204"/>
      <c r="E80" s="187"/>
      <c r="F80" s="205"/>
      <c r="G80" s="205"/>
      <c r="H80" s="204"/>
      <c r="I80" s="156"/>
      <c r="J80" s="204">
        <f t="shared" si="7"/>
        <v>0</v>
      </c>
      <c r="K80" s="29" t="str">
        <f t="shared" si="8"/>
        <v>盈</v>
      </c>
      <c r="L80" s="160" t="s">
        <v>28</v>
      </c>
    </row>
    <row r="81" spans="1:12">
      <c r="A81" s="127">
        <f t="shared" si="9"/>
        <v>73</v>
      </c>
      <c r="B81" s="27"/>
      <c r="C81" s="156"/>
      <c r="D81" s="204"/>
      <c r="E81" s="187"/>
      <c r="F81" s="205"/>
      <c r="G81" s="205"/>
      <c r="H81" s="204"/>
      <c r="I81" s="156"/>
      <c r="J81" s="204">
        <f t="shared" si="7"/>
        <v>0</v>
      </c>
      <c r="K81" s="29" t="str">
        <f t="shared" si="8"/>
        <v>盈</v>
      </c>
      <c r="L81" s="160" t="s">
        <v>28</v>
      </c>
    </row>
    <row r="82" spans="1:12">
      <c r="A82" s="127">
        <f t="shared" si="9"/>
        <v>74</v>
      </c>
      <c r="B82" s="27"/>
      <c r="C82" s="156"/>
      <c r="D82" s="204"/>
      <c r="E82" s="187"/>
      <c r="F82" s="205"/>
      <c r="G82" s="205"/>
      <c r="H82" s="204"/>
      <c r="I82" s="156"/>
      <c r="J82" s="204">
        <f t="shared" si="7"/>
        <v>0</v>
      </c>
      <c r="K82" s="29" t="str">
        <f t="shared" si="8"/>
        <v>盈</v>
      </c>
      <c r="L82" s="160" t="s">
        <v>28</v>
      </c>
    </row>
    <row r="83" spans="1:12">
      <c r="A83" s="127">
        <f t="shared" si="9"/>
        <v>75</v>
      </c>
      <c r="B83" s="27"/>
      <c r="C83" s="156"/>
      <c r="D83" s="204"/>
      <c r="E83" s="187"/>
      <c r="F83" s="205"/>
      <c r="G83" s="205"/>
      <c r="H83" s="204"/>
      <c r="I83" s="156"/>
      <c r="J83" s="204">
        <f t="shared" si="7"/>
        <v>0</v>
      </c>
      <c r="K83" s="29" t="str">
        <f t="shared" si="8"/>
        <v>盈</v>
      </c>
      <c r="L83" s="160" t="s">
        <v>28</v>
      </c>
    </row>
    <row r="84" spans="1:12">
      <c r="A84" s="127">
        <f t="shared" si="9"/>
        <v>76</v>
      </c>
      <c r="B84" s="27"/>
      <c r="C84" s="156"/>
      <c r="D84" s="204"/>
      <c r="E84" s="187"/>
      <c r="F84" s="205"/>
      <c r="G84" s="205"/>
      <c r="H84" s="204"/>
      <c r="I84" s="156"/>
      <c r="J84" s="204">
        <f t="shared" si="7"/>
        <v>0</v>
      </c>
      <c r="K84" s="29" t="str">
        <f t="shared" si="8"/>
        <v>盈</v>
      </c>
      <c r="L84" s="160" t="s">
        <v>28</v>
      </c>
    </row>
    <row r="85" spans="1:12">
      <c r="A85" s="127">
        <f t="shared" si="9"/>
        <v>77</v>
      </c>
      <c r="B85" s="27"/>
      <c r="C85" s="156"/>
      <c r="D85" s="204"/>
      <c r="E85" s="187"/>
      <c r="F85" s="205"/>
      <c r="G85" s="205"/>
      <c r="H85" s="204"/>
      <c r="I85" s="156"/>
      <c r="J85" s="204">
        <f t="shared" si="7"/>
        <v>0</v>
      </c>
      <c r="K85" s="29" t="str">
        <f t="shared" si="8"/>
        <v>盈</v>
      </c>
      <c r="L85" s="160" t="s">
        <v>28</v>
      </c>
    </row>
    <row r="86" spans="1:12">
      <c r="A86" s="127">
        <f t="shared" si="9"/>
        <v>78</v>
      </c>
      <c r="B86" s="27"/>
      <c r="C86" s="156"/>
      <c r="D86" s="204"/>
      <c r="E86" s="187"/>
      <c r="F86" s="205"/>
      <c r="G86" s="205"/>
      <c r="H86" s="204"/>
      <c r="I86" s="156"/>
      <c r="J86" s="204">
        <f t="shared" si="7"/>
        <v>0</v>
      </c>
      <c r="K86" s="29" t="str">
        <f t="shared" si="8"/>
        <v>盈</v>
      </c>
      <c r="L86" s="160" t="s">
        <v>28</v>
      </c>
    </row>
    <row r="87" spans="1:12">
      <c r="A87" s="127">
        <f t="shared" si="9"/>
        <v>79</v>
      </c>
      <c r="B87" s="27"/>
      <c r="C87" s="156"/>
      <c r="D87" s="204"/>
      <c r="E87" s="187"/>
      <c r="F87" s="205"/>
      <c r="G87" s="205"/>
      <c r="H87" s="204"/>
      <c r="I87" s="156"/>
      <c r="J87" s="204">
        <f t="shared" si="7"/>
        <v>0</v>
      </c>
      <c r="K87" s="29" t="str">
        <f t="shared" si="8"/>
        <v>盈</v>
      </c>
      <c r="L87" s="160" t="s">
        <v>28</v>
      </c>
    </row>
    <row r="88" spans="1:12">
      <c r="A88" s="127">
        <f t="shared" si="9"/>
        <v>80</v>
      </c>
      <c r="B88" s="27"/>
      <c r="C88" s="156"/>
      <c r="D88" s="204"/>
      <c r="E88" s="187"/>
      <c r="F88" s="205"/>
      <c r="G88" s="205"/>
      <c r="H88" s="204"/>
      <c r="I88" s="156"/>
      <c r="J88" s="204">
        <f t="shared" si="7"/>
        <v>0</v>
      </c>
      <c r="K88" s="29" t="str">
        <f t="shared" si="8"/>
        <v>盈</v>
      </c>
      <c r="L88" s="160" t="s">
        <v>28</v>
      </c>
    </row>
    <row r="89" spans="1:12">
      <c r="A89" s="127">
        <f t="shared" si="9"/>
        <v>81</v>
      </c>
      <c r="B89" s="27"/>
      <c r="C89" s="156"/>
      <c r="D89" s="204"/>
      <c r="E89" s="187"/>
      <c r="F89" s="205"/>
      <c r="G89" s="205"/>
      <c r="H89" s="204"/>
      <c r="I89" s="156"/>
      <c r="J89" s="204">
        <f t="shared" si="7"/>
        <v>0</v>
      </c>
      <c r="K89" s="29" t="str">
        <f t="shared" si="8"/>
        <v>盈</v>
      </c>
      <c r="L89" s="160" t="s">
        <v>28</v>
      </c>
    </row>
    <row r="90" spans="1:12">
      <c r="A90" s="127">
        <f t="shared" si="9"/>
        <v>82</v>
      </c>
      <c r="B90" s="27"/>
      <c r="C90" s="156"/>
      <c r="D90" s="204"/>
      <c r="E90" s="187"/>
      <c r="F90" s="205"/>
      <c r="G90" s="205"/>
      <c r="H90" s="204"/>
      <c r="I90" s="156"/>
      <c r="J90" s="204">
        <f t="shared" si="7"/>
        <v>0</v>
      </c>
      <c r="K90" s="29" t="str">
        <f t="shared" si="8"/>
        <v>盈</v>
      </c>
      <c r="L90" s="160" t="s">
        <v>28</v>
      </c>
    </row>
    <row r="91" spans="1:12">
      <c r="A91" s="127">
        <f t="shared" si="9"/>
        <v>83</v>
      </c>
      <c r="B91" s="27"/>
      <c r="C91" s="156"/>
      <c r="D91" s="204"/>
      <c r="E91" s="187"/>
      <c r="F91" s="205"/>
      <c r="G91" s="205"/>
      <c r="H91" s="204"/>
      <c r="I91" s="156"/>
      <c r="J91" s="204">
        <f t="shared" si="7"/>
        <v>0</v>
      </c>
      <c r="K91" s="29" t="str">
        <f t="shared" si="8"/>
        <v>盈</v>
      </c>
      <c r="L91" s="160" t="s">
        <v>28</v>
      </c>
    </row>
    <row r="92" spans="1:12">
      <c r="A92" s="127">
        <f t="shared" si="9"/>
        <v>84</v>
      </c>
      <c r="B92" s="27"/>
      <c r="C92" s="156"/>
      <c r="D92" s="204"/>
      <c r="E92" s="187"/>
      <c r="F92" s="205"/>
      <c r="G92" s="205"/>
      <c r="H92" s="204"/>
      <c r="I92" s="156"/>
      <c r="J92" s="204">
        <f t="shared" si="7"/>
        <v>0</v>
      </c>
      <c r="K92" s="29" t="str">
        <f t="shared" si="8"/>
        <v>盈</v>
      </c>
      <c r="L92" s="160" t="s">
        <v>28</v>
      </c>
    </row>
    <row r="93" spans="1:12">
      <c r="A93" s="127">
        <f t="shared" si="9"/>
        <v>85</v>
      </c>
      <c r="B93" s="27"/>
      <c r="C93" s="156"/>
      <c r="D93" s="204"/>
      <c r="E93" s="187"/>
      <c r="F93" s="205"/>
      <c r="G93" s="205"/>
      <c r="H93" s="204"/>
      <c r="I93" s="156"/>
      <c r="J93" s="204">
        <f t="shared" si="7"/>
        <v>0</v>
      </c>
      <c r="K93" s="29" t="str">
        <f t="shared" si="8"/>
        <v>盈</v>
      </c>
      <c r="L93" s="160" t="s">
        <v>28</v>
      </c>
    </row>
    <row r="94" spans="1:12">
      <c r="A94" s="127">
        <f t="shared" si="9"/>
        <v>86</v>
      </c>
      <c r="B94" s="27"/>
      <c r="C94" s="156"/>
      <c r="D94" s="204"/>
      <c r="E94" s="187"/>
      <c r="F94" s="205"/>
      <c r="G94" s="205"/>
      <c r="H94" s="204"/>
      <c r="I94" s="156"/>
      <c r="J94" s="204">
        <f t="shared" si="7"/>
        <v>0</v>
      </c>
      <c r="K94" s="29" t="str">
        <f t="shared" si="8"/>
        <v>盈</v>
      </c>
      <c r="L94" s="160" t="s">
        <v>28</v>
      </c>
    </row>
    <row r="95" spans="1:12">
      <c r="A95" s="127">
        <f t="shared" si="9"/>
        <v>87</v>
      </c>
      <c r="B95" s="27"/>
      <c r="C95" s="156"/>
      <c r="D95" s="204"/>
      <c r="E95" s="187"/>
      <c r="F95" s="205"/>
      <c r="G95" s="205"/>
      <c r="H95" s="204"/>
      <c r="I95" s="156"/>
      <c r="J95" s="204">
        <f t="shared" si="7"/>
        <v>0</v>
      </c>
      <c r="K95" s="29" t="str">
        <f t="shared" si="8"/>
        <v>盈</v>
      </c>
      <c r="L95" s="160" t="s">
        <v>28</v>
      </c>
    </row>
    <row r="96" spans="1:12">
      <c r="A96" s="127">
        <f t="shared" si="9"/>
        <v>88</v>
      </c>
      <c r="B96" s="27"/>
      <c r="C96" s="156"/>
      <c r="D96" s="204"/>
      <c r="E96" s="187"/>
      <c r="F96" s="205"/>
      <c r="G96" s="205"/>
      <c r="H96" s="204"/>
      <c r="I96" s="156"/>
      <c r="J96" s="204">
        <f t="shared" si="7"/>
        <v>0</v>
      </c>
      <c r="K96" s="29" t="str">
        <f t="shared" si="8"/>
        <v>盈</v>
      </c>
      <c r="L96" s="160" t="s">
        <v>28</v>
      </c>
    </row>
    <row r="97" spans="1:12">
      <c r="A97" s="127">
        <f t="shared" si="9"/>
        <v>89</v>
      </c>
      <c r="B97" s="27"/>
      <c r="C97" s="156"/>
      <c r="D97" s="204"/>
      <c r="E97" s="187"/>
      <c r="F97" s="205"/>
      <c r="G97" s="205"/>
      <c r="H97" s="204"/>
      <c r="I97" s="156"/>
      <c r="J97" s="204">
        <f t="shared" si="7"/>
        <v>0</v>
      </c>
      <c r="K97" s="29" t="str">
        <f t="shared" si="8"/>
        <v>盈</v>
      </c>
      <c r="L97" s="160" t="s">
        <v>28</v>
      </c>
    </row>
    <row r="98" spans="1:12">
      <c r="A98" s="127">
        <f t="shared" si="9"/>
        <v>90</v>
      </c>
      <c r="B98" s="27"/>
      <c r="C98" s="156"/>
      <c r="D98" s="204"/>
      <c r="E98" s="187"/>
      <c r="F98" s="205"/>
      <c r="G98" s="205"/>
      <c r="H98" s="204"/>
      <c r="I98" s="156"/>
      <c r="J98" s="204">
        <f t="shared" ref="J98:J161" si="10">IF(B98="卖",D98-H98,H98-D98)*L98</f>
        <v>0</v>
      </c>
      <c r="K98" s="29" t="str">
        <f t="shared" ref="K98:K161" si="11">IF(J98&gt;=0,"盈","亏")</f>
        <v>盈</v>
      </c>
      <c r="L98" s="160" t="s">
        <v>28</v>
      </c>
    </row>
    <row r="99" spans="1:12">
      <c r="A99" s="127">
        <f t="shared" si="9"/>
        <v>91</v>
      </c>
      <c r="B99" s="27"/>
      <c r="C99" s="156"/>
      <c r="D99" s="204"/>
      <c r="E99" s="187"/>
      <c r="F99" s="205"/>
      <c r="G99" s="205"/>
      <c r="H99" s="204"/>
      <c r="I99" s="156"/>
      <c r="J99" s="204">
        <f t="shared" si="10"/>
        <v>0</v>
      </c>
      <c r="K99" s="29" t="str">
        <f t="shared" si="11"/>
        <v>盈</v>
      </c>
      <c r="L99" s="160" t="s">
        <v>28</v>
      </c>
    </row>
    <row r="100" spans="1:12">
      <c r="A100" s="127">
        <f t="shared" si="9"/>
        <v>92</v>
      </c>
      <c r="B100" s="27"/>
      <c r="C100" s="156"/>
      <c r="D100" s="204"/>
      <c r="E100" s="187"/>
      <c r="F100" s="205"/>
      <c r="G100" s="205"/>
      <c r="H100" s="204"/>
      <c r="I100" s="156"/>
      <c r="J100" s="204">
        <f t="shared" si="10"/>
        <v>0</v>
      </c>
      <c r="K100" s="29" t="str">
        <f t="shared" si="11"/>
        <v>盈</v>
      </c>
      <c r="L100" s="160" t="s">
        <v>28</v>
      </c>
    </row>
    <row r="101" spans="1:12">
      <c r="A101" s="127">
        <f t="shared" si="9"/>
        <v>93</v>
      </c>
      <c r="B101" s="27"/>
      <c r="C101" s="156"/>
      <c r="D101" s="204"/>
      <c r="E101" s="187"/>
      <c r="F101" s="205"/>
      <c r="G101" s="205"/>
      <c r="H101" s="204"/>
      <c r="I101" s="156"/>
      <c r="J101" s="204">
        <f t="shared" si="10"/>
        <v>0</v>
      </c>
      <c r="K101" s="29" t="str">
        <f t="shared" si="11"/>
        <v>盈</v>
      </c>
      <c r="L101" s="160" t="s">
        <v>28</v>
      </c>
    </row>
    <row r="102" spans="1:12">
      <c r="A102" s="127">
        <f t="shared" si="9"/>
        <v>94</v>
      </c>
      <c r="B102" s="27"/>
      <c r="C102" s="156"/>
      <c r="D102" s="204"/>
      <c r="E102" s="187"/>
      <c r="F102" s="205"/>
      <c r="G102" s="205"/>
      <c r="H102" s="204"/>
      <c r="I102" s="156"/>
      <c r="J102" s="204">
        <f t="shared" si="10"/>
        <v>0</v>
      </c>
      <c r="K102" s="29" t="str">
        <f t="shared" si="11"/>
        <v>盈</v>
      </c>
      <c r="L102" s="160" t="s">
        <v>28</v>
      </c>
    </row>
    <row r="103" spans="1:12">
      <c r="A103" s="127">
        <f t="shared" si="9"/>
        <v>95</v>
      </c>
      <c r="B103" s="27"/>
      <c r="C103" s="156"/>
      <c r="D103" s="204"/>
      <c r="E103" s="187"/>
      <c r="F103" s="205"/>
      <c r="G103" s="205"/>
      <c r="H103" s="204"/>
      <c r="I103" s="156"/>
      <c r="J103" s="204">
        <f t="shared" si="10"/>
        <v>0</v>
      </c>
      <c r="K103" s="29" t="str">
        <f t="shared" si="11"/>
        <v>盈</v>
      </c>
      <c r="L103" s="160" t="s">
        <v>28</v>
      </c>
    </row>
    <row r="104" spans="1:12">
      <c r="A104" s="127">
        <f t="shared" si="9"/>
        <v>96</v>
      </c>
      <c r="B104" s="27"/>
      <c r="C104" s="156"/>
      <c r="D104" s="204"/>
      <c r="E104" s="187"/>
      <c r="F104" s="205"/>
      <c r="G104" s="205"/>
      <c r="H104" s="204"/>
      <c r="I104" s="156"/>
      <c r="J104" s="204">
        <f t="shared" si="10"/>
        <v>0</v>
      </c>
      <c r="K104" s="29" t="str">
        <f t="shared" si="11"/>
        <v>盈</v>
      </c>
      <c r="L104" s="160" t="s">
        <v>28</v>
      </c>
    </row>
    <row r="105" spans="1:12">
      <c r="A105" s="127">
        <f t="shared" si="9"/>
        <v>97</v>
      </c>
      <c r="B105" s="27"/>
      <c r="C105" s="156"/>
      <c r="D105" s="204"/>
      <c r="E105" s="187"/>
      <c r="F105" s="205"/>
      <c r="G105" s="205"/>
      <c r="H105" s="204"/>
      <c r="I105" s="156"/>
      <c r="J105" s="204">
        <f t="shared" si="10"/>
        <v>0</v>
      </c>
      <c r="K105" s="29" t="str">
        <f t="shared" si="11"/>
        <v>盈</v>
      </c>
      <c r="L105" s="160" t="s">
        <v>28</v>
      </c>
    </row>
    <row r="106" spans="1:12">
      <c r="A106" s="127">
        <f t="shared" si="9"/>
        <v>98</v>
      </c>
      <c r="B106" s="27"/>
      <c r="C106" s="156"/>
      <c r="D106" s="204"/>
      <c r="E106" s="187"/>
      <c r="F106" s="205"/>
      <c r="G106" s="205"/>
      <c r="H106" s="204"/>
      <c r="I106" s="156"/>
      <c r="J106" s="204">
        <f t="shared" si="10"/>
        <v>0</v>
      </c>
      <c r="K106" s="29" t="str">
        <f t="shared" si="11"/>
        <v>盈</v>
      </c>
      <c r="L106" s="160" t="s">
        <v>28</v>
      </c>
    </row>
    <row r="107" spans="1:12">
      <c r="A107" s="127">
        <f t="shared" si="9"/>
        <v>99</v>
      </c>
      <c r="B107" s="27"/>
      <c r="C107" s="156"/>
      <c r="D107" s="204"/>
      <c r="E107" s="187"/>
      <c r="F107" s="205"/>
      <c r="G107" s="205"/>
      <c r="H107" s="204"/>
      <c r="I107" s="156"/>
      <c r="J107" s="204">
        <f t="shared" si="10"/>
        <v>0</v>
      </c>
      <c r="K107" s="29" t="str">
        <f t="shared" si="11"/>
        <v>盈</v>
      </c>
      <c r="L107" s="160" t="s">
        <v>28</v>
      </c>
    </row>
    <row r="108" spans="1:12">
      <c r="A108" s="127">
        <f t="shared" si="9"/>
        <v>100</v>
      </c>
      <c r="B108" s="27"/>
      <c r="C108" s="156"/>
      <c r="D108" s="204"/>
      <c r="E108" s="187"/>
      <c r="F108" s="205"/>
      <c r="G108" s="205"/>
      <c r="H108" s="204"/>
      <c r="I108" s="156"/>
      <c r="J108" s="204">
        <f t="shared" si="10"/>
        <v>0</v>
      </c>
      <c r="K108" s="29" t="str">
        <f t="shared" si="11"/>
        <v>盈</v>
      </c>
      <c r="L108" s="160" t="s">
        <v>28</v>
      </c>
    </row>
    <row r="109" spans="1:12">
      <c r="A109" s="127">
        <f t="shared" si="9"/>
        <v>101</v>
      </c>
      <c r="B109" s="27"/>
      <c r="C109" s="156"/>
      <c r="D109" s="204"/>
      <c r="E109" s="187"/>
      <c r="F109" s="205"/>
      <c r="G109" s="205"/>
      <c r="H109" s="204"/>
      <c r="I109" s="156"/>
      <c r="J109" s="204">
        <f t="shared" si="10"/>
        <v>0</v>
      </c>
      <c r="K109" s="29" t="str">
        <f t="shared" si="11"/>
        <v>盈</v>
      </c>
      <c r="L109" s="160" t="s">
        <v>28</v>
      </c>
    </row>
    <row r="110" spans="1:12">
      <c r="A110" s="127">
        <f t="shared" si="9"/>
        <v>102</v>
      </c>
      <c r="B110" s="27"/>
      <c r="C110" s="156"/>
      <c r="D110" s="204"/>
      <c r="E110" s="187"/>
      <c r="F110" s="205"/>
      <c r="G110" s="205"/>
      <c r="H110" s="204"/>
      <c r="I110" s="156"/>
      <c r="J110" s="204">
        <f t="shared" si="10"/>
        <v>0</v>
      </c>
      <c r="K110" s="29" t="str">
        <f t="shared" si="11"/>
        <v>盈</v>
      </c>
      <c r="L110" s="160" t="s">
        <v>28</v>
      </c>
    </row>
    <row r="111" spans="1:12">
      <c r="A111" s="127">
        <f t="shared" si="9"/>
        <v>103</v>
      </c>
      <c r="B111" s="27"/>
      <c r="C111" s="156"/>
      <c r="D111" s="204"/>
      <c r="E111" s="187"/>
      <c r="F111" s="205"/>
      <c r="G111" s="205"/>
      <c r="H111" s="204"/>
      <c r="I111" s="156"/>
      <c r="J111" s="204">
        <f t="shared" si="10"/>
        <v>0</v>
      </c>
      <c r="K111" s="29" t="str">
        <f t="shared" si="11"/>
        <v>盈</v>
      </c>
      <c r="L111" s="160" t="s">
        <v>28</v>
      </c>
    </row>
    <row r="112" spans="1:12">
      <c r="A112" s="127">
        <f t="shared" si="9"/>
        <v>104</v>
      </c>
      <c r="B112" s="27"/>
      <c r="C112" s="156"/>
      <c r="D112" s="204"/>
      <c r="E112" s="187"/>
      <c r="F112" s="205"/>
      <c r="G112" s="205"/>
      <c r="H112" s="204"/>
      <c r="I112" s="156"/>
      <c r="J112" s="204">
        <f t="shared" si="10"/>
        <v>0</v>
      </c>
      <c r="K112" s="29" t="str">
        <f t="shared" si="11"/>
        <v>盈</v>
      </c>
      <c r="L112" s="160" t="s">
        <v>28</v>
      </c>
    </row>
    <row r="113" spans="1:12">
      <c r="A113" s="127">
        <f t="shared" si="9"/>
        <v>105</v>
      </c>
      <c r="B113" s="27"/>
      <c r="C113" s="156"/>
      <c r="D113" s="204"/>
      <c r="E113" s="187"/>
      <c r="F113" s="205"/>
      <c r="G113" s="205"/>
      <c r="H113" s="204"/>
      <c r="I113" s="156"/>
      <c r="J113" s="204">
        <f t="shared" si="10"/>
        <v>0</v>
      </c>
      <c r="K113" s="29" t="str">
        <f t="shared" si="11"/>
        <v>盈</v>
      </c>
      <c r="L113" s="160" t="s">
        <v>28</v>
      </c>
    </row>
    <row r="114" spans="1:12">
      <c r="A114" s="127">
        <f t="shared" si="9"/>
        <v>106</v>
      </c>
      <c r="B114" s="27"/>
      <c r="C114" s="156"/>
      <c r="D114" s="204"/>
      <c r="E114" s="187"/>
      <c r="F114" s="205"/>
      <c r="G114" s="205"/>
      <c r="H114" s="204"/>
      <c r="I114" s="156"/>
      <c r="J114" s="204">
        <f t="shared" si="10"/>
        <v>0</v>
      </c>
      <c r="K114" s="29" t="str">
        <f t="shared" si="11"/>
        <v>盈</v>
      </c>
      <c r="L114" s="160" t="s">
        <v>28</v>
      </c>
    </row>
    <row r="115" spans="1:12">
      <c r="A115" s="127">
        <f t="shared" si="9"/>
        <v>107</v>
      </c>
      <c r="B115" s="27"/>
      <c r="C115" s="156"/>
      <c r="D115" s="204"/>
      <c r="E115" s="187"/>
      <c r="F115" s="205"/>
      <c r="G115" s="205"/>
      <c r="H115" s="204"/>
      <c r="I115" s="156"/>
      <c r="J115" s="204">
        <f t="shared" si="10"/>
        <v>0</v>
      </c>
      <c r="K115" s="29" t="str">
        <f t="shared" si="11"/>
        <v>盈</v>
      </c>
      <c r="L115" s="160" t="s">
        <v>28</v>
      </c>
    </row>
    <row r="116" spans="1:12">
      <c r="A116" s="127">
        <f t="shared" si="9"/>
        <v>108</v>
      </c>
      <c r="B116" s="27"/>
      <c r="C116" s="156"/>
      <c r="D116" s="204"/>
      <c r="E116" s="187"/>
      <c r="F116" s="205"/>
      <c r="G116" s="205"/>
      <c r="H116" s="204"/>
      <c r="I116" s="156"/>
      <c r="J116" s="204">
        <f t="shared" si="10"/>
        <v>0</v>
      </c>
      <c r="K116" s="29" t="str">
        <f t="shared" si="11"/>
        <v>盈</v>
      </c>
      <c r="L116" s="160" t="s">
        <v>28</v>
      </c>
    </row>
    <row r="117" spans="1:12">
      <c r="A117" s="127">
        <f t="shared" si="9"/>
        <v>109</v>
      </c>
      <c r="B117" s="27"/>
      <c r="C117" s="156"/>
      <c r="D117" s="204"/>
      <c r="E117" s="187"/>
      <c r="F117" s="205"/>
      <c r="G117" s="205"/>
      <c r="H117" s="204"/>
      <c r="I117" s="156"/>
      <c r="J117" s="204">
        <f t="shared" si="10"/>
        <v>0</v>
      </c>
      <c r="K117" s="29" t="str">
        <f t="shared" si="11"/>
        <v>盈</v>
      </c>
      <c r="L117" s="160" t="s">
        <v>28</v>
      </c>
    </row>
    <row r="118" spans="1:12">
      <c r="A118" s="127">
        <f t="shared" si="9"/>
        <v>110</v>
      </c>
      <c r="B118" s="27"/>
      <c r="C118" s="156"/>
      <c r="D118" s="204"/>
      <c r="E118" s="187"/>
      <c r="F118" s="205"/>
      <c r="G118" s="205"/>
      <c r="H118" s="204"/>
      <c r="I118" s="156"/>
      <c r="J118" s="204">
        <f t="shared" si="10"/>
        <v>0</v>
      </c>
      <c r="K118" s="29" t="str">
        <f t="shared" si="11"/>
        <v>盈</v>
      </c>
      <c r="L118" s="160" t="s">
        <v>28</v>
      </c>
    </row>
    <row r="119" spans="1:12">
      <c r="A119" s="127">
        <f t="shared" si="9"/>
        <v>111</v>
      </c>
      <c r="B119" s="27"/>
      <c r="C119" s="156"/>
      <c r="D119" s="204"/>
      <c r="E119" s="187"/>
      <c r="F119" s="205"/>
      <c r="G119" s="205"/>
      <c r="H119" s="204"/>
      <c r="I119" s="156"/>
      <c r="J119" s="204">
        <f t="shared" si="10"/>
        <v>0</v>
      </c>
      <c r="K119" s="29" t="str">
        <f t="shared" si="11"/>
        <v>盈</v>
      </c>
      <c r="L119" s="160" t="s">
        <v>28</v>
      </c>
    </row>
    <row r="120" spans="1:12">
      <c r="A120" s="127">
        <f t="shared" si="9"/>
        <v>112</v>
      </c>
      <c r="B120" s="27"/>
      <c r="C120" s="156"/>
      <c r="D120" s="204"/>
      <c r="E120" s="187"/>
      <c r="F120" s="205"/>
      <c r="G120" s="205"/>
      <c r="H120" s="204"/>
      <c r="I120" s="156"/>
      <c r="J120" s="204">
        <f t="shared" si="10"/>
        <v>0</v>
      </c>
      <c r="K120" s="29" t="str">
        <f t="shared" si="11"/>
        <v>盈</v>
      </c>
      <c r="L120" s="160" t="s">
        <v>28</v>
      </c>
    </row>
    <row r="121" spans="1:12">
      <c r="A121" s="127">
        <f t="shared" si="9"/>
        <v>113</v>
      </c>
      <c r="B121" s="27"/>
      <c r="C121" s="156"/>
      <c r="D121" s="204"/>
      <c r="E121" s="187"/>
      <c r="F121" s="205"/>
      <c r="G121" s="205"/>
      <c r="H121" s="204"/>
      <c r="I121" s="156"/>
      <c r="J121" s="204">
        <f t="shared" si="10"/>
        <v>0</v>
      </c>
      <c r="K121" s="29" t="str">
        <f t="shared" si="11"/>
        <v>盈</v>
      </c>
      <c r="L121" s="160" t="s">
        <v>28</v>
      </c>
    </row>
    <row r="122" spans="1:12">
      <c r="A122" s="127">
        <f t="shared" si="9"/>
        <v>114</v>
      </c>
      <c r="B122" s="27"/>
      <c r="C122" s="156"/>
      <c r="D122" s="204"/>
      <c r="E122" s="187"/>
      <c r="F122" s="205"/>
      <c r="G122" s="205"/>
      <c r="H122" s="204"/>
      <c r="I122" s="156"/>
      <c r="J122" s="204">
        <f t="shared" si="10"/>
        <v>0</v>
      </c>
      <c r="K122" s="29" t="str">
        <f t="shared" si="11"/>
        <v>盈</v>
      </c>
      <c r="L122" s="160" t="s">
        <v>28</v>
      </c>
    </row>
    <row r="123" spans="1:12">
      <c r="A123" s="127">
        <f t="shared" si="9"/>
        <v>115</v>
      </c>
      <c r="B123" s="27"/>
      <c r="C123" s="156"/>
      <c r="D123" s="204"/>
      <c r="E123" s="187"/>
      <c r="F123" s="205"/>
      <c r="G123" s="205"/>
      <c r="H123" s="204"/>
      <c r="I123" s="156"/>
      <c r="J123" s="204">
        <f t="shared" si="10"/>
        <v>0</v>
      </c>
      <c r="K123" s="29" t="str">
        <f t="shared" si="11"/>
        <v>盈</v>
      </c>
      <c r="L123" s="160" t="s">
        <v>28</v>
      </c>
    </row>
    <row r="124" spans="1:12">
      <c r="A124" s="127">
        <f t="shared" si="9"/>
        <v>116</v>
      </c>
      <c r="B124" s="27"/>
      <c r="C124" s="156"/>
      <c r="D124" s="204"/>
      <c r="E124" s="187"/>
      <c r="F124" s="205"/>
      <c r="G124" s="205"/>
      <c r="H124" s="204"/>
      <c r="I124" s="156"/>
      <c r="J124" s="204">
        <f t="shared" si="10"/>
        <v>0</v>
      </c>
      <c r="K124" s="29" t="str">
        <f t="shared" si="11"/>
        <v>盈</v>
      </c>
      <c r="L124" s="160" t="s">
        <v>28</v>
      </c>
    </row>
    <row r="125" spans="1:12">
      <c r="A125" s="127">
        <f t="shared" si="9"/>
        <v>117</v>
      </c>
      <c r="B125" s="27"/>
      <c r="C125" s="156"/>
      <c r="D125" s="204"/>
      <c r="E125" s="187"/>
      <c r="F125" s="205"/>
      <c r="G125" s="205"/>
      <c r="H125" s="204"/>
      <c r="I125" s="156"/>
      <c r="J125" s="204">
        <f t="shared" si="10"/>
        <v>0</v>
      </c>
      <c r="K125" s="29" t="str">
        <f t="shared" si="11"/>
        <v>盈</v>
      </c>
      <c r="L125" s="160" t="s">
        <v>28</v>
      </c>
    </row>
    <row r="126" spans="1:12">
      <c r="A126" s="127">
        <f t="shared" si="9"/>
        <v>118</v>
      </c>
      <c r="B126" s="27"/>
      <c r="C126" s="156"/>
      <c r="D126" s="204"/>
      <c r="E126" s="187"/>
      <c r="F126" s="205"/>
      <c r="G126" s="205"/>
      <c r="H126" s="204"/>
      <c r="I126" s="156"/>
      <c r="J126" s="204">
        <f t="shared" si="10"/>
        <v>0</v>
      </c>
      <c r="K126" s="29" t="str">
        <f t="shared" si="11"/>
        <v>盈</v>
      </c>
      <c r="L126" s="160" t="s">
        <v>28</v>
      </c>
    </row>
    <row r="127" spans="1:12">
      <c r="A127" s="127">
        <f t="shared" si="9"/>
        <v>119</v>
      </c>
      <c r="B127" s="27"/>
      <c r="C127" s="156"/>
      <c r="D127" s="204"/>
      <c r="E127" s="187"/>
      <c r="F127" s="205"/>
      <c r="G127" s="205"/>
      <c r="H127" s="204"/>
      <c r="I127" s="156"/>
      <c r="J127" s="204">
        <f t="shared" si="10"/>
        <v>0</v>
      </c>
      <c r="K127" s="29" t="str">
        <f t="shared" si="11"/>
        <v>盈</v>
      </c>
      <c r="L127" s="160" t="s">
        <v>28</v>
      </c>
    </row>
    <row r="128" spans="1:12">
      <c r="A128" s="127">
        <f t="shared" si="9"/>
        <v>120</v>
      </c>
      <c r="B128" s="27"/>
      <c r="C128" s="156"/>
      <c r="D128" s="204"/>
      <c r="E128" s="187"/>
      <c r="F128" s="205"/>
      <c r="G128" s="205"/>
      <c r="H128" s="204"/>
      <c r="I128" s="156"/>
      <c r="J128" s="204">
        <f t="shared" si="10"/>
        <v>0</v>
      </c>
      <c r="K128" s="29" t="str">
        <f t="shared" si="11"/>
        <v>盈</v>
      </c>
      <c r="L128" s="160" t="s">
        <v>28</v>
      </c>
    </row>
    <row r="129" spans="1:12">
      <c r="A129" s="127">
        <f t="shared" si="9"/>
        <v>121</v>
      </c>
      <c r="B129" s="27"/>
      <c r="C129" s="156"/>
      <c r="D129" s="204"/>
      <c r="E129" s="187"/>
      <c r="F129" s="205"/>
      <c r="G129" s="205"/>
      <c r="H129" s="204"/>
      <c r="I129" s="156"/>
      <c r="J129" s="204">
        <f t="shared" si="10"/>
        <v>0</v>
      </c>
      <c r="K129" s="29" t="str">
        <f t="shared" si="11"/>
        <v>盈</v>
      </c>
      <c r="L129" s="160" t="s">
        <v>28</v>
      </c>
    </row>
    <row r="130" spans="1:12">
      <c r="A130" s="127">
        <f t="shared" si="9"/>
        <v>122</v>
      </c>
      <c r="B130" s="27"/>
      <c r="C130" s="156"/>
      <c r="D130" s="204"/>
      <c r="E130" s="187"/>
      <c r="F130" s="205"/>
      <c r="G130" s="205"/>
      <c r="H130" s="204"/>
      <c r="I130" s="156"/>
      <c r="J130" s="204">
        <f t="shared" si="10"/>
        <v>0</v>
      </c>
      <c r="K130" s="29" t="str">
        <f t="shared" si="11"/>
        <v>盈</v>
      </c>
      <c r="L130" s="160" t="s">
        <v>28</v>
      </c>
    </row>
    <row r="131" spans="1:12">
      <c r="A131" s="127">
        <f t="shared" si="9"/>
        <v>123</v>
      </c>
      <c r="B131" s="27"/>
      <c r="C131" s="156"/>
      <c r="D131" s="204"/>
      <c r="E131" s="187"/>
      <c r="F131" s="205"/>
      <c r="G131" s="205"/>
      <c r="H131" s="204"/>
      <c r="I131" s="156"/>
      <c r="J131" s="204">
        <f t="shared" si="10"/>
        <v>0</v>
      </c>
      <c r="K131" s="29" t="str">
        <f t="shared" si="11"/>
        <v>盈</v>
      </c>
      <c r="L131" s="160" t="s">
        <v>28</v>
      </c>
    </row>
    <row r="132" spans="1:12">
      <c r="A132" s="127">
        <f t="shared" si="9"/>
        <v>124</v>
      </c>
      <c r="B132" s="27"/>
      <c r="C132" s="156"/>
      <c r="D132" s="204"/>
      <c r="E132" s="187"/>
      <c r="F132" s="205"/>
      <c r="G132" s="205"/>
      <c r="H132" s="204"/>
      <c r="I132" s="156"/>
      <c r="J132" s="204">
        <f t="shared" si="10"/>
        <v>0</v>
      </c>
      <c r="K132" s="29" t="str">
        <f t="shared" si="11"/>
        <v>盈</v>
      </c>
      <c r="L132" s="160" t="s">
        <v>28</v>
      </c>
    </row>
    <row r="133" spans="1:12">
      <c r="A133" s="127">
        <f t="shared" si="9"/>
        <v>125</v>
      </c>
      <c r="B133" s="27"/>
      <c r="C133" s="156"/>
      <c r="D133" s="204"/>
      <c r="E133" s="187"/>
      <c r="F133" s="205"/>
      <c r="G133" s="205"/>
      <c r="H133" s="204"/>
      <c r="I133" s="156"/>
      <c r="J133" s="204">
        <f t="shared" si="10"/>
        <v>0</v>
      </c>
      <c r="K133" s="29" t="str">
        <f t="shared" si="11"/>
        <v>盈</v>
      </c>
      <c r="L133" s="160" t="s">
        <v>28</v>
      </c>
    </row>
    <row r="134" spans="1:12">
      <c r="A134" s="127">
        <f t="shared" si="9"/>
        <v>126</v>
      </c>
      <c r="B134" s="27"/>
      <c r="C134" s="156"/>
      <c r="D134" s="204"/>
      <c r="E134" s="187"/>
      <c r="F134" s="205"/>
      <c r="G134" s="205"/>
      <c r="H134" s="204"/>
      <c r="I134" s="156"/>
      <c r="J134" s="204">
        <f t="shared" si="10"/>
        <v>0</v>
      </c>
      <c r="K134" s="29" t="str">
        <f t="shared" si="11"/>
        <v>盈</v>
      </c>
      <c r="L134" s="160" t="s">
        <v>28</v>
      </c>
    </row>
    <row r="135" spans="1:12">
      <c r="A135" s="127">
        <f t="shared" si="9"/>
        <v>127</v>
      </c>
      <c r="B135" s="27"/>
      <c r="C135" s="156"/>
      <c r="D135" s="204"/>
      <c r="E135" s="187"/>
      <c r="F135" s="205"/>
      <c r="G135" s="205"/>
      <c r="H135" s="204"/>
      <c r="I135" s="156"/>
      <c r="J135" s="204">
        <f t="shared" si="10"/>
        <v>0</v>
      </c>
      <c r="K135" s="29" t="str">
        <f t="shared" si="11"/>
        <v>盈</v>
      </c>
      <c r="L135" s="160" t="s">
        <v>28</v>
      </c>
    </row>
    <row r="136" spans="1:12">
      <c r="A136" s="127">
        <f t="shared" si="9"/>
        <v>128</v>
      </c>
      <c r="B136" s="27"/>
      <c r="C136" s="156"/>
      <c r="D136" s="204"/>
      <c r="E136" s="187"/>
      <c r="F136" s="205"/>
      <c r="G136" s="205"/>
      <c r="H136" s="204"/>
      <c r="I136" s="156"/>
      <c r="J136" s="204">
        <f t="shared" si="10"/>
        <v>0</v>
      </c>
      <c r="K136" s="29" t="str">
        <f t="shared" si="11"/>
        <v>盈</v>
      </c>
      <c r="L136" s="160" t="s">
        <v>28</v>
      </c>
    </row>
    <row r="137" spans="1:12">
      <c r="A137" s="127">
        <f t="shared" si="9"/>
        <v>129</v>
      </c>
      <c r="B137" s="27"/>
      <c r="C137" s="156"/>
      <c r="D137" s="204"/>
      <c r="E137" s="187"/>
      <c r="F137" s="205"/>
      <c r="G137" s="205"/>
      <c r="H137" s="204"/>
      <c r="I137" s="156"/>
      <c r="J137" s="204">
        <f t="shared" si="10"/>
        <v>0</v>
      </c>
      <c r="K137" s="29" t="str">
        <f t="shared" si="11"/>
        <v>盈</v>
      </c>
      <c r="L137" s="160" t="s">
        <v>28</v>
      </c>
    </row>
    <row r="138" spans="1:12">
      <c r="A138" s="127">
        <f t="shared" si="9"/>
        <v>130</v>
      </c>
      <c r="B138" s="27"/>
      <c r="C138" s="156"/>
      <c r="D138" s="204"/>
      <c r="E138" s="187"/>
      <c r="F138" s="205"/>
      <c r="G138" s="205"/>
      <c r="H138" s="204"/>
      <c r="I138" s="156"/>
      <c r="J138" s="204">
        <f t="shared" si="10"/>
        <v>0</v>
      </c>
      <c r="K138" s="29" t="str">
        <f t="shared" si="11"/>
        <v>盈</v>
      </c>
      <c r="L138" s="160" t="s">
        <v>28</v>
      </c>
    </row>
    <row r="139" spans="1:12">
      <c r="A139" s="127">
        <f t="shared" si="9"/>
        <v>131</v>
      </c>
      <c r="B139" s="27"/>
      <c r="C139" s="156"/>
      <c r="D139" s="204"/>
      <c r="E139" s="187"/>
      <c r="F139" s="205"/>
      <c r="G139" s="205"/>
      <c r="H139" s="204"/>
      <c r="I139" s="156"/>
      <c r="J139" s="204">
        <f t="shared" si="10"/>
        <v>0</v>
      </c>
      <c r="K139" s="29" t="str">
        <f t="shared" si="11"/>
        <v>盈</v>
      </c>
      <c r="L139" s="160" t="s">
        <v>28</v>
      </c>
    </row>
    <row r="140" spans="1:12">
      <c r="A140" s="127">
        <f t="shared" ref="A140:A203" si="12">A139+1</f>
        <v>132</v>
      </c>
      <c r="B140" s="27"/>
      <c r="C140" s="156"/>
      <c r="D140" s="204"/>
      <c r="E140" s="187"/>
      <c r="F140" s="205"/>
      <c r="G140" s="205"/>
      <c r="H140" s="204"/>
      <c r="I140" s="156"/>
      <c r="J140" s="204">
        <f t="shared" si="10"/>
        <v>0</v>
      </c>
      <c r="K140" s="29" t="str">
        <f t="shared" si="11"/>
        <v>盈</v>
      </c>
      <c r="L140" s="160" t="s">
        <v>28</v>
      </c>
    </row>
    <row r="141" spans="1:12">
      <c r="A141" s="127">
        <f t="shared" si="12"/>
        <v>133</v>
      </c>
      <c r="B141" s="27"/>
      <c r="C141" s="156"/>
      <c r="D141" s="204"/>
      <c r="E141" s="187"/>
      <c r="F141" s="205"/>
      <c r="G141" s="205"/>
      <c r="H141" s="204"/>
      <c r="I141" s="156"/>
      <c r="J141" s="204">
        <f t="shared" si="10"/>
        <v>0</v>
      </c>
      <c r="K141" s="29" t="str">
        <f t="shared" si="11"/>
        <v>盈</v>
      </c>
      <c r="L141" s="160" t="s">
        <v>28</v>
      </c>
    </row>
    <row r="142" spans="1:12">
      <c r="A142" s="127">
        <f t="shared" si="12"/>
        <v>134</v>
      </c>
      <c r="B142" s="27"/>
      <c r="C142" s="156"/>
      <c r="D142" s="204"/>
      <c r="E142" s="187"/>
      <c r="F142" s="205"/>
      <c r="G142" s="205"/>
      <c r="H142" s="204"/>
      <c r="I142" s="156"/>
      <c r="J142" s="204">
        <f t="shared" si="10"/>
        <v>0</v>
      </c>
      <c r="K142" s="29" t="str">
        <f t="shared" si="11"/>
        <v>盈</v>
      </c>
      <c r="L142" s="160" t="s">
        <v>28</v>
      </c>
    </row>
    <row r="143" spans="1:12">
      <c r="A143" s="127">
        <f t="shared" si="12"/>
        <v>135</v>
      </c>
      <c r="B143" s="27"/>
      <c r="C143" s="156"/>
      <c r="D143" s="204"/>
      <c r="E143" s="187"/>
      <c r="F143" s="205"/>
      <c r="G143" s="205"/>
      <c r="H143" s="204"/>
      <c r="I143" s="156"/>
      <c r="J143" s="204">
        <f t="shared" si="10"/>
        <v>0</v>
      </c>
      <c r="K143" s="29" t="str">
        <f t="shared" si="11"/>
        <v>盈</v>
      </c>
      <c r="L143" s="160" t="s">
        <v>28</v>
      </c>
    </row>
    <row r="144" spans="1:12">
      <c r="A144" s="127">
        <f t="shared" si="12"/>
        <v>136</v>
      </c>
      <c r="B144" s="27"/>
      <c r="C144" s="156"/>
      <c r="D144" s="204"/>
      <c r="E144" s="187"/>
      <c r="F144" s="205"/>
      <c r="G144" s="205"/>
      <c r="H144" s="204"/>
      <c r="I144" s="156"/>
      <c r="J144" s="204">
        <f t="shared" si="10"/>
        <v>0</v>
      </c>
      <c r="K144" s="29" t="str">
        <f t="shared" si="11"/>
        <v>盈</v>
      </c>
      <c r="L144" s="160" t="s">
        <v>28</v>
      </c>
    </row>
    <row r="145" spans="1:12">
      <c r="A145" s="127">
        <f t="shared" si="12"/>
        <v>137</v>
      </c>
      <c r="B145" s="27"/>
      <c r="C145" s="156"/>
      <c r="D145" s="204"/>
      <c r="E145" s="187"/>
      <c r="F145" s="205"/>
      <c r="G145" s="205"/>
      <c r="H145" s="204"/>
      <c r="I145" s="156"/>
      <c r="J145" s="204">
        <f t="shared" si="10"/>
        <v>0</v>
      </c>
      <c r="K145" s="29" t="str">
        <f t="shared" si="11"/>
        <v>盈</v>
      </c>
      <c r="L145" s="160" t="s">
        <v>28</v>
      </c>
    </row>
    <row r="146" spans="1:12">
      <c r="A146" s="127">
        <f t="shared" si="12"/>
        <v>138</v>
      </c>
      <c r="B146" s="27"/>
      <c r="C146" s="156"/>
      <c r="D146" s="204"/>
      <c r="E146" s="187"/>
      <c r="F146" s="205"/>
      <c r="G146" s="205"/>
      <c r="H146" s="204"/>
      <c r="I146" s="156"/>
      <c r="J146" s="204">
        <f t="shared" si="10"/>
        <v>0</v>
      </c>
      <c r="K146" s="29" t="str">
        <f t="shared" si="11"/>
        <v>盈</v>
      </c>
      <c r="L146" s="160" t="s">
        <v>28</v>
      </c>
    </row>
    <row r="147" spans="1:12">
      <c r="A147" s="127">
        <f t="shared" si="12"/>
        <v>139</v>
      </c>
      <c r="B147" s="27"/>
      <c r="C147" s="156"/>
      <c r="D147" s="204"/>
      <c r="E147" s="187"/>
      <c r="F147" s="205"/>
      <c r="G147" s="205"/>
      <c r="H147" s="204"/>
      <c r="I147" s="156"/>
      <c r="J147" s="204">
        <f t="shared" si="10"/>
        <v>0</v>
      </c>
      <c r="K147" s="29" t="str">
        <f t="shared" si="11"/>
        <v>盈</v>
      </c>
      <c r="L147" s="160" t="s">
        <v>28</v>
      </c>
    </row>
    <row r="148" spans="1:12">
      <c r="A148" s="127">
        <f t="shared" si="12"/>
        <v>140</v>
      </c>
      <c r="B148" s="27"/>
      <c r="C148" s="156"/>
      <c r="D148" s="204"/>
      <c r="E148" s="187"/>
      <c r="F148" s="205"/>
      <c r="G148" s="205"/>
      <c r="H148" s="204"/>
      <c r="I148" s="156"/>
      <c r="J148" s="204">
        <f t="shared" si="10"/>
        <v>0</v>
      </c>
      <c r="K148" s="29" t="str">
        <f t="shared" si="11"/>
        <v>盈</v>
      </c>
      <c r="L148" s="160" t="s">
        <v>28</v>
      </c>
    </row>
    <row r="149" spans="1:12">
      <c r="A149" s="127">
        <f t="shared" si="12"/>
        <v>141</v>
      </c>
      <c r="B149" s="27"/>
      <c r="C149" s="156"/>
      <c r="D149" s="204"/>
      <c r="E149" s="187"/>
      <c r="F149" s="205"/>
      <c r="G149" s="205"/>
      <c r="H149" s="204"/>
      <c r="I149" s="156"/>
      <c r="J149" s="204">
        <f t="shared" si="10"/>
        <v>0</v>
      </c>
      <c r="K149" s="29" t="str">
        <f t="shared" si="11"/>
        <v>盈</v>
      </c>
      <c r="L149" s="160" t="s">
        <v>28</v>
      </c>
    </row>
    <row r="150" spans="1:12">
      <c r="A150" s="127">
        <f t="shared" si="12"/>
        <v>142</v>
      </c>
      <c r="B150" s="27"/>
      <c r="C150" s="156"/>
      <c r="D150" s="204"/>
      <c r="E150" s="187"/>
      <c r="F150" s="205"/>
      <c r="G150" s="205"/>
      <c r="H150" s="204"/>
      <c r="I150" s="156"/>
      <c r="J150" s="204">
        <f t="shared" si="10"/>
        <v>0</v>
      </c>
      <c r="K150" s="29" t="str">
        <f t="shared" si="11"/>
        <v>盈</v>
      </c>
      <c r="L150" s="160" t="s">
        <v>28</v>
      </c>
    </row>
    <row r="151" spans="1:12">
      <c r="A151" s="127">
        <f t="shared" si="12"/>
        <v>143</v>
      </c>
      <c r="B151" s="27"/>
      <c r="C151" s="156"/>
      <c r="D151" s="204"/>
      <c r="E151" s="187"/>
      <c r="F151" s="205"/>
      <c r="G151" s="205"/>
      <c r="H151" s="204"/>
      <c r="I151" s="156"/>
      <c r="J151" s="204">
        <f t="shared" si="10"/>
        <v>0</v>
      </c>
      <c r="K151" s="29" t="str">
        <f t="shared" si="11"/>
        <v>盈</v>
      </c>
      <c r="L151" s="160" t="s">
        <v>28</v>
      </c>
    </row>
    <row r="152" spans="1:12">
      <c r="A152" s="127">
        <f t="shared" si="12"/>
        <v>144</v>
      </c>
      <c r="B152" s="27"/>
      <c r="C152" s="156"/>
      <c r="D152" s="204"/>
      <c r="E152" s="187"/>
      <c r="F152" s="205"/>
      <c r="G152" s="205"/>
      <c r="H152" s="204"/>
      <c r="I152" s="156"/>
      <c r="J152" s="204">
        <f t="shared" si="10"/>
        <v>0</v>
      </c>
      <c r="K152" s="29" t="str">
        <f t="shared" si="11"/>
        <v>盈</v>
      </c>
      <c r="L152" s="160" t="s">
        <v>28</v>
      </c>
    </row>
    <row r="153" spans="1:12">
      <c r="A153" s="127">
        <f t="shared" si="12"/>
        <v>145</v>
      </c>
      <c r="B153" s="27"/>
      <c r="C153" s="156"/>
      <c r="D153" s="204"/>
      <c r="E153" s="187"/>
      <c r="F153" s="205"/>
      <c r="G153" s="205"/>
      <c r="H153" s="204"/>
      <c r="I153" s="156"/>
      <c r="J153" s="204">
        <f t="shared" si="10"/>
        <v>0</v>
      </c>
      <c r="K153" s="29" t="str">
        <f t="shared" si="11"/>
        <v>盈</v>
      </c>
      <c r="L153" s="160" t="s">
        <v>28</v>
      </c>
    </row>
    <row r="154" spans="1:12">
      <c r="A154" s="127">
        <f t="shared" si="12"/>
        <v>146</v>
      </c>
      <c r="B154" s="27"/>
      <c r="C154" s="156"/>
      <c r="D154" s="204"/>
      <c r="E154" s="187"/>
      <c r="F154" s="205"/>
      <c r="G154" s="205"/>
      <c r="H154" s="204"/>
      <c r="I154" s="156"/>
      <c r="J154" s="204">
        <f t="shared" si="10"/>
        <v>0</v>
      </c>
      <c r="K154" s="29" t="str">
        <f t="shared" si="11"/>
        <v>盈</v>
      </c>
      <c r="L154" s="160" t="s">
        <v>28</v>
      </c>
    </row>
    <row r="155" spans="1:12">
      <c r="A155" s="127">
        <f t="shared" si="12"/>
        <v>147</v>
      </c>
      <c r="B155" s="27"/>
      <c r="C155" s="156"/>
      <c r="D155" s="204"/>
      <c r="E155" s="187"/>
      <c r="F155" s="205"/>
      <c r="G155" s="205"/>
      <c r="H155" s="204"/>
      <c r="I155" s="156"/>
      <c r="J155" s="204">
        <f t="shared" si="10"/>
        <v>0</v>
      </c>
      <c r="K155" s="29" t="str">
        <f t="shared" si="11"/>
        <v>盈</v>
      </c>
      <c r="L155" s="160" t="s">
        <v>28</v>
      </c>
    </row>
    <row r="156" spans="1:12">
      <c r="A156" s="127">
        <f t="shared" si="12"/>
        <v>148</v>
      </c>
      <c r="B156" s="27"/>
      <c r="C156" s="156"/>
      <c r="D156" s="204"/>
      <c r="E156" s="187"/>
      <c r="F156" s="205"/>
      <c r="G156" s="205"/>
      <c r="H156" s="204"/>
      <c r="I156" s="156"/>
      <c r="J156" s="204">
        <f t="shared" si="10"/>
        <v>0</v>
      </c>
      <c r="K156" s="29" t="str">
        <f t="shared" si="11"/>
        <v>盈</v>
      </c>
      <c r="L156" s="160" t="s">
        <v>28</v>
      </c>
    </row>
    <row r="157" spans="1:12">
      <c r="A157" s="127">
        <f t="shared" si="12"/>
        <v>149</v>
      </c>
      <c r="B157" s="27"/>
      <c r="C157" s="156"/>
      <c r="D157" s="204"/>
      <c r="E157" s="187"/>
      <c r="F157" s="205"/>
      <c r="G157" s="205"/>
      <c r="H157" s="204"/>
      <c r="I157" s="156"/>
      <c r="J157" s="204">
        <f t="shared" si="10"/>
        <v>0</v>
      </c>
      <c r="K157" s="29" t="str">
        <f t="shared" si="11"/>
        <v>盈</v>
      </c>
      <c r="L157" s="160" t="s">
        <v>28</v>
      </c>
    </row>
    <row r="158" spans="1:12">
      <c r="A158" s="127">
        <f t="shared" si="12"/>
        <v>150</v>
      </c>
      <c r="B158" s="27"/>
      <c r="C158" s="156"/>
      <c r="D158" s="204"/>
      <c r="E158" s="187"/>
      <c r="F158" s="205"/>
      <c r="G158" s="205"/>
      <c r="H158" s="204"/>
      <c r="I158" s="156"/>
      <c r="J158" s="204">
        <f t="shared" si="10"/>
        <v>0</v>
      </c>
      <c r="K158" s="29" t="str">
        <f t="shared" si="11"/>
        <v>盈</v>
      </c>
      <c r="L158" s="160" t="s">
        <v>28</v>
      </c>
    </row>
    <row r="159" spans="1:12">
      <c r="A159" s="127">
        <f t="shared" si="12"/>
        <v>151</v>
      </c>
      <c r="B159" s="27"/>
      <c r="C159" s="156"/>
      <c r="D159" s="204"/>
      <c r="E159" s="187"/>
      <c r="F159" s="205"/>
      <c r="G159" s="205"/>
      <c r="H159" s="204"/>
      <c r="I159" s="156"/>
      <c r="J159" s="204">
        <f t="shared" si="10"/>
        <v>0</v>
      </c>
      <c r="K159" s="29" t="str">
        <f t="shared" si="11"/>
        <v>盈</v>
      </c>
      <c r="L159" s="160" t="s">
        <v>28</v>
      </c>
    </row>
    <row r="160" spans="1:12">
      <c r="A160" s="127">
        <f t="shared" si="12"/>
        <v>152</v>
      </c>
      <c r="B160" s="27"/>
      <c r="C160" s="156"/>
      <c r="D160" s="204"/>
      <c r="E160" s="187"/>
      <c r="F160" s="205"/>
      <c r="G160" s="205"/>
      <c r="H160" s="204"/>
      <c r="I160" s="156"/>
      <c r="J160" s="204">
        <f t="shared" si="10"/>
        <v>0</v>
      </c>
      <c r="K160" s="29" t="str">
        <f t="shared" si="11"/>
        <v>盈</v>
      </c>
      <c r="L160" s="160" t="s">
        <v>28</v>
      </c>
    </row>
    <row r="161" spans="1:12">
      <c r="A161" s="127">
        <f t="shared" si="12"/>
        <v>153</v>
      </c>
      <c r="B161" s="27"/>
      <c r="C161" s="156"/>
      <c r="D161" s="204"/>
      <c r="E161" s="187"/>
      <c r="F161" s="205"/>
      <c r="G161" s="205"/>
      <c r="H161" s="204"/>
      <c r="I161" s="156"/>
      <c r="J161" s="204">
        <f t="shared" si="10"/>
        <v>0</v>
      </c>
      <c r="K161" s="29" t="str">
        <f t="shared" si="11"/>
        <v>盈</v>
      </c>
      <c r="L161" s="160" t="s">
        <v>28</v>
      </c>
    </row>
    <row r="162" spans="1:12">
      <c r="A162" s="127">
        <f t="shared" si="12"/>
        <v>154</v>
      </c>
      <c r="B162" s="27"/>
      <c r="C162" s="156"/>
      <c r="D162" s="204"/>
      <c r="E162" s="187"/>
      <c r="F162" s="205"/>
      <c r="G162" s="205"/>
      <c r="H162" s="204"/>
      <c r="I162" s="156"/>
      <c r="J162" s="204">
        <f t="shared" ref="J162:J225" si="13">IF(B162="卖",D162-H162,H162-D162)*L162</f>
        <v>0</v>
      </c>
      <c r="K162" s="29" t="str">
        <f t="shared" ref="K162:K225" si="14">IF(J162&gt;=0,"盈","亏")</f>
        <v>盈</v>
      </c>
      <c r="L162" s="160" t="s">
        <v>28</v>
      </c>
    </row>
    <row r="163" spans="1:12">
      <c r="A163" s="127">
        <f t="shared" si="12"/>
        <v>155</v>
      </c>
      <c r="B163" s="27"/>
      <c r="C163" s="156"/>
      <c r="D163" s="204"/>
      <c r="E163" s="187"/>
      <c r="F163" s="205"/>
      <c r="G163" s="205"/>
      <c r="H163" s="204"/>
      <c r="I163" s="156"/>
      <c r="J163" s="204">
        <f t="shared" si="13"/>
        <v>0</v>
      </c>
      <c r="K163" s="29" t="str">
        <f t="shared" si="14"/>
        <v>盈</v>
      </c>
      <c r="L163" s="160" t="s">
        <v>28</v>
      </c>
    </row>
    <row r="164" spans="1:12">
      <c r="A164" s="127">
        <f t="shared" si="12"/>
        <v>156</v>
      </c>
      <c r="B164" s="27"/>
      <c r="C164" s="156"/>
      <c r="D164" s="204"/>
      <c r="E164" s="187"/>
      <c r="F164" s="205"/>
      <c r="G164" s="205"/>
      <c r="H164" s="204"/>
      <c r="I164" s="156"/>
      <c r="J164" s="204">
        <f t="shared" si="13"/>
        <v>0</v>
      </c>
      <c r="K164" s="29" t="str">
        <f t="shared" si="14"/>
        <v>盈</v>
      </c>
      <c r="L164" s="160" t="s">
        <v>28</v>
      </c>
    </row>
    <row r="165" spans="1:12">
      <c r="A165" s="127">
        <f t="shared" si="12"/>
        <v>157</v>
      </c>
      <c r="B165" s="27"/>
      <c r="C165" s="156"/>
      <c r="D165" s="204"/>
      <c r="E165" s="187"/>
      <c r="F165" s="205"/>
      <c r="G165" s="205"/>
      <c r="H165" s="204"/>
      <c r="I165" s="156"/>
      <c r="J165" s="204">
        <f t="shared" si="13"/>
        <v>0</v>
      </c>
      <c r="K165" s="29" t="str">
        <f t="shared" si="14"/>
        <v>盈</v>
      </c>
      <c r="L165" s="160" t="s">
        <v>28</v>
      </c>
    </row>
    <row r="166" spans="1:12">
      <c r="A166" s="127">
        <f t="shared" si="12"/>
        <v>158</v>
      </c>
      <c r="B166" s="27"/>
      <c r="C166" s="156"/>
      <c r="D166" s="204"/>
      <c r="E166" s="187"/>
      <c r="F166" s="205"/>
      <c r="G166" s="205"/>
      <c r="H166" s="204"/>
      <c r="I166" s="156"/>
      <c r="J166" s="204">
        <f t="shared" si="13"/>
        <v>0</v>
      </c>
      <c r="K166" s="29" t="str">
        <f t="shared" si="14"/>
        <v>盈</v>
      </c>
      <c r="L166" s="160" t="s">
        <v>28</v>
      </c>
    </row>
    <row r="167" spans="1:12">
      <c r="A167" s="127">
        <f t="shared" si="12"/>
        <v>159</v>
      </c>
      <c r="B167" s="27"/>
      <c r="C167" s="156"/>
      <c r="D167" s="204"/>
      <c r="E167" s="187"/>
      <c r="F167" s="205"/>
      <c r="G167" s="205"/>
      <c r="H167" s="204"/>
      <c r="I167" s="156"/>
      <c r="J167" s="204">
        <f t="shared" si="13"/>
        <v>0</v>
      </c>
      <c r="K167" s="29" t="str">
        <f t="shared" si="14"/>
        <v>盈</v>
      </c>
      <c r="L167" s="160" t="s">
        <v>28</v>
      </c>
    </row>
    <row r="168" spans="1:12">
      <c r="A168" s="127">
        <f t="shared" si="12"/>
        <v>160</v>
      </c>
      <c r="B168" s="27"/>
      <c r="C168" s="156"/>
      <c r="D168" s="204"/>
      <c r="E168" s="187"/>
      <c r="F168" s="205"/>
      <c r="G168" s="205"/>
      <c r="H168" s="204"/>
      <c r="I168" s="156"/>
      <c r="J168" s="204">
        <f t="shared" si="13"/>
        <v>0</v>
      </c>
      <c r="K168" s="29" t="str">
        <f t="shared" si="14"/>
        <v>盈</v>
      </c>
      <c r="L168" s="160" t="s">
        <v>28</v>
      </c>
    </row>
    <row r="169" spans="1:12">
      <c r="A169" s="127">
        <f t="shared" si="12"/>
        <v>161</v>
      </c>
      <c r="B169" s="27"/>
      <c r="C169" s="156"/>
      <c r="D169" s="204"/>
      <c r="E169" s="187"/>
      <c r="F169" s="205"/>
      <c r="G169" s="205"/>
      <c r="H169" s="204"/>
      <c r="I169" s="156"/>
      <c r="J169" s="204">
        <f t="shared" si="13"/>
        <v>0</v>
      </c>
      <c r="K169" s="29" t="str">
        <f t="shared" si="14"/>
        <v>盈</v>
      </c>
      <c r="L169" s="160" t="s">
        <v>28</v>
      </c>
    </row>
    <row r="170" spans="1:12">
      <c r="A170" s="127">
        <f t="shared" si="12"/>
        <v>162</v>
      </c>
      <c r="B170" s="27"/>
      <c r="C170" s="156"/>
      <c r="D170" s="204"/>
      <c r="E170" s="187"/>
      <c r="F170" s="205"/>
      <c r="G170" s="205"/>
      <c r="H170" s="204"/>
      <c r="I170" s="156"/>
      <c r="J170" s="204">
        <f t="shared" si="13"/>
        <v>0</v>
      </c>
      <c r="K170" s="29" t="str">
        <f t="shared" si="14"/>
        <v>盈</v>
      </c>
      <c r="L170" s="160" t="s">
        <v>28</v>
      </c>
    </row>
    <row r="171" spans="1:12">
      <c r="A171" s="127">
        <f t="shared" si="12"/>
        <v>163</v>
      </c>
      <c r="B171" s="27"/>
      <c r="C171" s="156"/>
      <c r="D171" s="204"/>
      <c r="E171" s="187"/>
      <c r="F171" s="205"/>
      <c r="G171" s="205"/>
      <c r="H171" s="204"/>
      <c r="I171" s="156"/>
      <c r="J171" s="204">
        <f t="shared" si="13"/>
        <v>0</v>
      </c>
      <c r="K171" s="29" t="str">
        <f t="shared" si="14"/>
        <v>盈</v>
      </c>
      <c r="L171" s="160" t="s">
        <v>28</v>
      </c>
    </row>
    <row r="172" spans="1:12">
      <c r="A172" s="127">
        <f t="shared" si="12"/>
        <v>164</v>
      </c>
      <c r="B172" s="27"/>
      <c r="C172" s="156"/>
      <c r="D172" s="204"/>
      <c r="E172" s="187"/>
      <c r="F172" s="205"/>
      <c r="G172" s="205"/>
      <c r="H172" s="204"/>
      <c r="I172" s="156"/>
      <c r="J172" s="204">
        <f t="shared" si="13"/>
        <v>0</v>
      </c>
      <c r="K172" s="29" t="str">
        <f t="shared" si="14"/>
        <v>盈</v>
      </c>
      <c r="L172" s="160" t="s">
        <v>28</v>
      </c>
    </row>
    <row r="173" spans="1:12">
      <c r="A173" s="127">
        <f t="shared" si="12"/>
        <v>165</v>
      </c>
      <c r="B173" s="27"/>
      <c r="C173" s="156"/>
      <c r="D173" s="204"/>
      <c r="E173" s="187"/>
      <c r="F173" s="205"/>
      <c r="G173" s="205"/>
      <c r="H173" s="204"/>
      <c r="I173" s="156"/>
      <c r="J173" s="204">
        <f t="shared" si="13"/>
        <v>0</v>
      </c>
      <c r="K173" s="29" t="str">
        <f t="shared" si="14"/>
        <v>盈</v>
      </c>
      <c r="L173" s="160" t="s">
        <v>28</v>
      </c>
    </row>
    <row r="174" spans="1:12">
      <c r="A174" s="127">
        <f t="shared" si="12"/>
        <v>166</v>
      </c>
      <c r="B174" s="27"/>
      <c r="C174" s="156"/>
      <c r="D174" s="204"/>
      <c r="E174" s="187"/>
      <c r="F174" s="205"/>
      <c r="G174" s="205"/>
      <c r="H174" s="204"/>
      <c r="I174" s="156"/>
      <c r="J174" s="204">
        <f t="shared" si="13"/>
        <v>0</v>
      </c>
      <c r="K174" s="29" t="str">
        <f t="shared" si="14"/>
        <v>盈</v>
      </c>
      <c r="L174" s="160" t="s">
        <v>28</v>
      </c>
    </row>
    <row r="175" spans="1:12">
      <c r="A175" s="127">
        <f t="shared" si="12"/>
        <v>167</v>
      </c>
      <c r="B175" s="27"/>
      <c r="C175" s="156"/>
      <c r="D175" s="204"/>
      <c r="E175" s="187"/>
      <c r="F175" s="205"/>
      <c r="G175" s="205"/>
      <c r="H175" s="204"/>
      <c r="I175" s="156"/>
      <c r="J175" s="204">
        <f t="shared" si="13"/>
        <v>0</v>
      </c>
      <c r="K175" s="29" t="str">
        <f t="shared" si="14"/>
        <v>盈</v>
      </c>
      <c r="L175" s="160" t="s">
        <v>28</v>
      </c>
    </row>
    <row r="176" spans="1:12">
      <c r="A176" s="127">
        <f t="shared" si="12"/>
        <v>168</v>
      </c>
      <c r="B176" s="27"/>
      <c r="C176" s="156"/>
      <c r="D176" s="204"/>
      <c r="E176" s="187"/>
      <c r="F176" s="205"/>
      <c r="G176" s="205"/>
      <c r="H176" s="204"/>
      <c r="I176" s="156"/>
      <c r="J176" s="204">
        <f t="shared" si="13"/>
        <v>0</v>
      </c>
      <c r="K176" s="29" t="str">
        <f t="shared" si="14"/>
        <v>盈</v>
      </c>
      <c r="L176" s="160" t="s">
        <v>28</v>
      </c>
    </row>
    <row r="177" spans="1:12">
      <c r="A177" s="127">
        <f t="shared" si="12"/>
        <v>169</v>
      </c>
      <c r="B177" s="27"/>
      <c r="C177" s="156"/>
      <c r="D177" s="204"/>
      <c r="E177" s="187"/>
      <c r="F177" s="205"/>
      <c r="G177" s="205"/>
      <c r="H177" s="204"/>
      <c r="I177" s="156"/>
      <c r="J177" s="204">
        <f t="shared" si="13"/>
        <v>0</v>
      </c>
      <c r="K177" s="29" t="str">
        <f t="shared" si="14"/>
        <v>盈</v>
      </c>
      <c r="L177" s="160" t="s">
        <v>28</v>
      </c>
    </row>
    <row r="178" spans="1:12">
      <c r="A178" s="127">
        <f t="shared" si="12"/>
        <v>170</v>
      </c>
      <c r="B178" s="27"/>
      <c r="C178" s="156"/>
      <c r="D178" s="204"/>
      <c r="E178" s="187"/>
      <c r="F178" s="205"/>
      <c r="G178" s="205"/>
      <c r="H178" s="204"/>
      <c r="I178" s="156"/>
      <c r="J178" s="204">
        <f t="shared" si="13"/>
        <v>0</v>
      </c>
      <c r="K178" s="29" t="str">
        <f t="shared" si="14"/>
        <v>盈</v>
      </c>
      <c r="L178" s="160" t="s">
        <v>28</v>
      </c>
    </row>
    <row r="179" spans="1:12">
      <c r="A179" s="127">
        <f t="shared" si="12"/>
        <v>171</v>
      </c>
      <c r="B179" s="27"/>
      <c r="C179" s="156"/>
      <c r="D179" s="204"/>
      <c r="E179" s="187"/>
      <c r="F179" s="205"/>
      <c r="G179" s="205"/>
      <c r="H179" s="204"/>
      <c r="I179" s="156"/>
      <c r="J179" s="204">
        <f t="shared" si="13"/>
        <v>0</v>
      </c>
      <c r="K179" s="29" t="str">
        <f t="shared" si="14"/>
        <v>盈</v>
      </c>
      <c r="L179" s="160" t="s">
        <v>28</v>
      </c>
    </row>
    <row r="180" spans="1:12">
      <c r="A180" s="127">
        <f t="shared" si="12"/>
        <v>172</v>
      </c>
      <c r="B180" s="27"/>
      <c r="C180" s="156"/>
      <c r="D180" s="204"/>
      <c r="E180" s="187"/>
      <c r="F180" s="205"/>
      <c r="G180" s="205"/>
      <c r="H180" s="204"/>
      <c r="I180" s="156"/>
      <c r="J180" s="204">
        <f t="shared" si="13"/>
        <v>0</v>
      </c>
      <c r="K180" s="29" t="str">
        <f t="shared" si="14"/>
        <v>盈</v>
      </c>
      <c r="L180" s="160" t="s">
        <v>28</v>
      </c>
    </row>
    <row r="181" spans="1:12">
      <c r="A181" s="127">
        <f t="shared" si="12"/>
        <v>173</v>
      </c>
      <c r="B181" s="27"/>
      <c r="C181" s="156"/>
      <c r="D181" s="204"/>
      <c r="E181" s="187"/>
      <c r="F181" s="205"/>
      <c r="G181" s="205"/>
      <c r="H181" s="204"/>
      <c r="I181" s="156"/>
      <c r="J181" s="204">
        <f t="shared" si="13"/>
        <v>0</v>
      </c>
      <c r="K181" s="29" t="str">
        <f t="shared" si="14"/>
        <v>盈</v>
      </c>
      <c r="L181" s="160" t="s">
        <v>28</v>
      </c>
    </row>
    <row r="182" spans="1:12">
      <c r="A182" s="127">
        <f t="shared" si="12"/>
        <v>174</v>
      </c>
      <c r="B182" s="27"/>
      <c r="C182" s="156"/>
      <c r="D182" s="204"/>
      <c r="E182" s="187"/>
      <c r="F182" s="205"/>
      <c r="G182" s="205"/>
      <c r="H182" s="204"/>
      <c r="I182" s="156"/>
      <c r="J182" s="204">
        <f t="shared" si="13"/>
        <v>0</v>
      </c>
      <c r="K182" s="29" t="str">
        <f t="shared" si="14"/>
        <v>盈</v>
      </c>
      <c r="L182" s="160" t="s">
        <v>28</v>
      </c>
    </row>
    <row r="183" spans="1:12">
      <c r="A183" s="127">
        <f t="shared" si="12"/>
        <v>175</v>
      </c>
      <c r="B183" s="27"/>
      <c r="C183" s="156"/>
      <c r="D183" s="204"/>
      <c r="E183" s="187"/>
      <c r="F183" s="205"/>
      <c r="G183" s="205"/>
      <c r="H183" s="204"/>
      <c r="I183" s="156"/>
      <c r="J183" s="204">
        <f t="shared" si="13"/>
        <v>0</v>
      </c>
      <c r="K183" s="29" t="str">
        <f t="shared" si="14"/>
        <v>盈</v>
      </c>
      <c r="L183" s="160" t="s">
        <v>28</v>
      </c>
    </row>
    <row r="184" spans="1:12">
      <c r="A184" s="127">
        <f t="shared" si="12"/>
        <v>176</v>
      </c>
      <c r="B184" s="27"/>
      <c r="C184" s="156"/>
      <c r="D184" s="204"/>
      <c r="E184" s="187"/>
      <c r="F184" s="205"/>
      <c r="G184" s="205"/>
      <c r="H184" s="204"/>
      <c r="I184" s="156"/>
      <c r="J184" s="204">
        <f t="shared" si="13"/>
        <v>0</v>
      </c>
      <c r="K184" s="29" t="str">
        <f t="shared" si="14"/>
        <v>盈</v>
      </c>
      <c r="L184" s="160" t="s">
        <v>28</v>
      </c>
    </row>
    <row r="185" spans="1:12">
      <c r="A185" s="127">
        <f t="shared" si="12"/>
        <v>177</v>
      </c>
      <c r="B185" s="27"/>
      <c r="C185" s="156"/>
      <c r="D185" s="204"/>
      <c r="E185" s="187"/>
      <c r="F185" s="205"/>
      <c r="G185" s="205"/>
      <c r="H185" s="204"/>
      <c r="I185" s="156"/>
      <c r="J185" s="204">
        <f t="shared" si="13"/>
        <v>0</v>
      </c>
      <c r="K185" s="29" t="str">
        <f t="shared" si="14"/>
        <v>盈</v>
      </c>
      <c r="L185" s="160" t="s">
        <v>28</v>
      </c>
    </row>
    <row r="186" spans="1:12">
      <c r="A186" s="127">
        <f t="shared" si="12"/>
        <v>178</v>
      </c>
      <c r="B186" s="27"/>
      <c r="C186" s="156"/>
      <c r="D186" s="204"/>
      <c r="E186" s="187"/>
      <c r="F186" s="205"/>
      <c r="G186" s="205"/>
      <c r="H186" s="204"/>
      <c r="I186" s="156"/>
      <c r="J186" s="204">
        <f t="shared" si="13"/>
        <v>0</v>
      </c>
      <c r="K186" s="29" t="str">
        <f t="shared" si="14"/>
        <v>盈</v>
      </c>
      <c r="L186" s="160" t="s">
        <v>28</v>
      </c>
    </row>
    <row r="187" spans="1:12">
      <c r="A187" s="127">
        <f t="shared" si="12"/>
        <v>179</v>
      </c>
      <c r="B187" s="27"/>
      <c r="C187" s="156"/>
      <c r="D187" s="204"/>
      <c r="E187" s="187"/>
      <c r="F187" s="205"/>
      <c r="G187" s="205"/>
      <c r="H187" s="204"/>
      <c r="I187" s="156"/>
      <c r="J187" s="204">
        <f t="shared" si="13"/>
        <v>0</v>
      </c>
      <c r="K187" s="29" t="str">
        <f t="shared" si="14"/>
        <v>盈</v>
      </c>
      <c r="L187" s="160" t="s">
        <v>28</v>
      </c>
    </row>
    <row r="188" spans="1:12">
      <c r="A188" s="127">
        <f t="shared" si="12"/>
        <v>180</v>
      </c>
      <c r="B188" s="27"/>
      <c r="C188" s="156"/>
      <c r="D188" s="204"/>
      <c r="E188" s="187"/>
      <c r="F188" s="205"/>
      <c r="G188" s="205"/>
      <c r="H188" s="204"/>
      <c r="I188" s="156"/>
      <c r="J188" s="204">
        <f t="shared" si="13"/>
        <v>0</v>
      </c>
      <c r="K188" s="29" t="str">
        <f t="shared" si="14"/>
        <v>盈</v>
      </c>
      <c r="L188" s="160" t="s">
        <v>28</v>
      </c>
    </row>
    <row r="189" spans="1:12">
      <c r="A189" s="127">
        <f t="shared" si="12"/>
        <v>181</v>
      </c>
      <c r="B189" s="27"/>
      <c r="C189" s="156"/>
      <c r="D189" s="204"/>
      <c r="E189" s="187"/>
      <c r="F189" s="205"/>
      <c r="G189" s="205"/>
      <c r="H189" s="204"/>
      <c r="I189" s="156"/>
      <c r="J189" s="204">
        <f t="shared" si="13"/>
        <v>0</v>
      </c>
      <c r="K189" s="29" t="str">
        <f t="shared" si="14"/>
        <v>盈</v>
      </c>
      <c r="L189" s="160" t="s">
        <v>28</v>
      </c>
    </row>
    <row r="190" spans="1:12">
      <c r="A190" s="127">
        <f t="shared" si="12"/>
        <v>182</v>
      </c>
      <c r="B190" s="27"/>
      <c r="C190" s="156"/>
      <c r="D190" s="204"/>
      <c r="E190" s="187"/>
      <c r="F190" s="205"/>
      <c r="G190" s="205"/>
      <c r="H190" s="204"/>
      <c r="I190" s="156"/>
      <c r="J190" s="204">
        <f t="shared" si="13"/>
        <v>0</v>
      </c>
      <c r="K190" s="29" t="str">
        <f t="shared" si="14"/>
        <v>盈</v>
      </c>
      <c r="L190" s="160" t="s">
        <v>28</v>
      </c>
    </row>
    <row r="191" spans="1:12">
      <c r="A191" s="127">
        <f t="shared" si="12"/>
        <v>183</v>
      </c>
      <c r="B191" s="27"/>
      <c r="C191" s="156"/>
      <c r="D191" s="204"/>
      <c r="E191" s="187"/>
      <c r="F191" s="205"/>
      <c r="G191" s="205"/>
      <c r="H191" s="204"/>
      <c r="I191" s="156"/>
      <c r="J191" s="204">
        <f t="shared" si="13"/>
        <v>0</v>
      </c>
      <c r="K191" s="29" t="str">
        <f t="shared" si="14"/>
        <v>盈</v>
      </c>
      <c r="L191" s="160" t="s">
        <v>28</v>
      </c>
    </row>
    <row r="192" spans="1:12">
      <c r="A192" s="127">
        <f t="shared" si="12"/>
        <v>184</v>
      </c>
      <c r="B192" s="27"/>
      <c r="C192" s="156"/>
      <c r="D192" s="204"/>
      <c r="E192" s="187"/>
      <c r="F192" s="205"/>
      <c r="G192" s="205"/>
      <c r="H192" s="204"/>
      <c r="I192" s="156"/>
      <c r="J192" s="204">
        <f t="shared" si="13"/>
        <v>0</v>
      </c>
      <c r="K192" s="29" t="str">
        <f t="shared" si="14"/>
        <v>盈</v>
      </c>
      <c r="L192" s="160" t="s">
        <v>28</v>
      </c>
    </row>
    <row r="193" spans="1:12">
      <c r="A193" s="127">
        <f t="shared" si="12"/>
        <v>185</v>
      </c>
      <c r="B193" s="27"/>
      <c r="C193" s="156"/>
      <c r="D193" s="204"/>
      <c r="E193" s="187"/>
      <c r="F193" s="205"/>
      <c r="G193" s="205"/>
      <c r="H193" s="204"/>
      <c r="I193" s="156"/>
      <c r="J193" s="204">
        <f t="shared" si="13"/>
        <v>0</v>
      </c>
      <c r="K193" s="29" t="str">
        <f t="shared" si="14"/>
        <v>盈</v>
      </c>
      <c r="L193" s="160" t="s">
        <v>28</v>
      </c>
    </row>
    <row r="194" spans="1:12">
      <c r="A194" s="127">
        <f t="shared" si="12"/>
        <v>186</v>
      </c>
      <c r="B194" s="27"/>
      <c r="C194" s="156"/>
      <c r="D194" s="204"/>
      <c r="E194" s="187"/>
      <c r="F194" s="205"/>
      <c r="G194" s="205"/>
      <c r="H194" s="204"/>
      <c r="I194" s="156"/>
      <c r="J194" s="204">
        <f t="shared" si="13"/>
        <v>0</v>
      </c>
      <c r="K194" s="29" t="str">
        <f t="shared" si="14"/>
        <v>盈</v>
      </c>
      <c r="L194" s="160" t="s">
        <v>28</v>
      </c>
    </row>
    <row r="195" spans="1:12">
      <c r="A195" s="127">
        <f t="shared" si="12"/>
        <v>187</v>
      </c>
      <c r="B195" s="27"/>
      <c r="C195" s="156"/>
      <c r="D195" s="204"/>
      <c r="E195" s="187"/>
      <c r="F195" s="205"/>
      <c r="G195" s="205"/>
      <c r="H195" s="204"/>
      <c r="I195" s="156"/>
      <c r="J195" s="204">
        <f t="shared" si="13"/>
        <v>0</v>
      </c>
      <c r="K195" s="29" t="str">
        <f t="shared" si="14"/>
        <v>盈</v>
      </c>
      <c r="L195" s="160" t="s">
        <v>28</v>
      </c>
    </row>
    <row r="196" spans="1:12">
      <c r="A196" s="127">
        <f t="shared" si="12"/>
        <v>188</v>
      </c>
      <c r="B196" s="27"/>
      <c r="C196" s="156"/>
      <c r="D196" s="204"/>
      <c r="E196" s="187"/>
      <c r="F196" s="205"/>
      <c r="G196" s="205"/>
      <c r="H196" s="204"/>
      <c r="I196" s="156"/>
      <c r="J196" s="204">
        <f t="shared" si="13"/>
        <v>0</v>
      </c>
      <c r="K196" s="29" t="str">
        <f t="shared" si="14"/>
        <v>盈</v>
      </c>
      <c r="L196" s="160" t="s">
        <v>28</v>
      </c>
    </row>
    <row r="197" spans="1:12">
      <c r="A197" s="127">
        <f t="shared" si="12"/>
        <v>189</v>
      </c>
      <c r="B197" s="27"/>
      <c r="C197" s="156"/>
      <c r="D197" s="204"/>
      <c r="E197" s="187"/>
      <c r="F197" s="205"/>
      <c r="G197" s="205"/>
      <c r="H197" s="204"/>
      <c r="I197" s="156"/>
      <c r="J197" s="204">
        <f t="shared" si="13"/>
        <v>0</v>
      </c>
      <c r="K197" s="29" t="str">
        <f t="shared" si="14"/>
        <v>盈</v>
      </c>
      <c r="L197" s="160" t="s">
        <v>28</v>
      </c>
    </row>
    <row r="198" spans="1:12">
      <c r="A198" s="127">
        <f t="shared" si="12"/>
        <v>190</v>
      </c>
      <c r="B198" s="27"/>
      <c r="C198" s="156"/>
      <c r="D198" s="204"/>
      <c r="E198" s="187"/>
      <c r="F198" s="205"/>
      <c r="G198" s="205"/>
      <c r="H198" s="204"/>
      <c r="I198" s="156"/>
      <c r="J198" s="204">
        <f t="shared" si="13"/>
        <v>0</v>
      </c>
      <c r="K198" s="29" t="str">
        <f t="shared" si="14"/>
        <v>盈</v>
      </c>
      <c r="L198" s="160" t="s">
        <v>28</v>
      </c>
    </row>
    <row r="199" spans="1:12">
      <c r="A199" s="127">
        <f t="shared" si="12"/>
        <v>191</v>
      </c>
      <c r="B199" s="27"/>
      <c r="C199" s="156"/>
      <c r="D199" s="204"/>
      <c r="E199" s="187"/>
      <c r="F199" s="205"/>
      <c r="G199" s="205"/>
      <c r="H199" s="204"/>
      <c r="I199" s="156"/>
      <c r="J199" s="204">
        <f t="shared" si="13"/>
        <v>0</v>
      </c>
      <c r="K199" s="29" t="str">
        <f t="shared" si="14"/>
        <v>盈</v>
      </c>
      <c r="L199" s="160" t="s">
        <v>28</v>
      </c>
    </row>
    <row r="200" spans="1:12">
      <c r="A200" s="127">
        <f t="shared" si="12"/>
        <v>192</v>
      </c>
      <c r="B200" s="27"/>
      <c r="C200" s="156"/>
      <c r="D200" s="204"/>
      <c r="E200" s="187"/>
      <c r="F200" s="205"/>
      <c r="G200" s="205"/>
      <c r="H200" s="204"/>
      <c r="I200" s="156"/>
      <c r="J200" s="204">
        <f t="shared" si="13"/>
        <v>0</v>
      </c>
      <c r="K200" s="29" t="str">
        <f t="shared" si="14"/>
        <v>盈</v>
      </c>
      <c r="L200" s="160" t="s">
        <v>28</v>
      </c>
    </row>
    <row r="201" spans="1:12">
      <c r="A201" s="127">
        <f t="shared" si="12"/>
        <v>193</v>
      </c>
      <c r="B201" s="27"/>
      <c r="C201" s="156"/>
      <c r="D201" s="204"/>
      <c r="E201" s="187"/>
      <c r="F201" s="205"/>
      <c r="G201" s="205"/>
      <c r="H201" s="204"/>
      <c r="I201" s="156"/>
      <c r="J201" s="204">
        <f t="shared" si="13"/>
        <v>0</v>
      </c>
      <c r="K201" s="29" t="str">
        <f t="shared" si="14"/>
        <v>盈</v>
      </c>
      <c r="L201" s="160" t="s">
        <v>28</v>
      </c>
    </row>
    <row r="202" spans="1:12">
      <c r="A202" s="127">
        <f t="shared" si="12"/>
        <v>194</v>
      </c>
      <c r="B202" s="27"/>
      <c r="C202" s="156"/>
      <c r="D202" s="204"/>
      <c r="E202" s="187"/>
      <c r="F202" s="205"/>
      <c r="G202" s="205"/>
      <c r="H202" s="204"/>
      <c r="I202" s="156"/>
      <c r="J202" s="204">
        <f t="shared" si="13"/>
        <v>0</v>
      </c>
      <c r="K202" s="29" t="str">
        <f t="shared" si="14"/>
        <v>盈</v>
      </c>
      <c r="L202" s="160" t="s">
        <v>28</v>
      </c>
    </row>
    <row r="203" spans="1:12">
      <c r="A203" s="127">
        <f t="shared" si="12"/>
        <v>195</v>
      </c>
      <c r="B203" s="27"/>
      <c r="C203" s="156"/>
      <c r="D203" s="204"/>
      <c r="E203" s="187"/>
      <c r="F203" s="205"/>
      <c r="G203" s="205"/>
      <c r="H203" s="204"/>
      <c r="I203" s="156"/>
      <c r="J203" s="204">
        <f t="shared" si="13"/>
        <v>0</v>
      </c>
      <c r="K203" s="29" t="str">
        <f t="shared" si="14"/>
        <v>盈</v>
      </c>
      <c r="L203" s="160" t="s">
        <v>28</v>
      </c>
    </row>
    <row r="204" spans="1:12">
      <c r="A204" s="127">
        <f t="shared" ref="A204:A229" si="15">A203+1</f>
        <v>196</v>
      </c>
      <c r="B204" s="27"/>
      <c r="C204" s="156"/>
      <c r="D204" s="204"/>
      <c r="E204" s="187"/>
      <c r="F204" s="205"/>
      <c r="G204" s="205"/>
      <c r="H204" s="204"/>
      <c r="I204" s="156"/>
      <c r="J204" s="204">
        <f t="shared" si="13"/>
        <v>0</v>
      </c>
      <c r="K204" s="29" t="str">
        <f t="shared" si="14"/>
        <v>盈</v>
      </c>
      <c r="L204" s="160" t="s">
        <v>28</v>
      </c>
    </row>
    <row r="205" spans="1:12">
      <c r="A205" s="127">
        <f t="shared" si="15"/>
        <v>197</v>
      </c>
      <c r="B205" s="27"/>
      <c r="C205" s="156"/>
      <c r="D205" s="204"/>
      <c r="E205" s="187"/>
      <c r="F205" s="205"/>
      <c r="G205" s="205"/>
      <c r="H205" s="204"/>
      <c r="I205" s="156"/>
      <c r="J205" s="204">
        <f t="shared" si="13"/>
        <v>0</v>
      </c>
      <c r="K205" s="29" t="str">
        <f t="shared" si="14"/>
        <v>盈</v>
      </c>
      <c r="L205" s="160" t="s">
        <v>28</v>
      </c>
    </row>
    <row r="206" spans="1:12">
      <c r="A206" s="127">
        <f t="shared" si="15"/>
        <v>198</v>
      </c>
      <c r="B206" s="27"/>
      <c r="C206" s="156"/>
      <c r="D206" s="204"/>
      <c r="E206" s="187"/>
      <c r="F206" s="205"/>
      <c r="G206" s="205"/>
      <c r="H206" s="204"/>
      <c r="I206" s="156"/>
      <c r="J206" s="204">
        <f t="shared" si="13"/>
        <v>0</v>
      </c>
      <c r="K206" s="29" t="str">
        <f t="shared" si="14"/>
        <v>盈</v>
      </c>
      <c r="L206" s="160" t="s">
        <v>28</v>
      </c>
    </row>
    <row r="207" spans="1:12">
      <c r="A207" s="127">
        <f t="shared" si="15"/>
        <v>199</v>
      </c>
      <c r="B207" s="27"/>
      <c r="C207" s="156"/>
      <c r="D207" s="204"/>
      <c r="E207" s="187"/>
      <c r="F207" s="205"/>
      <c r="G207" s="205"/>
      <c r="H207" s="204"/>
      <c r="I207" s="156"/>
      <c r="J207" s="204">
        <f t="shared" si="13"/>
        <v>0</v>
      </c>
      <c r="K207" s="29" t="str">
        <f t="shared" si="14"/>
        <v>盈</v>
      </c>
      <c r="L207" s="160" t="s">
        <v>28</v>
      </c>
    </row>
    <row r="208" spans="1:12">
      <c r="A208" s="127">
        <f t="shared" si="15"/>
        <v>200</v>
      </c>
      <c r="B208" s="27"/>
      <c r="C208" s="156"/>
      <c r="D208" s="204"/>
      <c r="E208" s="187"/>
      <c r="F208" s="205"/>
      <c r="G208" s="205"/>
      <c r="H208" s="204"/>
      <c r="I208" s="156"/>
      <c r="J208" s="204">
        <f t="shared" si="13"/>
        <v>0</v>
      </c>
      <c r="K208" s="29" t="str">
        <f t="shared" si="14"/>
        <v>盈</v>
      </c>
      <c r="L208" s="160" t="s">
        <v>28</v>
      </c>
    </row>
    <row r="209" spans="1:12">
      <c r="A209" s="127">
        <f t="shared" si="15"/>
        <v>201</v>
      </c>
      <c r="B209" s="27"/>
      <c r="C209" s="156"/>
      <c r="D209" s="204"/>
      <c r="E209" s="187"/>
      <c r="F209" s="205"/>
      <c r="G209" s="205"/>
      <c r="H209" s="204"/>
      <c r="I209" s="156"/>
      <c r="J209" s="204">
        <f t="shared" si="13"/>
        <v>0</v>
      </c>
      <c r="K209" s="29" t="str">
        <f t="shared" si="14"/>
        <v>盈</v>
      </c>
      <c r="L209" s="160" t="s">
        <v>28</v>
      </c>
    </row>
    <row r="210" spans="1:12">
      <c r="A210" s="127">
        <f t="shared" si="15"/>
        <v>202</v>
      </c>
      <c r="B210" s="27"/>
      <c r="C210" s="156"/>
      <c r="D210" s="204"/>
      <c r="E210" s="187"/>
      <c r="F210" s="205"/>
      <c r="G210" s="205"/>
      <c r="H210" s="204"/>
      <c r="I210" s="156"/>
      <c r="J210" s="204">
        <f t="shared" si="13"/>
        <v>0</v>
      </c>
      <c r="K210" s="29" t="str">
        <f t="shared" si="14"/>
        <v>盈</v>
      </c>
      <c r="L210" s="160" t="s">
        <v>28</v>
      </c>
    </row>
    <row r="211" spans="1:12">
      <c r="A211" s="127">
        <f t="shared" si="15"/>
        <v>203</v>
      </c>
      <c r="B211" s="27"/>
      <c r="C211" s="156"/>
      <c r="D211" s="204"/>
      <c r="E211" s="187"/>
      <c r="F211" s="205"/>
      <c r="G211" s="205"/>
      <c r="H211" s="204"/>
      <c r="I211" s="156"/>
      <c r="J211" s="204">
        <f t="shared" si="13"/>
        <v>0</v>
      </c>
      <c r="K211" s="29" t="str">
        <f t="shared" si="14"/>
        <v>盈</v>
      </c>
      <c r="L211" s="160" t="s">
        <v>28</v>
      </c>
    </row>
    <row r="212" spans="1:12">
      <c r="A212" s="127">
        <f t="shared" si="15"/>
        <v>204</v>
      </c>
      <c r="B212" s="27"/>
      <c r="C212" s="156"/>
      <c r="D212" s="204"/>
      <c r="E212" s="187"/>
      <c r="F212" s="205"/>
      <c r="G212" s="205"/>
      <c r="H212" s="204"/>
      <c r="I212" s="156"/>
      <c r="J212" s="204">
        <f t="shared" si="13"/>
        <v>0</v>
      </c>
      <c r="K212" s="29" t="str">
        <f t="shared" si="14"/>
        <v>盈</v>
      </c>
      <c r="L212" s="160" t="s">
        <v>28</v>
      </c>
    </row>
    <row r="213" spans="1:12">
      <c r="A213" s="127">
        <f t="shared" si="15"/>
        <v>205</v>
      </c>
      <c r="B213" s="27"/>
      <c r="C213" s="156"/>
      <c r="D213" s="204"/>
      <c r="E213" s="187"/>
      <c r="F213" s="205"/>
      <c r="G213" s="205"/>
      <c r="H213" s="204"/>
      <c r="I213" s="156"/>
      <c r="J213" s="204">
        <f t="shared" si="13"/>
        <v>0</v>
      </c>
      <c r="K213" s="29" t="str">
        <f t="shared" si="14"/>
        <v>盈</v>
      </c>
      <c r="L213" s="160" t="s">
        <v>28</v>
      </c>
    </row>
    <row r="214" spans="1:12">
      <c r="A214" s="127">
        <f t="shared" si="15"/>
        <v>206</v>
      </c>
      <c r="B214" s="27"/>
      <c r="C214" s="156"/>
      <c r="D214" s="204"/>
      <c r="E214" s="187"/>
      <c r="F214" s="205"/>
      <c r="G214" s="205"/>
      <c r="H214" s="204"/>
      <c r="I214" s="156"/>
      <c r="J214" s="204">
        <f t="shared" si="13"/>
        <v>0</v>
      </c>
      <c r="K214" s="29" t="str">
        <f t="shared" si="14"/>
        <v>盈</v>
      </c>
      <c r="L214" s="160" t="s">
        <v>28</v>
      </c>
    </row>
    <row r="215" spans="1:12">
      <c r="A215" s="127">
        <f t="shared" si="15"/>
        <v>207</v>
      </c>
      <c r="B215" s="27"/>
      <c r="C215" s="156"/>
      <c r="D215" s="204"/>
      <c r="E215" s="187"/>
      <c r="F215" s="205"/>
      <c r="G215" s="205"/>
      <c r="H215" s="204"/>
      <c r="I215" s="156"/>
      <c r="J215" s="204">
        <f t="shared" si="13"/>
        <v>0</v>
      </c>
      <c r="K215" s="29" t="str">
        <f t="shared" si="14"/>
        <v>盈</v>
      </c>
      <c r="L215" s="160" t="s">
        <v>28</v>
      </c>
    </row>
    <row r="216" spans="1:12">
      <c r="A216" s="127">
        <f t="shared" si="15"/>
        <v>208</v>
      </c>
      <c r="B216" s="27"/>
      <c r="C216" s="156"/>
      <c r="D216" s="204"/>
      <c r="E216" s="187"/>
      <c r="F216" s="205"/>
      <c r="G216" s="205"/>
      <c r="H216" s="204"/>
      <c r="I216" s="156"/>
      <c r="J216" s="204">
        <f t="shared" si="13"/>
        <v>0</v>
      </c>
      <c r="K216" s="29" t="str">
        <f t="shared" si="14"/>
        <v>盈</v>
      </c>
      <c r="L216" s="160" t="s">
        <v>28</v>
      </c>
    </row>
    <row r="217" spans="1:12">
      <c r="A217" s="127">
        <f t="shared" si="15"/>
        <v>209</v>
      </c>
      <c r="B217" s="27"/>
      <c r="C217" s="156"/>
      <c r="D217" s="204"/>
      <c r="E217" s="187"/>
      <c r="F217" s="205"/>
      <c r="G217" s="205"/>
      <c r="H217" s="204"/>
      <c r="I217" s="156"/>
      <c r="J217" s="204">
        <f t="shared" si="13"/>
        <v>0</v>
      </c>
      <c r="K217" s="29" t="str">
        <f t="shared" si="14"/>
        <v>盈</v>
      </c>
      <c r="L217" s="160" t="s">
        <v>28</v>
      </c>
    </row>
    <row r="218" spans="1:12">
      <c r="A218" s="127">
        <f t="shared" si="15"/>
        <v>210</v>
      </c>
      <c r="B218" s="27"/>
      <c r="C218" s="156"/>
      <c r="D218" s="204"/>
      <c r="E218" s="187"/>
      <c r="F218" s="205"/>
      <c r="G218" s="205"/>
      <c r="H218" s="204"/>
      <c r="I218" s="156"/>
      <c r="J218" s="204">
        <f t="shared" si="13"/>
        <v>0</v>
      </c>
      <c r="K218" s="29" t="str">
        <f t="shared" si="14"/>
        <v>盈</v>
      </c>
      <c r="L218" s="160" t="s">
        <v>28</v>
      </c>
    </row>
    <row r="219" spans="1:12">
      <c r="A219" s="127">
        <f t="shared" si="15"/>
        <v>211</v>
      </c>
      <c r="B219" s="27"/>
      <c r="C219" s="156"/>
      <c r="D219" s="204"/>
      <c r="E219" s="187"/>
      <c r="F219" s="205"/>
      <c r="G219" s="205"/>
      <c r="H219" s="204"/>
      <c r="I219" s="156"/>
      <c r="J219" s="204">
        <f t="shared" si="13"/>
        <v>0</v>
      </c>
      <c r="K219" s="29" t="str">
        <f t="shared" si="14"/>
        <v>盈</v>
      </c>
      <c r="L219" s="160" t="s">
        <v>28</v>
      </c>
    </row>
    <row r="220" spans="1:12">
      <c r="A220" s="127">
        <f t="shared" si="15"/>
        <v>212</v>
      </c>
      <c r="B220" s="27"/>
      <c r="C220" s="156"/>
      <c r="D220" s="204"/>
      <c r="E220" s="187"/>
      <c r="F220" s="205"/>
      <c r="G220" s="205"/>
      <c r="H220" s="204"/>
      <c r="I220" s="156"/>
      <c r="J220" s="204">
        <f t="shared" si="13"/>
        <v>0</v>
      </c>
      <c r="K220" s="29" t="str">
        <f t="shared" si="14"/>
        <v>盈</v>
      </c>
      <c r="L220" s="160" t="s">
        <v>28</v>
      </c>
    </row>
    <row r="221" spans="1:12">
      <c r="A221" s="127">
        <f t="shared" si="15"/>
        <v>213</v>
      </c>
      <c r="B221" s="27"/>
      <c r="C221" s="156"/>
      <c r="D221" s="204"/>
      <c r="E221" s="187"/>
      <c r="F221" s="205"/>
      <c r="G221" s="205"/>
      <c r="H221" s="204"/>
      <c r="I221" s="156"/>
      <c r="J221" s="204">
        <f t="shared" si="13"/>
        <v>0</v>
      </c>
      <c r="K221" s="29" t="str">
        <f t="shared" si="14"/>
        <v>盈</v>
      </c>
      <c r="L221" s="160" t="s">
        <v>28</v>
      </c>
    </row>
    <row r="222" spans="1:12">
      <c r="A222" s="127">
        <f t="shared" si="15"/>
        <v>214</v>
      </c>
      <c r="B222" s="27"/>
      <c r="C222" s="156"/>
      <c r="D222" s="204"/>
      <c r="E222" s="187"/>
      <c r="F222" s="205"/>
      <c r="G222" s="205"/>
      <c r="H222" s="204"/>
      <c r="I222" s="156"/>
      <c r="J222" s="204">
        <f t="shared" si="13"/>
        <v>0</v>
      </c>
      <c r="K222" s="29" t="str">
        <f t="shared" si="14"/>
        <v>盈</v>
      </c>
      <c r="L222" s="160" t="s">
        <v>28</v>
      </c>
    </row>
    <row r="223" spans="1:12">
      <c r="A223" s="127">
        <f t="shared" si="15"/>
        <v>215</v>
      </c>
      <c r="B223" s="27"/>
      <c r="C223" s="156"/>
      <c r="D223" s="204"/>
      <c r="E223" s="187"/>
      <c r="F223" s="205"/>
      <c r="G223" s="205"/>
      <c r="H223" s="204"/>
      <c r="I223" s="156"/>
      <c r="J223" s="204">
        <f t="shared" si="13"/>
        <v>0</v>
      </c>
      <c r="K223" s="29" t="str">
        <f t="shared" si="14"/>
        <v>盈</v>
      </c>
      <c r="L223" s="160" t="s">
        <v>28</v>
      </c>
    </row>
    <row r="224" spans="1:12">
      <c r="A224" s="127">
        <f t="shared" si="15"/>
        <v>216</v>
      </c>
      <c r="B224" s="27"/>
      <c r="C224" s="156"/>
      <c r="D224" s="204"/>
      <c r="E224" s="187"/>
      <c r="F224" s="205"/>
      <c r="G224" s="205"/>
      <c r="H224" s="204"/>
      <c r="I224" s="156"/>
      <c r="J224" s="204">
        <f t="shared" si="13"/>
        <v>0</v>
      </c>
      <c r="K224" s="29" t="str">
        <f t="shared" si="14"/>
        <v>盈</v>
      </c>
      <c r="L224" s="160" t="s">
        <v>28</v>
      </c>
    </row>
    <row r="225" spans="1:12">
      <c r="A225" s="127">
        <f t="shared" si="15"/>
        <v>217</v>
      </c>
      <c r="B225" s="27"/>
      <c r="C225" s="156"/>
      <c r="D225" s="204"/>
      <c r="E225" s="187"/>
      <c r="F225" s="205"/>
      <c r="G225" s="205"/>
      <c r="H225" s="204"/>
      <c r="I225" s="156"/>
      <c r="J225" s="204">
        <f t="shared" si="13"/>
        <v>0</v>
      </c>
      <c r="K225" s="29" t="str">
        <f t="shared" si="14"/>
        <v>盈</v>
      </c>
      <c r="L225" s="160" t="s">
        <v>28</v>
      </c>
    </row>
    <row r="226" spans="1:12">
      <c r="A226" s="127">
        <f t="shared" si="15"/>
        <v>218</v>
      </c>
      <c r="B226" s="27"/>
      <c r="C226" s="156"/>
      <c r="D226" s="204"/>
      <c r="E226" s="187"/>
      <c r="F226" s="205"/>
      <c r="G226" s="205"/>
      <c r="H226" s="204"/>
      <c r="I226" s="156"/>
      <c r="J226" s="204">
        <f t="shared" ref="J226:J229" si="16">IF(B226="卖",D226-H226,H226-D226)*L226</f>
        <v>0</v>
      </c>
      <c r="K226" s="29" t="str">
        <f t="shared" ref="K226:K229" si="17">IF(J226&gt;=0,"盈","亏")</f>
        <v>盈</v>
      </c>
      <c r="L226" s="160" t="s">
        <v>28</v>
      </c>
    </row>
    <row r="227" spans="1:12">
      <c r="A227" s="127">
        <f t="shared" si="15"/>
        <v>219</v>
      </c>
      <c r="B227" s="27"/>
      <c r="C227" s="156"/>
      <c r="D227" s="204"/>
      <c r="E227" s="187"/>
      <c r="F227" s="205"/>
      <c r="G227" s="205"/>
      <c r="H227" s="204"/>
      <c r="I227" s="156"/>
      <c r="J227" s="204">
        <f t="shared" si="16"/>
        <v>0</v>
      </c>
      <c r="K227" s="29" t="str">
        <f t="shared" si="17"/>
        <v>盈</v>
      </c>
      <c r="L227" s="160" t="s">
        <v>28</v>
      </c>
    </row>
    <row r="228" spans="1:12">
      <c r="A228" s="127">
        <f t="shared" si="15"/>
        <v>220</v>
      </c>
      <c r="B228" s="27"/>
      <c r="C228" s="156"/>
      <c r="D228" s="204"/>
      <c r="E228" s="187"/>
      <c r="F228" s="205"/>
      <c r="G228" s="205"/>
      <c r="H228" s="204"/>
      <c r="I228" s="156"/>
      <c r="J228" s="204">
        <f t="shared" si="16"/>
        <v>0</v>
      </c>
      <c r="K228" s="29" t="str">
        <f t="shared" si="17"/>
        <v>盈</v>
      </c>
      <c r="L228" s="160" t="s">
        <v>28</v>
      </c>
    </row>
    <row r="229" spans="1:12">
      <c r="A229" s="127">
        <f t="shared" si="15"/>
        <v>221</v>
      </c>
      <c r="B229" s="27"/>
      <c r="C229" s="156"/>
      <c r="D229" s="204"/>
      <c r="E229" s="187"/>
      <c r="F229" s="205"/>
      <c r="G229" s="205"/>
      <c r="H229" s="204"/>
      <c r="I229" s="156"/>
      <c r="J229" s="204">
        <f t="shared" si="16"/>
        <v>0</v>
      </c>
      <c r="K229" s="29" t="str">
        <f t="shared" si="17"/>
        <v>盈</v>
      </c>
      <c r="L229" s="160" t="s">
        <v>28</v>
      </c>
    </row>
  </sheetData>
  <mergeCells count="132">
    <mergeCell ref="EA7:EF7"/>
    <mergeCell ref="EG7:EL7"/>
    <mergeCell ref="EM7:ER7"/>
    <mergeCell ref="ES7:EX7"/>
    <mergeCell ref="CW7:DB7"/>
    <mergeCell ref="DC7:DH7"/>
    <mergeCell ref="DI7:DN7"/>
    <mergeCell ref="DO7:DT7"/>
    <mergeCell ref="DU7:DZ7"/>
    <mergeCell ref="HM4:HR4"/>
    <mergeCell ref="HS4:HX4"/>
    <mergeCell ref="Q7:V7"/>
    <mergeCell ref="W7:AB7"/>
    <mergeCell ref="AC7:AH7"/>
    <mergeCell ref="AI7:AN7"/>
    <mergeCell ref="AO7:AT7"/>
    <mergeCell ref="AU7:AZ7"/>
    <mergeCell ref="BA7:BF7"/>
    <mergeCell ref="BG7:BL7"/>
    <mergeCell ref="BM7:BR7"/>
    <mergeCell ref="BS7:BX7"/>
    <mergeCell ref="BY7:CD7"/>
    <mergeCell ref="CE7:CJ7"/>
    <mergeCell ref="CK7:CP7"/>
    <mergeCell ref="CQ7:CV7"/>
    <mergeCell ref="GI4:GN4"/>
    <mergeCell ref="GO4:GT4"/>
    <mergeCell ref="GU4:GZ4"/>
    <mergeCell ref="HA4:HF4"/>
    <mergeCell ref="HG4:HL4"/>
    <mergeCell ref="FE4:FJ4"/>
    <mergeCell ref="FK4:FP4"/>
    <mergeCell ref="FQ4:FV4"/>
    <mergeCell ref="FW4:GB4"/>
    <mergeCell ref="GC4:GH4"/>
    <mergeCell ref="EA4:EF4"/>
    <mergeCell ref="EG4:EL4"/>
    <mergeCell ref="EM4:ER4"/>
    <mergeCell ref="ES4:EX4"/>
    <mergeCell ref="EY4:FD4"/>
    <mergeCell ref="CW4:DB4"/>
    <mergeCell ref="DC4:DH4"/>
    <mergeCell ref="DI4:DN4"/>
    <mergeCell ref="DO4:DT4"/>
    <mergeCell ref="DU4:DZ4"/>
    <mergeCell ref="HS5:HX5"/>
    <mergeCell ref="GO5:GT5"/>
    <mergeCell ref="EA5:EF5"/>
    <mergeCell ref="EG5:EL5"/>
    <mergeCell ref="EM5:ER5"/>
    <mergeCell ref="ES5:EX5"/>
    <mergeCell ref="EY5:FD5"/>
    <mergeCell ref="FE5:FJ5"/>
    <mergeCell ref="FK5:FP5"/>
    <mergeCell ref="FQ5:FV5"/>
    <mergeCell ref="FW5:GB5"/>
    <mergeCell ref="GC5:GH5"/>
    <mergeCell ref="GI5:GN5"/>
    <mergeCell ref="GU5:GZ5"/>
    <mergeCell ref="HA5:HF5"/>
    <mergeCell ref="HG5:HL5"/>
    <mergeCell ref="HM5:HR5"/>
    <mergeCell ref="DU1:DZ1"/>
    <mergeCell ref="BS1:BX1"/>
    <mergeCell ref="DU5:DZ5"/>
    <mergeCell ref="AU5:AZ5"/>
    <mergeCell ref="BA5:BF5"/>
    <mergeCell ref="BG5:BL5"/>
    <mergeCell ref="BS5:BX5"/>
    <mergeCell ref="BY5:CD5"/>
    <mergeCell ref="CE5:CJ5"/>
    <mergeCell ref="CK5:CP5"/>
    <mergeCell ref="CQ5:CV5"/>
    <mergeCell ref="CW5:DB5"/>
    <mergeCell ref="DC5:DH5"/>
    <mergeCell ref="DI5:DN5"/>
    <mergeCell ref="DO5:DT5"/>
    <mergeCell ref="AU1:AZ1"/>
    <mergeCell ref="BA1:BF1"/>
    <mergeCell ref="BS4:BX4"/>
    <mergeCell ref="BY4:CD4"/>
    <mergeCell ref="CE4:CJ4"/>
    <mergeCell ref="CK4:CP4"/>
    <mergeCell ref="CQ4:CV4"/>
    <mergeCell ref="HA1:HF1"/>
    <mergeCell ref="HG1:HL1"/>
    <mergeCell ref="HM1:HR1"/>
    <mergeCell ref="HS1:HX1"/>
    <mergeCell ref="GO1:GT1"/>
    <mergeCell ref="GU1:GZ1"/>
    <mergeCell ref="D2:H5"/>
    <mergeCell ref="Q5:V5"/>
    <mergeCell ref="W5:AB5"/>
    <mergeCell ref="AC5:AH5"/>
    <mergeCell ref="AI5:AN5"/>
    <mergeCell ref="Q4:V4"/>
    <mergeCell ref="W4:AB4"/>
    <mergeCell ref="AC4:AH4"/>
    <mergeCell ref="AI4:AN4"/>
    <mergeCell ref="FQ1:FV1"/>
    <mergeCell ref="FW1:GB1"/>
    <mergeCell ref="GC1:GH1"/>
    <mergeCell ref="GI1:GN1"/>
    <mergeCell ref="EG1:EL1"/>
    <mergeCell ref="EM1:ER1"/>
    <mergeCell ref="ES1:EX1"/>
    <mergeCell ref="EY1:FD1"/>
    <mergeCell ref="FE1:FJ1"/>
    <mergeCell ref="FK1:FP1"/>
    <mergeCell ref="BG1:BL1"/>
    <mergeCell ref="BM1:BR1"/>
    <mergeCell ref="AO5:AT5"/>
    <mergeCell ref="BM5:BR5"/>
    <mergeCell ref="Q1:V1"/>
    <mergeCell ref="W1:AB1"/>
    <mergeCell ref="AC1:AH1"/>
    <mergeCell ref="AI1:AN1"/>
    <mergeCell ref="AO1:AT1"/>
    <mergeCell ref="AO4:AT4"/>
    <mergeCell ref="AU4:AZ4"/>
    <mergeCell ref="BA4:BF4"/>
    <mergeCell ref="BG4:BL4"/>
    <mergeCell ref="BM4:BR4"/>
    <mergeCell ref="EA1:EF1"/>
    <mergeCell ref="BY1:CD1"/>
    <mergeCell ref="CE1:CJ1"/>
    <mergeCell ref="CK1:CP1"/>
    <mergeCell ref="CQ1:CV1"/>
    <mergeCell ref="CW1:DB1"/>
    <mergeCell ref="DC1:DH1"/>
    <mergeCell ref="DI1:DN1"/>
    <mergeCell ref="DO1:DT1"/>
  </mergeCells>
  <conditionalFormatting sqref="A5:XFD6 A7:Q7 EY7:XFD7 W7 AC7 AI7 AO7 AU7 BA7 BG7 BM7 BS7 BY7 CE7 CK7 CQ7 CW7 DC7 DI7 DO7 DU7 EA7 EG7 EM7 ES7">
    <cfRule type="cellIs" dxfId="12" priority="3" operator="equal">
      <formula>"盘"</formula>
    </cfRule>
  </conditionalFormatting>
  <conditionalFormatting sqref="A4:XFD4">
    <cfRule type="cellIs" dxfId="11" priority="1" operator="equal">
      <formula>"盘"</formula>
    </cfRule>
  </conditionalFormatting>
  <dataValidations count="4">
    <dataValidation type="list" allowBlank="1" showInputMessage="1" showErrorMessage="1" sqref="B9:B229">
      <formula1>"买,卖"</formula1>
    </dataValidation>
    <dataValidation type="list" allowBlank="1" showInputMessage="1" showErrorMessage="1" sqref="E9:E229">
      <formula1>"H1,H4,D1,W1"</formula1>
    </dataValidation>
    <dataValidation type="list" allowBlank="1" showInputMessage="1" showErrorMessage="1" sqref="B230:B1048576">
      <formula1>#REF!</formula1>
    </dataValidation>
    <dataValidation type="list" allowBlank="1" showInputMessage="1" showErrorMessage="1" sqref="BS7 HM4:HM7 W4:W7 AC4:AC7 AU4:AU7 R6:V6 AD6:AT6 BY4:BY7 AV6:BX6 CE4:CE7 CF6:CJ6 CL6:CP6 CK4:CK7 CQ4:CQ7 DC4:DC7 CR6:CV6 DD6:DH6 CX6:DB6 CW4:CW7 DI4:DI7 DJ6:DN6 DP6:DT6 DO4:DO7 DU4:DU7 EG4:EG7 DV6:DZ6 EH6:EL6 EB6:EF6 EA4:EA7 EM4:EM7 EN6:ER6 ET6:EX6 ES4:ES7 BZ6:CD6 EY4:EY7 FK4:FK7 EZ6:FD7 FL6:FP7 FF6:FJ7 FE4:FE7 FQ4:FQ7 FR6:FV7 FX6:GB7 FW4:FW7 GC4:GC7 GO4:GO7 GD6:GH7 GP6:GT7 GJ6:GN7 GI4:GI7 GU4:GU7 GV6:GZ7 HB6:HF7 HA4:HA7 HG4:HG7 HS4:HS7 HH6:HL7 HT6:HX7 HN6:HR7 Q4:Q7 AI4:AI5 AO4:AO5 BA4:BA5 BG4:BG5 BM4:BM5 BS4:BS5 X6:AB6 AI7 AO7 BA7 BG7 BM7">
      <formula1>"上,盘,下"</formula1>
    </dataValidation>
  </dataValidation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249977111117893"/>
  </sheetPr>
  <dimension ref="A1:HX37"/>
  <sheetViews>
    <sheetView zoomScale="85" zoomScaleNormal="85" workbookViewId="0">
      <pane xSplit="10452" ySplit="2748" topLeftCell="DU7" activePane="bottomLeft"/>
      <selection activeCell="E26" sqref="E26"/>
      <selection pane="topRight" activeCell="E26" sqref="E26"/>
      <selection pane="bottomLeft" activeCell="I16" sqref="I16"/>
      <selection pane="bottomRight" activeCell="EA19" sqref="EA19"/>
    </sheetView>
  </sheetViews>
  <sheetFormatPr defaultColWidth="2.77734375" defaultRowHeight="16.8"/>
  <cols>
    <col min="1" max="1" width="4.109375" style="22" customWidth="1"/>
    <col min="2" max="2" width="3.77734375" style="26" bestFit="1" customWidth="1"/>
    <col min="3" max="3" width="17.88671875" style="154" bestFit="1" customWidth="1"/>
    <col min="4" max="4" width="8.5546875" style="157" bestFit="1" customWidth="1"/>
    <col min="5" max="5" width="6.33203125" style="153" bestFit="1" customWidth="1"/>
    <col min="6" max="6" width="9.109375" style="23" customWidth="1"/>
    <col min="7" max="7" width="9.21875" style="23" customWidth="1"/>
    <col min="8" max="8" width="9" style="157" customWidth="1"/>
    <col min="9" max="9" width="16.6640625" style="150" bestFit="1" customWidth="1"/>
    <col min="10" max="10" width="9.109375" style="24" customWidth="1"/>
    <col min="11" max="11" width="4.88671875" style="25" customWidth="1"/>
    <col min="12" max="12" width="3" style="160" customWidth="1"/>
    <col min="13" max="13" width="12.33203125" style="22" customWidth="1"/>
    <col min="14" max="14" width="2.77734375" style="22"/>
    <col min="15" max="15" width="5" style="22" customWidth="1"/>
    <col min="16" max="16384" width="2.77734375" style="22"/>
  </cols>
  <sheetData>
    <row r="1" spans="1:232">
      <c r="J1" s="22"/>
      <c r="K1" s="22"/>
      <c r="L1" s="139"/>
      <c r="M1" s="149" t="s">
        <v>190</v>
      </c>
      <c r="O1" s="149" t="s">
        <v>190</v>
      </c>
      <c r="Q1" s="315">
        <v>43374</v>
      </c>
      <c r="R1" s="316"/>
      <c r="S1" s="316"/>
      <c r="T1" s="316"/>
      <c r="U1" s="316"/>
      <c r="V1" s="317"/>
      <c r="W1" s="315">
        <v>43375</v>
      </c>
      <c r="X1" s="316"/>
      <c r="Y1" s="316"/>
      <c r="Z1" s="316"/>
      <c r="AA1" s="316"/>
      <c r="AB1" s="317"/>
      <c r="AC1" s="315">
        <v>43376</v>
      </c>
      <c r="AD1" s="316"/>
      <c r="AE1" s="316"/>
      <c r="AF1" s="316"/>
      <c r="AG1" s="316"/>
      <c r="AH1" s="317"/>
      <c r="AI1" s="315">
        <v>43377</v>
      </c>
      <c r="AJ1" s="316"/>
      <c r="AK1" s="316"/>
      <c r="AL1" s="316"/>
      <c r="AM1" s="316"/>
      <c r="AN1" s="317"/>
      <c r="AO1" s="315">
        <v>43378</v>
      </c>
      <c r="AP1" s="316"/>
      <c r="AQ1" s="316"/>
      <c r="AR1" s="316"/>
      <c r="AS1" s="316"/>
      <c r="AT1" s="317"/>
      <c r="AU1" s="315">
        <v>43381</v>
      </c>
      <c r="AV1" s="316"/>
      <c r="AW1" s="316"/>
      <c r="AX1" s="316"/>
      <c r="AY1" s="316"/>
      <c r="AZ1" s="317"/>
      <c r="BA1" s="315">
        <v>43382</v>
      </c>
      <c r="BB1" s="316"/>
      <c r="BC1" s="316"/>
      <c r="BD1" s="316"/>
      <c r="BE1" s="316"/>
      <c r="BF1" s="317"/>
      <c r="BG1" s="315">
        <v>43383</v>
      </c>
      <c r="BH1" s="316"/>
      <c r="BI1" s="316"/>
      <c r="BJ1" s="316"/>
      <c r="BK1" s="316"/>
      <c r="BL1" s="317"/>
      <c r="BM1" s="315">
        <v>43384</v>
      </c>
      <c r="BN1" s="316"/>
      <c r="BO1" s="316"/>
      <c r="BP1" s="316"/>
      <c r="BQ1" s="316"/>
      <c r="BR1" s="317"/>
      <c r="BS1" s="315">
        <v>43385</v>
      </c>
      <c r="BT1" s="316"/>
      <c r="BU1" s="316"/>
      <c r="BV1" s="316"/>
      <c r="BW1" s="316"/>
      <c r="BX1" s="317"/>
      <c r="BY1" s="315">
        <v>43388</v>
      </c>
      <c r="BZ1" s="316"/>
      <c r="CA1" s="316"/>
      <c r="CB1" s="316"/>
      <c r="CC1" s="316"/>
      <c r="CD1" s="317"/>
      <c r="CE1" s="315">
        <v>43389</v>
      </c>
      <c r="CF1" s="316"/>
      <c r="CG1" s="316"/>
      <c r="CH1" s="316"/>
      <c r="CI1" s="316"/>
      <c r="CJ1" s="317"/>
      <c r="CK1" s="315">
        <v>43390</v>
      </c>
      <c r="CL1" s="316"/>
      <c r="CM1" s="316"/>
      <c r="CN1" s="316"/>
      <c r="CO1" s="316"/>
      <c r="CP1" s="317"/>
      <c r="CQ1" s="315">
        <v>43391</v>
      </c>
      <c r="CR1" s="316"/>
      <c r="CS1" s="316"/>
      <c r="CT1" s="316"/>
      <c r="CU1" s="316"/>
      <c r="CV1" s="317"/>
      <c r="CW1" s="315">
        <v>43392</v>
      </c>
      <c r="CX1" s="316"/>
      <c r="CY1" s="316"/>
      <c r="CZ1" s="316"/>
      <c r="DA1" s="316"/>
      <c r="DB1" s="317"/>
      <c r="DC1" s="315">
        <v>43393</v>
      </c>
      <c r="DD1" s="316"/>
      <c r="DE1" s="316"/>
      <c r="DF1" s="316"/>
      <c r="DG1" s="316"/>
      <c r="DH1" s="317"/>
      <c r="DI1" s="315">
        <v>43394</v>
      </c>
      <c r="DJ1" s="316"/>
      <c r="DK1" s="316"/>
      <c r="DL1" s="316"/>
      <c r="DM1" s="316"/>
      <c r="DN1" s="317"/>
      <c r="DO1" s="315">
        <v>43395</v>
      </c>
      <c r="DP1" s="316"/>
      <c r="DQ1" s="316"/>
      <c r="DR1" s="316"/>
      <c r="DS1" s="316"/>
      <c r="DT1" s="317"/>
      <c r="DU1" s="315">
        <v>43396</v>
      </c>
      <c r="DV1" s="316"/>
      <c r="DW1" s="316"/>
      <c r="DX1" s="316"/>
      <c r="DY1" s="316"/>
      <c r="DZ1" s="317"/>
      <c r="EA1" s="315">
        <v>43397</v>
      </c>
      <c r="EB1" s="316"/>
      <c r="EC1" s="316"/>
      <c r="ED1" s="316"/>
      <c r="EE1" s="316"/>
      <c r="EF1" s="317"/>
      <c r="EG1" s="315">
        <v>43398</v>
      </c>
      <c r="EH1" s="316"/>
      <c r="EI1" s="316"/>
      <c r="EJ1" s="316"/>
      <c r="EK1" s="316"/>
      <c r="EL1" s="317"/>
      <c r="EM1" s="315">
        <v>43399</v>
      </c>
      <c r="EN1" s="316"/>
      <c r="EO1" s="316"/>
      <c r="EP1" s="316"/>
      <c r="EQ1" s="316"/>
      <c r="ER1" s="317"/>
      <c r="ES1" s="315">
        <v>43400</v>
      </c>
      <c r="ET1" s="316"/>
      <c r="EU1" s="316"/>
      <c r="EV1" s="316"/>
      <c r="EW1" s="316"/>
      <c r="EX1" s="317"/>
      <c r="EY1" s="315">
        <v>43401</v>
      </c>
      <c r="EZ1" s="316"/>
      <c r="FA1" s="316"/>
      <c r="FB1" s="316"/>
      <c r="FC1" s="316"/>
      <c r="FD1" s="317"/>
      <c r="FE1" s="315">
        <v>43402</v>
      </c>
      <c r="FF1" s="316"/>
      <c r="FG1" s="316"/>
      <c r="FH1" s="316"/>
      <c r="FI1" s="316"/>
      <c r="FJ1" s="317"/>
      <c r="FK1" s="315">
        <v>43403</v>
      </c>
      <c r="FL1" s="316"/>
      <c r="FM1" s="316"/>
      <c r="FN1" s="316"/>
      <c r="FO1" s="316"/>
      <c r="FP1" s="317"/>
      <c r="FQ1" s="315">
        <v>43404</v>
      </c>
      <c r="FR1" s="316"/>
      <c r="FS1" s="316"/>
      <c r="FT1" s="316"/>
      <c r="FU1" s="316"/>
      <c r="FV1" s="317"/>
      <c r="FW1" s="315">
        <v>43405</v>
      </c>
      <c r="FX1" s="316"/>
      <c r="FY1" s="316"/>
      <c r="FZ1" s="316"/>
      <c r="GA1" s="316"/>
      <c r="GB1" s="317"/>
      <c r="GC1" s="315">
        <v>43406</v>
      </c>
      <c r="GD1" s="316"/>
      <c r="GE1" s="316"/>
      <c r="GF1" s="316"/>
      <c r="GG1" s="316"/>
      <c r="GH1" s="317"/>
      <c r="GI1" s="315">
        <v>43407</v>
      </c>
      <c r="GJ1" s="316"/>
      <c r="GK1" s="316"/>
      <c r="GL1" s="316"/>
      <c r="GM1" s="316"/>
      <c r="GN1" s="317"/>
      <c r="GO1" s="315">
        <v>43408</v>
      </c>
      <c r="GP1" s="316"/>
      <c r="GQ1" s="316"/>
      <c r="GR1" s="316"/>
      <c r="GS1" s="316"/>
      <c r="GT1" s="317"/>
      <c r="GU1" s="315">
        <v>43409</v>
      </c>
      <c r="GV1" s="316"/>
      <c r="GW1" s="316"/>
      <c r="GX1" s="316"/>
      <c r="GY1" s="316"/>
      <c r="GZ1" s="317"/>
      <c r="HA1" s="315">
        <v>43410</v>
      </c>
      <c r="HB1" s="316"/>
      <c r="HC1" s="316"/>
      <c r="HD1" s="316"/>
      <c r="HE1" s="316"/>
      <c r="HF1" s="317"/>
      <c r="HG1" s="315">
        <v>43411</v>
      </c>
      <c r="HH1" s="316"/>
      <c r="HI1" s="316"/>
      <c r="HJ1" s="316"/>
      <c r="HK1" s="316"/>
      <c r="HL1" s="317"/>
      <c r="HM1" s="315">
        <v>43412</v>
      </c>
      <c r="HN1" s="316"/>
      <c r="HO1" s="316"/>
      <c r="HP1" s="316"/>
      <c r="HQ1" s="316"/>
      <c r="HR1" s="317"/>
      <c r="HS1" s="315">
        <v>43413</v>
      </c>
      <c r="HT1" s="316"/>
      <c r="HU1" s="316"/>
      <c r="HV1" s="316"/>
      <c r="HW1" s="316"/>
      <c r="HX1" s="317"/>
    </row>
    <row r="2" spans="1:232" s="140" customFormat="1">
      <c r="B2" s="142"/>
      <c r="C2" s="155"/>
      <c r="D2" s="313" t="s">
        <v>29</v>
      </c>
      <c r="E2" s="314"/>
      <c r="F2" s="314"/>
      <c r="G2" s="314"/>
      <c r="H2" s="314"/>
      <c r="I2" s="151"/>
      <c r="L2" s="159"/>
      <c r="M2" s="149" t="s">
        <v>197</v>
      </c>
      <c r="O2" s="149" t="s">
        <v>191</v>
      </c>
      <c r="Q2" s="145" t="s">
        <v>217</v>
      </c>
      <c r="R2" s="146" t="s">
        <v>216</v>
      </c>
      <c r="S2" s="146" t="s">
        <v>215</v>
      </c>
      <c r="T2" s="146" t="s">
        <v>213</v>
      </c>
      <c r="U2" s="146" t="s">
        <v>214</v>
      </c>
      <c r="V2" s="147" t="s">
        <v>218</v>
      </c>
      <c r="W2" s="145" t="s">
        <v>217</v>
      </c>
      <c r="X2" s="146" t="s">
        <v>216</v>
      </c>
      <c r="Y2" s="146" t="s">
        <v>215</v>
      </c>
      <c r="Z2" s="146" t="s">
        <v>213</v>
      </c>
      <c r="AA2" s="146" t="s">
        <v>214</v>
      </c>
      <c r="AB2" s="147" t="s">
        <v>218</v>
      </c>
      <c r="AC2" s="145" t="s">
        <v>217</v>
      </c>
      <c r="AD2" s="146" t="s">
        <v>216</v>
      </c>
      <c r="AE2" s="146" t="s">
        <v>215</v>
      </c>
      <c r="AF2" s="146" t="s">
        <v>213</v>
      </c>
      <c r="AG2" s="146" t="s">
        <v>214</v>
      </c>
      <c r="AH2" s="147" t="s">
        <v>218</v>
      </c>
      <c r="AI2" s="145" t="s">
        <v>217</v>
      </c>
      <c r="AJ2" s="146" t="s">
        <v>216</v>
      </c>
      <c r="AK2" s="146" t="s">
        <v>215</v>
      </c>
      <c r="AL2" s="146" t="s">
        <v>213</v>
      </c>
      <c r="AM2" s="146" t="s">
        <v>214</v>
      </c>
      <c r="AN2" s="147" t="s">
        <v>218</v>
      </c>
      <c r="AO2" s="145" t="s">
        <v>217</v>
      </c>
      <c r="AP2" s="146" t="s">
        <v>216</v>
      </c>
      <c r="AQ2" s="146" t="s">
        <v>215</v>
      </c>
      <c r="AR2" s="146" t="s">
        <v>213</v>
      </c>
      <c r="AS2" s="146" t="s">
        <v>214</v>
      </c>
      <c r="AT2" s="147" t="s">
        <v>218</v>
      </c>
      <c r="AU2" s="145" t="s">
        <v>217</v>
      </c>
      <c r="AV2" s="146" t="s">
        <v>216</v>
      </c>
      <c r="AW2" s="146" t="s">
        <v>215</v>
      </c>
      <c r="AX2" s="146" t="s">
        <v>213</v>
      </c>
      <c r="AY2" s="146" t="s">
        <v>214</v>
      </c>
      <c r="AZ2" s="147" t="s">
        <v>218</v>
      </c>
      <c r="BA2" s="145" t="s">
        <v>217</v>
      </c>
      <c r="BB2" s="146" t="s">
        <v>216</v>
      </c>
      <c r="BC2" s="146" t="s">
        <v>215</v>
      </c>
      <c r="BD2" s="146" t="s">
        <v>213</v>
      </c>
      <c r="BE2" s="146" t="s">
        <v>214</v>
      </c>
      <c r="BF2" s="147" t="s">
        <v>218</v>
      </c>
      <c r="BG2" s="145" t="s">
        <v>217</v>
      </c>
      <c r="BH2" s="146" t="s">
        <v>216</v>
      </c>
      <c r="BI2" s="146" t="s">
        <v>215</v>
      </c>
      <c r="BJ2" s="146" t="s">
        <v>213</v>
      </c>
      <c r="BK2" s="146" t="s">
        <v>214</v>
      </c>
      <c r="BL2" s="147" t="s">
        <v>218</v>
      </c>
      <c r="BM2" s="145" t="s">
        <v>217</v>
      </c>
      <c r="BN2" s="146" t="s">
        <v>216</v>
      </c>
      <c r="BO2" s="146" t="s">
        <v>215</v>
      </c>
      <c r="BP2" s="146" t="s">
        <v>213</v>
      </c>
      <c r="BQ2" s="146" t="s">
        <v>214</v>
      </c>
      <c r="BR2" s="147" t="s">
        <v>218</v>
      </c>
      <c r="BS2" s="145" t="s">
        <v>217</v>
      </c>
      <c r="BT2" s="146" t="s">
        <v>216</v>
      </c>
      <c r="BU2" s="146" t="s">
        <v>215</v>
      </c>
      <c r="BV2" s="146" t="s">
        <v>213</v>
      </c>
      <c r="BW2" s="146" t="s">
        <v>214</v>
      </c>
      <c r="BX2" s="147" t="s">
        <v>218</v>
      </c>
      <c r="BY2" s="145" t="s">
        <v>217</v>
      </c>
      <c r="BZ2" s="146" t="s">
        <v>216</v>
      </c>
      <c r="CA2" s="146" t="s">
        <v>215</v>
      </c>
      <c r="CB2" s="146" t="s">
        <v>213</v>
      </c>
      <c r="CC2" s="146" t="s">
        <v>214</v>
      </c>
      <c r="CD2" s="147" t="s">
        <v>218</v>
      </c>
      <c r="CE2" s="145" t="s">
        <v>217</v>
      </c>
      <c r="CF2" s="146" t="s">
        <v>216</v>
      </c>
      <c r="CG2" s="146" t="s">
        <v>215</v>
      </c>
      <c r="CH2" s="146" t="s">
        <v>213</v>
      </c>
      <c r="CI2" s="146" t="s">
        <v>214</v>
      </c>
      <c r="CJ2" s="147" t="s">
        <v>218</v>
      </c>
      <c r="CK2" s="145" t="s">
        <v>217</v>
      </c>
      <c r="CL2" s="146" t="s">
        <v>216</v>
      </c>
      <c r="CM2" s="146" t="s">
        <v>215</v>
      </c>
      <c r="CN2" s="146" t="s">
        <v>213</v>
      </c>
      <c r="CO2" s="146" t="s">
        <v>214</v>
      </c>
      <c r="CP2" s="147" t="s">
        <v>218</v>
      </c>
      <c r="CQ2" s="145" t="s">
        <v>217</v>
      </c>
      <c r="CR2" s="146" t="s">
        <v>216</v>
      </c>
      <c r="CS2" s="146" t="s">
        <v>215</v>
      </c>
      <c r="CT2" s="146" t="s">
        <v>213</v>
      </c>
      <c r="CU2" s="146" t="s">
        <v>214</v>
      </c>
      <c r="CV2" s="147" t="s">
        <v>218</v>
      </c>
      <c r="CW2" s="145" t="s">
        <v>217</v>
      </c>
      <c r="CX2" s="146" t="s">
        <v>216</v>
      </c>
      <c r="CY2" s="146" t="s">
        <v>215</v>
      </c>
      <c r="CZ2" s="146" t="s">
        <v>213</v>
      </c>
      <c r="DA2" s="146" t="s">
        <v>214</v>
      </c>
      <c r="DB2" s="147" t="s">
        <v>218</v>
      </c>
      <c r="DC2" s="145" t="s">
        <v>217</v>
      </c>
      <c r="DD2" s="146" t="s">
        <v>216</v>
      </c>
      <c r="DE2" s="146" t="s">
        <v>215</v>
      </c>
      <c r="DF2" s="146" t="s">
        <v>213</v>
      </c>
      <c r="DG2" s="146" t="s">
        <v>214</v>
      </c>
      <c r="DH2" s="147" t="s">
        <v>218</v>
      </c>
      <c r="DI2" s="145" t="s">
        <v>217</v>
      </c>
      <c r="DJ2" s="146" t="s">
        <v>216</v>
      </c>
      <c r="DK2" s="146" t="s">
        <v>215</v>
      </c>
      <c r="DL2" s="146" t="s">
        <v>213</v>
      </c>
      <c r="DM2" s="146" t="s">
        <v>214</v>
      </c>
      <c r="DN2" s="147" t="s">
        <v>218</v>
      </c>
      <c r="DO2" s="145" t="s">
        <v>217</v>
      </c>
      <c r="DP2" s="146" t="s">
        <v>216</v>
      </c>
      <c r="DQ2" s="146" t="s">
        <v>215</v>
      </c>
      <c r="DR2" s="146" t="s">
        <v>213</v>
      </c>
      <c r="DS2" s="146" t="s">
        <v>214</v>
      </c>
      <c r="DT2" s="147" t="s">
        <v>218</v>
      </c>
      <c r="DU2" s="145" t="s">
        <v>217</v>
      </c>
      <c r="DV2" s="146" t="s">
        <v>216</v>
      </c>
      <c r="DW2" s="146" t="s">
        <v>215</v>
      </c>
      <c r="DX2" s="146" t="s">
        <v>213</v>
      </c>
      <c r="DY2" s="146" t="s">
        <v>214</v>
      </c>
      <c r="DZ2" s="147" t="s">
        <v>218</v>
      </c>
      <c r="EA2" s="145" t="s">
        <v>217</v>
      </c>
      <c r="EB2" s="146" t="s">
        <v>216</v>
      </c>
      <c r="EC2" s="146" t="s">
        <v>215</v>
      </c>
      <c r="ED2" s="146" t="s">
        <v>213</v>
      </c>
      <c r="EE2" s="146" t="s">
        <v>214</v>
      </c>
      <c r="EF2" s="147" t="s">
        <v>218</v>
      </c>
      <c r="EG2" s="145" t="s">
        <v>217</v>
      </c>
      <c r="EH2" s="146" t="s">
        <v>216</v>
      </c>
      <c r="EI2" s="146" t="s">
        <v>215</v>
      </c>
      <c r="EJ2" s="146" t="s">
        <v>213</v>
      </c>
      <c r="EK2" s="146" t="s">
        <v>214</v>
      </c>
      <c r="EL2" s="147" t="s">
        <v>218</v>
      </c>
      <c r="EM2" s="145" t="s">
        <v>217</v>
      </c>
      <c r="EN2" s="146" t="s">
        <v>216</v>
      </c>
      <c r="EO2" s="146" t="s">
        <v>215</v>
      </c>
      <c r="EP2" s="146" t="s">
        <v>213</v>
      </c>
      <c r="EQ2" s="146" t="s">
        <v>214</v>
      </c>
      <c r="ER2" s="147" t="s">
        <v>218</v>
      </c>
      <c r="ES2" s="145" t="s">
        <v>217</v>
      </c>
      <c r="ET2" s="146" t="s">
        <v>216</v>
      </c>
      <c r="EU2" s="146" t="s">
        <v>215</v>
      </c>
      <c r="EV2" s="146" t="s">
        <v>213</v>
      </c>
      <c r="EW2" s="146" t="s">
        <v>214</v>
      </c>
      <c r="EX2" s="147" t="s">
        <v>218</v>
      </c>
      <c r="EY2" s="145" t="s">
        <v>217</v>
      </c>
      <c r="EZ2" s="146" t="s">
        <v>216</v>
      </c>
      <c r="FA2" s="146" t="s">
        <v>215</v>
      </c>
      <c r="FB2" s="146" t="s">
        <v>213</v>
      </c>
      <c r="FC2" s="146" t="s">
        <v>214</v>
      </c>
      <c r="FD2" s="147" t="s">
        <v>218</v>
      </c>
      <c r="FE2" s="145" t="s">
        <v>217</v>
      </c>
      <c r="FF2" s="146" t="s">
        <v>216</v>
      </c>
      <c r="FG2" s="146" t="s">
        <v>215</v>
      </c>
      <c r="FH2" s="146" t="s">
        <v>213</v>
      </c>
      <c r="FI2" s="146" t="s">
        <v>214</v>
      </c>
      <c r="FJ2" s="147" t="s">
        <v>218</v>
      </c>
      <c r="FK2" s="145" t="s">
        <v>217</v>
      </c>
      <c r="FL2" s="146" t="s">
        <v>216</v>
      </c>
      <c r="FM2" s="146" t="s">
        <v>215</v>
      </c>
      <c r="FN2" s="146" t="s">
        <v>213</v>
      </c>
      <c r="FO2" s="146" t="s">
        <v>214</v>
      </c>
      <c r="FP2" s="147" t="s">
        <v>218</v>
      </c>
      <c r="FQ2" s="145" t="s">
        <v>217</v>
      </c>
      <c r="FR2" s="146" t="s">
        <v>216</v>
      </c>
      <c r="FS2" s="146" t="s">
        <v>215</v>
      </c>
      <c r="FT2" s="146" t="s">
        <v>213</v>
      </c>
      <c r="FU2" s="146" t="s">
        <v>214</v>
      </c>
      <c r="FV2" s="147" t="s">
        <v>218</v>
      </c>
      <c r="FW2" s="145" t="s">
        <v>217</v>
      </c>
      <c r="FX2" s="146" t="s">
        <v>216</v>
      </c>
      <c r="FY2" s="146" t="s">
        <v>215</v>
      </c>
      <c r="FZ2" s="146" t="s">
        <v>213</v>
      </c>
      <c r="GA2" s="146" t="s">
        <v>214</v>
      </c>
      <c r="GB2" s="147" t="s">
        <v>218</v>
      </c>
      <c r="GC2" s="145" t="s">
        <v>217</v>
      </c>
      <c r="GD2" s="146" t="s">
        <v>216</v>
      </c>
      <c r="GE2" s="146" t="s">
        <v>215</v>
      </c>
      <c r="GF2" s="146" t="s">
        <v>213</v>
      </c>
      <c r="GG2" s="146" t="s">
        <v>214</v>
      </c>
      <c r="GH2" s="147" t="s">
        <v>218</v>
      </c>
      <c r="GI2" s="145" t="s">
        <v>217</v>
      </c>
      <c r="GJ2" s="146" t="s">
        <v>216</v>
      </c>
      <c r="GK2" s="146" t="s">
        <v>215</v>
      </c>
      <c r="GL2" s="146" t="s">
        <v>213</v>
      </c>
      <c r="GM2" s="146" t="s">
        <v>214</v>
      </c>
      <c r="GN2" s="147" t="s">
        <v>218</v>
      </c>
      <c r="GO2" s="145" t="s">
        <v>217</v>
      </c>
      <c r="GP2" s="146" t="s">
        <v>216</v>
      </c>
      <c r="GQ2" s="146" t="s">
        <v>215</v>
      </c>
      <c r="GR2" s="146" t="s">
        <v>213</v>
      </c>
      <c r="GS2" s="146" t="s">
        <v>214</v>
      </c>
      <c r="GT2" s="147" t="s">
        <v>218</v>
      </c>
      <c r="GU2" s="145" t="s">
        <v>217</v>
      </c>
      <c r="GV2" s="146" t="s">
        <v>216</v>
      </c>
      <c r="GW2" s="146" t="s">
        <v>215</v>
      </c>
      <c r="GX2" s="146" t="s">
        <v>213</v>
      </c>
      <c r="GY2" s="146" t="s">
        <v>214</v>
      </c>
      <c r="GZ2" s="147" t="s">
        <v>218</v>
      </c>
      <c r="HA2" s="145" t="s">
        <v>217</v>
      </c>
      <c r="HB2" s="146" t="s">
        <v>216</v>
      </c>
      <c r="HC2" s="146" t="s">
        <v>215</v>
      </c>
      <c r="HD2" s="146" t="s">
        <v>213</v>
      </c>
      <c r="HE2" s="146" t="s">
        <v>214</v>
      </c>
      <c r="HF2" s="147" t="s">
        <v>218</v>
      </c>
      <c r="HG2" s="145" t="s">
        <v>217</v>
      </c>
      <c r="HH2" s="146" t="s">
        <v>216</v>
      </c>
      <c r="HI2" s="146" t="s">
        <v>215</v>
      </c>
      <c r="HJ2" s="146" t="s">
        <v>213</v>
      </c>
      <c r="HK2" s="146" t="s">
        <v>214</v>
      </c>
      <c r="HL2" s="147" t="s">
        <v>218</v>
      </c>
      <c r="HM2" s="145" t="s">
        <v>217</v>
      </c>
      <c r="HN2" s="146" t="s">
        <v>216</v>
      </c>
      <c r="HO2" s="146" t="s">
        <v>215</v>
      </c>
      <c r="HP2" s="146" t="s">
        <v>213</v>
      </c>
      <c r="HQ2" s="146" t="s">
        <v>214</v>
      </c>
      <c r="HR2" s="147" t="s">
        <v>218</v>
      </c>
      <c r="HS2" s="145" t="s">
        <v>217</v>
      </c>
      <c r="HT2" s="146" t="s">
        <v>216</v>
      </c>
      <c r="HU2" s="146" t="s">
        <v>215</v>
      </c>
      <c r="HV2" s="146" t="s">
        <v>213</v>
      </c>
      <c r="HW2" s="146" t="s">
        <v>214</v>
      </c>
      <c r="HX2" s="147" t="s">
        <v>218</v>
      </c>
    </row>
    <row r="3" spans="1:232" s="140" customFormat="1">
      <c r="B3" s="142"/>
      <c r="C3" s="155"/>
      <c r="D3" s="314"/>
      <c r="E3" s="314"/>
      <c r="F3" s="314"/>
      <c r="G3" s="314"/>
      <c r="H3" s="314"/>
      <c r="I3" s="151"/>
      <c r="L3" s="159"/>
      <c r="M3" s="149" t="s">
        <v>191</v>
      </c>
      <c r="O3" s="149" t="s">
        <v>191</v>
      </c>
      <c r="Q3" s="145" t="s">
        <v>196</v>
      </c>
      <c r="R3" s="146" t="s">
        <v>194</v>
      </c>
      <c r="S3" s="146" t="s">
        <v>188</v>
      </c>
      <c r="T3" s="146" t="s">
        <v>193</v>
      </c>
      <c r="U3" s="146" t="s">
        <v>195</v>
      </c>
      <c r="V3" s="147" t="s">
        <v>189</v>
      </c>
      <c r="W3" s="145" t="s">
        <v>196</v>
      </c>
      <c r="X3" s="146" t="s">
        <v>194</v>
      </c>
      <c r="Y3" s="146" t="s">
        <v>188</v>
      </c>
      <c r="Z3" s="146" t="s">
        <v>193</v>
      </c>
      <c r="AA3" s="146" t="s">
        <v>195</v>
      </c>
      <c r="AB3" s="147" t="s">
        <v>189</v>
      </c>
      <c r="AC3" s="145" t="s">
        <v>196</v>
      </c>
      <c r="AD3" s="146" t="s">
        <v>194</v>
      </c>
      <c r="AE3" s="146" t="s">
        <v>188</v>
      </c>
      <c r="AF3" s="146" t="s">
        <v>193</v>
      </c>
      <c r="AG3" s="146" t="s">
        <v>195</v>
      </c>
      <c r="AH3" s="147" t="s">
        <v>189</v>
      </c>
      <c r="AI3" s="145" t="s">
        <v>196</v>
      </c>
      <c r="AJ3" s="146" t="s">
        <v>194</v>
      </c>
      <c r="AK3" s="146" t="s">
        <v>188</v>
      </c>
      <c r="AL3" s="146" t="s">
        <v>193</v>
      </c>
      <c r="AM3" s="146" t="s">
        <v>195</v>
      </c>
      <c r="AN3" s="147" t="s">
        <v>189</v>
      </c>
      <c r="AO3" s="145" t="s">
        <v>196</v>
      </c>
      <c r="AP3" s="146" t="s">
        <v>194</v>
      </c>
      <c r="AQ3" s="146" t="s">
        <v>188</v>
      </c>
      <c r="AR3" s="146" t="s">
        <v>193</v>
      </c>
      <c r="AS3" s="146" t="s">
        <v>195</v>
      </c>
      <c r="AT3" s="147" t="s">
        <v>189</v>
      </c>
      <c r="AU3" s="145" t="s">
        <v>196</v>
      </c>
      <c r="AV3" s="146" t="s">
        <v>194</v>
      </c>
      <c r="AW3" s="146" t="s">
        <v>188</v>
      </c>
      <c r="AX3" s="146" t="s">
        <v>193</v>
      </c>
      <c r="AY3" s="146" t="s">
        <v>195</v>
      </c>
      <c r="AZ3" s="147" t="s">
        <v>189</v>
      </c>
      <c r="BA3" s="145" t="s">
        <v>196</v>
      </c>
      <c r="BB3" s="146" t="s">
        <v>194</v>
      </c>
      <c r="BC3" s="146" t="s">
        <v>188</v>
      </c>
      <c r="BD3" s="146" t="s">
        <v>193</v>
      </c>
      <c r="BE3" s="146" t="s">
        <v>195</v>
      </c>
      <c r="BF3" s="147" t="s">
        <v>189</v>
      </c>
      <c r="BG3" s="145" t="s">
        <v>196</v>
      </c>
      <c r="BH3" s="146" t="s">
        <v>194</v>
      </c>
      <c r="BI3" s="146" t="s">
        <v>188</v>
      </c>
      <c r="BJ3" s="146" t="s">
        <v>193</v>
      </c>
      <c r="BK3" s="146" t="s">
        <v>195</v>
      </c>
      <c r="BL3" s="147" t="s">
        <v>189</v>
      </c>
      <c r="BM3" s="145" t="s">
        <v>196</v>
      </c>
      <c r="BN3" s="146" t="s">
        <v>194</v>
      </c>
      <c r="BO3" s="146" t="s">
        <v>188</v>
      </c>
      <c r="BP3" s="146" t="s">
        <v>193</v>
      </c>
      <c r="BQ3" s="146" t="s">
        <v>195</v>
      </c>
      <c r="BR3" s="147" t="s">
        <v>189</v>
      </c>
      <c r="BS3" s="145" t="s">
        <v>196</v>
      </c>
      <c r="BT3" s="146" t="s">
        <v>194</v>
      </c>
      <c r="BU3" s="146" t="s">
        <v>188</v>
      </c>
      <c r="BV3" s="146" t="s">
        <v>193</v>
      </c>
      <c r="BW3" s="146" t="s">
        <v>195</v>
      </c>
      <c r="BX3" s="147" t="s">
        <v>189</v>
      </c>
      <c r="BY3" s="145" t="s">
        <v>196</v>
      </c>
      <c r="BZ3" s="146" t="s">
        <v>194</v>
      </c>
      <c r="CA3" s="146" t="s">
        <v>188</v>
      </c>
      <c r="CB3" s="146" t="s">
        <v>193</v>
      </c>
      <c r="CC3" s="146" t="s">
        <v>195</v>
      </c>
      <c r="CD3" s="147" t="s">
        <v>189</v>
      </c>
      <c r="CE3" s="145" t="s">
        <v>196</v>
      </c>
      <c r="CF3" s="146" t="s">
        <v>194</v>
      </c>
      <c r="CG3" s="146" t="s">
        <v>188</v>
      </c>
      <c r="CH3" s="146" t="s">
        <v>193</v>
      </c>
      <c r="CI3" s="146" t="s">
        <v>195</v>
      </c>
      <c r="CJ3" s="147" t="s">
        <v>189</v>
      </c>
      <c r="CK3" s="145" t="s">
        <v>196</v>
      </c>
      <c r="CL3" s="146" t="s">
        <v>194</v>
      </c>
      <c r="CM3" s="146" t="s">
        <v>188</v>
      </c>
      <c r="CN3" s="146" t="s">
        <v>193</v>
      </c>
      <c r="CO3" s="146" t="s">
        <v>195</v>
      </c>
      <c r="CP3" s="147" t="s">
        <v>189</v>
      </c>
      <c r="CQ3" s="145" t="s">
        <v>196</v>
      </c>
      <c r="CR3" s="146" t="s">
        <v>194</v>
      </c>
      <c r="CS3" s="146" t="s">
        <v>188</v>
      </c>
      <c r="CT3" s="146" t="s">
        <v>193</v>
      </c>
      <c r="CU3" s="146" t="s">
        <v>195</v>
      </c>
      <c r="CV3" s="147" t="s">
        <v>189</v>
      </c>
      <c r="CW3" s="145" t="s">
        <v>196</v>
      </c>
      <c r="CX3" s="146" t="s">
        <v>194</v>
      </c>
      <c r="CY3" s="146" t="s">
        <v>188</v>
      </c>
      <c r="CZ3" s="146" t="s">
        <v>193</v>
      </c>
      <c r="DA3" s="146" t="s">
        <v>195</v>
      </c>
      <c r="DB3" s="147" t="s">
        <v>189</v>
      </c>
      <c r="DC3" s="145" t="s">
        <v>196</v>
      </c>
      <c r="DD3" s="146" t="s">
        <v>194</v>
      </c>
      <c r="DE3" s="146" t="s">
        <v>188</v>
      </c>
      <c r="DF3" s="146" t="s">
        <v>193</v>
      </c>
      <c r="DG3" s="146" t="s">
        <v>195</v>
      </c>
      <c r="DH3" s="147" t="s">
        <v>189</v>
      </c>
      <c r="DI3" s="145" t="s">
        <v>196</v>
      </c>
      <c r="DJ3" s="146" t="s">
        <v>194</v>
      </c>
      <c r="DK3" s="146" t="s">
        <v>188</v>
      </c>
      <c r="DL3" s="146" t="s">
        <v>193</v>
      </c>
      <c r="DM3" s="146" t="s">
        <v>195</v>
      </c>
      <c r="DN3" s="147" t="s">
        <v>189</v>
      </c>
      <c r="DO3" s="145" t="s">
        <v>196</v>
      </c>
      <c r="DP3" s="146" t="s">
        <v>194</v>
      </c>
      <c r="DQ3" s="146" t="s">
        <v>188</v>
      </c>
      <c r="DR3" s="146" t="s">
        <v>193</v>
      </c>
      <c r="DS3" s="146" t="s">
        <v>195</v>
      </c>
      <c r="DT3" s="147" t="s">
        <v>189</v>
      </c>
      <c r="DU3" s="145" t="s">
        <v>196</v>
      </c>
      <c r="DV3" s="146" t="s">
        <v>194</v>
      </c>
      <c r="DW3" s="146" t="s">
        <v>188</v>
      </c>
      <c r="DX3" s="146" t="s">
        <v>193</v>
      </c>
      <c r="DY3" s="146" t="s">
        <v>195</v>
      </c>
      <c r="DZ3" s="147" t="s">
        <v>189</v>
      </c>
      <c r="EA3" s="145" t="s">
        <v>196</v>
      </c>
      <c r="EB3" s="146" t="s">
        <v>194</v>
      </c>
      <c r="EC3" s="146" t="s">
        <v>188</v>
      </c>
      <c r="ED3" s="146" t="s">
        <v>193</v>
      </c>
      <c r="EE3" s="146" t="s">
        <v>195</v>
      </c>
      <c r="EF3" s="147" t="s">
        <v>189</v>
      </c>
      <c r="EG3" s="145" t="s">
        <v>196</v>
      </c>
      <c r="EH3" s="146" t="s">
        <v>194</v>
      </c>
      <c r="EI3" s="146" t="s">
        <v>188</v>
      </c>
      <c r="EJ3" s="146" t="s">
        <v>193</v>
      </c>
      <c r="EK3" s="146" t="s">
        <v>195</v>
      </c>
      <c r="EL3" s="147" t="s">
        <v>189</v>
      </c>
      <c r="EM3" s="145" t="s">
        <v>196</v>
      </c>
      <c r="EN3" s="146" t="s">
        <v>194</v>
      </c>
      <c r="EO3" s="146" t="s">
        <v>188</v>
      </c>
      <c r="EP3" s="146" t="s">
        <v>193</v>
      </c>
      <c r="EQ3" s="146" t="s">
        <v>195</v>
      </c>
      <c r="ER3" s="147" t="s">
        <v>189</v>
      </c>
      <c r="ES3" s="145" t="s">
        <v>196</v>
      </c>
      <c r="ET3" s="146" t="s">
        <v>194</v>
      </c>
      <c r="EU3" s="146" t="s">
        <v>188</v>
      </c>
      <c r="EV3" s="146" t="s">
        <v>193</v>
      </c>
      <c r="EW3" s="146" t="s">
        <v>195</v>
      </c>
      <c r="EX3" s="147" t="s">
        <v>189</v>
      </c>
      <c r="EY3" s="145" t="s">
        <v>196</v>
      </c>
      <c r="EZ3" s="146" t="s">
        <v>194</v>
      </c>
      <c r="FA3" s="146" t="s">
        <v>188</v>
      </c>
      <c r="FB3" s="146" t="s">
        <v>193</v>
      </c>
      <c r="FC3" s="146" t="s">
        <v>195</v>
      </c>
      <c r="FD3" s="147" t="s">
        <v>189</v>
      </c>
      <c r="FE3" s="145" t="s">
        <v>196</v>
      </c>
      <c r="FF3" s="146" t="s">
        <v>194</v>
      </c>
      <c r="FG3" s="146" t="s">
        <v>188</v>
      </c>
      <c r="FH3" s="146" t="s">
        <v>193</v>
      </c>
      <c r="FI3" s="146" t="s">
        <v>195</v>
      </c>
      <c r="FJ3" s="147" t="s">
        <v>189</v>
      </c>
      <c r="FK3" s="145" t="s">
        <v>196</v>
      </c>
      <c r="FL3" s="146" t="s">
        <v>194</v>
      </c>
      <c r="FM3" s="146" t="s">
        <v>188</v>
      </c>
      <c r="FN3" s="146" t="s">
        <v>193</v>
      </c>
      <c r="FO3" s="146" t="s">
        <v>195</v>
      </c>
      <c r="FP3" s="147" t="s">
        <v>189</v>
      </c>
      <c r="FQ3" s="145" t="s">
        <v>196</v>
      </c>
      <c r="FR3" s="146" t="s">
        <v>194</v>
      </c>
      <c r="FS3" s="146" t="s">
        <v>188</v>
      </c>
      <c r="FT3" s="146" t="s">
        <v>193</v>
      </c>
      <c r="FU3" s="146" t="s">
        <v>195</v>
      </c>
      <c r="FV3" s="147" t="s">
        <v>189</v>
      </c>
      <c r="FW3" s="145" t="s">
        <v>196</v>
      </c>
      <c r="FX3" s="146" t="s">
        <v>194</v>
      </c>
      <c r="FY3" s="146" t="s">
        <v>188</v>
      </c>
      <c r="FZ3" s="146" t="s">
        <v>193</v>
      </c>
      <c r="GA3" s="146" t="s">
        <v>195</v>
      </c>
      <c r="GB3" s="147" t="s">
        <v>189</v>
      </c>
      <c r="GC3" s="145" t="s">
        <v>196</v>
      </c>
      <c r="GD3" s="146" t="s">
        <v>194</v>
      </c>
      <c r="GE3" s="146" t="s">
        <v>188</v>
      </c>
      <c r="GF3" s="146" t="s">
        <v>193</v>
      </c>
      <c r="GG3" s="146" t="s">
        <v>195</v>
      </c>
      <c r="GH3" s="147" t="s">
        <v>189</v>
      </c>
      <c r="GI3" s="145" t="s">
        <v>196</v>
      </c>
      <c r="GJ3" s="146" t="s">
        <v>194</v>
      </c>
      <c r="GK3" s="146" t="s">
        <v>188</v>
      </c>
      <c r="GL3" s="146" t="s">
        <v>193</v>
      </c>
      <c r="GM3" s="146" t="s">
        <v>195</v>
      </c>
      <c r="GN3" s="147" t="s">
        <v>189</v>
      </c>
      <c r="GO3" s="145" t="s">
        <v>196</v>
      </c>
      <c r="GP3" s="146" t="s">
        <v>194</v>
      </c>
      <c r="GQ3" s="146" t="s">
        <v>188</v>
      </c>
      <c r="GR3" s="146" t="s">
        <v>193</v>
      </c>
      <c r="GS3" s="146" t="s">
        <v>195</v>
      </c>
      <c r="GT3" s="147" t="s">
        <v>189</v>
      </c>
      <c r="GU3" s="145" t="s">
        <v>196</v>
      </c>
      <c r="GV3" s="146" t="s">
        <v>194</v>
      </c>
      <c r="GW3" s="146" t="s">
        <v>188</v>
      </c>
      <c r="GX3" s="146" t="s">
        <v>193</v>
      </c>
      <c r="GY3" s="146" t="s">
        <v>195</v>
      </c>
      <c r="GZ3" s="147" t="s">
        <v>189</v>
      </c>
      <c r="HA3" s="145" t="s">
        <v>196</v>
      </c>
      <c r="HB3" s="146" t="s">
        <v>194</v>
      </c>
      <c r="HC3" s="146" t="s">
        <v>188</v>
      </c>
      <c r="HD3" s="146" t="s">
        <v>193</v>
      </c>
      <c r="HE3" s="146" t="s">
        <v>195</v>
      </c>
      <c r="HF3" s="147" t="s">
        <v>189</v>
      </c>
      <c r="HG3" s="145" t="s">
        <v>196</v>
      </c>
      <c r="HH3" s="146" t="s">
        <v>194</v>
      </c>
      <c r="HI3" s="146" t="s">
        <v>188</v>
      </c>
      <c r="HJ3" s="146" t="s">
        <v>193</v>
      </c>
      <c r="HK3" s="146" t="s">
        <v>195</v>
      </c>
      <c r="HL3" s="147" t="s">
        <v>189</v>
      </c>
      <c r="HM3" s="145" t="s">
        <v>196</v>
      </c>
      <c r="HN3" s="146" t="s">
        <v>194</v>
      </c>
      <c r="HO3" s="146" t="s">
        <v>188</v>
      </c>
      <c r="HP3" s="146" t="s">
        <v>193</v>
      </c>
      <c r="HQ3" s="146" t="s">
        <v>195</v>
      </c>
      <c r="HR3" s="147" t="s">
        <v>189</v>
      </c>
      <c r="HS3" s="145" t="s">
        <v>196</v>
      </c>
      <c r="HT3" s="146" t="s">
        <v>194</v>
      </c>
      <c r="HU3" s="146" t="s">
        <v>188</v>
      </c>
      <c r="HV3" s="146" t="s">
        <v>193</v>
      </c>
      <c r="HW3" s="146" t="s">
        <v>195</v>
      </c>
      <c r="HX3" s="147" t="s">
        <v>189</v>
      </c>
    </row>
    <row r="4" spans="1:232">
      <c r="D4" s="314"/>
      <c r="E4" s="314"/>
      <c r="F4" s="314"/>
      <c r="G4" s="314"/>
      <c r="H4" s="314"/>
      <c r="J4" s="22"/>
      <c r="K4" s="22"/>
      <c r="L4" s="139"/>
      <c r="M4" s="149" t="s">
        <v>257</v>
      </c>
      <c r="O4" s="149" t="s">
        <v>184</v>
      </c>
      <c r="Q4" s="312"/>
      <c r="R4" s="312"/>
      <c r="S4" s="312"/>
      <c r="T4" s="312"/>
      <c r="U4" s="312"/>
      <c r="V4" s="312"/>
      <c r="W4" s="312"/>
      <c r="X4" s="312"/>
      <c r="Y4" s="312"/>
      <c r="Z4" s="312"/>
      <c r="AA4" s="312"/>
      <c r="AB4" s="312"/>
      <c r="AC4" s="312"/>
      <c r="AD4" s="312"/>
      <c r="AE4" s="312"/>
      <c r="AF4" s="312"/>
      <c r="AG4" s="312"/>
      <c r="AH4" s="312"/>
      <c r="AI4" s="312"/>
      <c r="AJ4" s="312"/>
      <c r="AK4" s="312"/>
      <c r="AL4" s="312"/>
      <c r="AM4" s="312"/>
      <c r="AN4" s="312"/>
      <c r="AO4" s="312"/>
      <c r="AP4" s="312"/>
      <c r="AQ4" s="312"/>
      <c r="AR4" s="312"/>
      <c r="AS4" s="312"/>
      <c r="AT4" s="312"/>
      <c r="AU4" s="312"/>
      <c r="AV4" s="312"/>
      <c r="AW4" s="312"/>
      <c r="AX4" s="312"/>
      <c r="AY4" s="312"/>
      <c r="AZ4" s="312"/>
      <c r="BA4" s="312"/>
      <c r="BB4" s="312"/>
      <c r="BC4" s="312"/>
      <c r="BD4" s="312"/>
      <c r="BE4" s="312"/>
      <c r="BF4" s="312"/>
      <c r="BG4" s="312"/>
      <c r="BH4" s="312"/>
      <c r="BI4" s="312"/>
      <c r="BJ4" s="312"/>
      <c r="BK4" s="312"/>
      <c r="BL4" s="312"/>
      <c r="BM4" s="312"/>
      <c r="BN4" s="312"/>
      <c r="BO4" s="312"/>
      <c r="BP4" s="312"/>
      <c r="BQ4" s="312"/>
      <c r="BR4" s="312"/>
      <c r="BS4" s="312"/>
      <c r="BT4" s="312"/>
      <c r="BU4" s="312"/>
      <c r="BV4" s="312"/>
      <c r="BW4" s="312"/>
      <c r="BX4" s="312"/>
      <c r="BY4" s="312"/>
      <c r="BZ4" s="312"/>
      <c r="CA4" s="312"/>
      <c r="CB4" s="312"/>
      <c r="CC4" s="312"/>
      <c r="CD4" s="312"/>
      <c r="CE4" s="312"/>
      <c r="CF4" s="312"/>
      <c r="CG4" s="312"/>
      <c r="CH4" s="312"/>
      <c r="CI4" s="312"/>
      <c r="CJ4" s="312"/>
      <c r="CK4" s="312"/>
      <c r="CL4" s="312"/>
      <c r="CM4" s="312"/>
      <c r="CN4" s="312"/>
      <c r="CO4" s="312"/>
      <c r="CP4" s="312"/>
      <c r="CQ4" s="312"/>
      <c r="CR4" s="312"/>
      <c r="CS4" s="312"/>
      <c r="CT4" s="312"/>
      <c r="CU4" s="312"/>
      <c r="CV4" s="312"/>
      <c r="CW4" s="312"/>
      <c r="CX4" s="312"/>
      <c r="CY4" s="312"/>
      <c r="CZ4" s="312"/>
      <c r="DA4" s="312"/>
      <c r="DB4" s="312"/>
      <c r="DC4" s="312"/>
      <c r="DD4" s="312"/>
      <c r="DE4" s="312"/>
      <c r="DF4" s="312"/>
      <c r="DG4" s="312"/>
      <c r="DH4" s="312"/>
      <c r="DI4" s="312"/>
      <c r="DJ4" s="312"/>
      <c r="DK4" s="312"/>
      <c r="DL4" s="312"/>
      <c r="DM4" s="312"/>
      <c r="DN4" s="312"/>
      <c r="DO4" s="312"/>
      <c r="DP4" s="312"/>
      <c r="DQ4" s="312"/>
      <c r="DR4" s="312"/>
      <c r="DS4" s="312"/>
      <c r="DT4" s="312"/>
      <c r="DU4" s="312"/>
      <c r="DV4" s="312"/>
      <c r="DW4" s="312"/>
      <c r="DX4" s="312"/>
      <c r="DY4" s="312"/>
      <c r="DZ4" s="312"/>
      <c r="EA4" s="312"/>
      <c r="EB4" s="312"/>
      <c r="EC4" s="312"/>
      <c r="ED4" s="312"/>
      <c r="EE4" s="312"/>
      <c r="EF4" s="312"/>
      <c r="EG4" s="312"/>
      <c r="EH4" s="312"/>
      <c r="EI4" s="312"/>
      <c r="EJ4" s="312"/>
      <c r="EK4" s="312"/>
      <c r="EL4" s="312"/>
      <c r="EM4" s="312"/>
      <c r="EN4" s="312"/>
      <c r="EO4" s="312"/>
      <c r="EP4" s="312"/>
      <c r="EQ4" s="312"/>
      <c r="ER4" s="312"/>
      <c r="ES4" s="312"/>
      <c r="ET4" s="312"/>
      <c r="EU4" s="312"/>
      <c r="EV4" s="312"/>
      <c r="EW4" s="312"/>
      <c r="EX4" s="312"/>
      <c r="EY4" s="312"/>
      <c r="EZ4" s="312"/>
      <c r="FA4" s="312"/>
      <c r="FB4" s="312"/>
      <c r="FC4" s="312"/>
      <c r="FD4" s="312"/>
      <c r="FE4" s="312"/>
      <c r="FF4" s="312"/>
      <c r="FG4" s="312"/>
      <c r="FH4" s="312"/>
      <c r="FI4" s="312"/>
      <c r="FJ4" s="312"/>
      <c r="FK4" s="312"/>
      <c r="FL4" s="312"/>
      <c r="FM4" s="312"/>
      <c r="FN4" s="312"/>
      <c r="FO4" s="312"/>
      <c r="FP4" s="312"/>
      <c r="FQ4" s="312"/>
      <c r="FR4" s="312"/>
      <c r="FS4" s="312"/>
      <c r="FT4" s="312"/>
      <c r="FU4" s="312"/>
      <c r="FV4" s="312"/>
      <c r="FW4" s="312"/>
      <c r="FX4" s="312"/>
      <c r="FY4" s="312"/>
      <c r="FZ4" s="312"/>
      <c r="GA4" s="312"/>
      <c r="GB4" s="312"/>
      <c r="GC4" s="312"/>
      <c r="GD4" s="312"/>
      <c r="GE4" s="312"/>
      <c r="GF4" s="312"/>
      <c r="GG4" s="312"/>
      <c r="GH4" s="312"/>
      <c r="GI4" s="312"/>
      <c r="GJ4" s="312"/>
      <c r="GK4" s="312"/>
      <c r="GL4" s="312"/>
      <c r="GM4" s="312"/>
      <c r="GN4" s="312"/>
      <c r="GO4" s="312"/>
      <c r="GP4" s="312"/>
      <c r="GQ4" s="312"/>
      <c r="GR4" s="312"/>
      <c r="GS4" s="312"/>
      <c r="GT4" s="312"/>
      <c r="GU4" s="312"/>
      <c r="GV4" s="312"/>
      <c r="GW4" s="312"/>
      <c r="GX4" s="312"/>
      <c r="GY4" s="312"/>
      <c r="GZ4" s="312"/>
      <c r="HA4" s="312"/>
      <c r="HB4" s="312"/>
      <c r="HC4" s="312"/>
      <c r="HD4" s="312"/>
      <c r="HE4" s="312"/>
      <c r="HF4" s="312"/>
      <c r="HG4" s="312"/>
      <c r="HH4" s="312"/>
      <c r="HI4" s="312"/>
      <c r="HJ4" s="312"/>
      <c r="HK4" s="312"/>
      <c r="HL4" s="312"/>
      <c r="HM4" s="312"/>
      <c r="HN4" s="312"/>
      <c r="HO4" s="312"/>
      <c r="HP4" s="312"/>
      <c r="HQ4" s="312"/>
      <c r="HR4" s="312"/>
      <c r="HS4" s="312"/>
      <c r="HT4" s="312"/>
      <c r="HU4" s="312"/>
      <c r="HV4" s="312"/>
      <c r="HW4" s="312"/>
      <c r="HX4" s="312"/>
    </row>
    <row r="5" spans="1:232">
      <c r="D5" s="314"/>
      <c r="E5" s="314"/>
      <c r="F5" s="314"/>
      <c r="G5" s="314"/>
      <c r="H5" s="314"/>
      <c r="J5" s="22"/>
      <c r="K5" s="22"/>
      <c r="L5" s="139"/>
      <c r="M5" s="149" t="s">
        <v>184</v>
      </c>
      <c r="O5" s="149" t="s">
        <v>184</v>
      </c>
      <c r="Q5" s="312" t="s">
        <v>219</v>
      </c>
      <c r="R5" s="312"/>
      <c r="S5" s="312"/>
      <c r="T5" s="312"/>
      <c r="U5" s="312"/>
      <c r="V5" s="312"/>
      <c r="W5" s="312" t="s">
        <v>219</v>
      </c>
      <c r="X5" s="312"/>
      <c r="Y5" s="312"/>
      <c r="Z5" s="312"/>
      <c r="AA5" s="312"/>
      <c r="AB5" s="312"/>
      <c r="AC5" s="312" t="s">
        <v>219</v>
      </c>
      <c r="AD5" s="312"/>
      <c r="AE5" s="312"/>
      <c r="AF5" s="312"/>
      <c r="AG5" s="312"/>
      <c r="AH5" s="312"/>
      <c r="AI5" s="312" t="s">
        <v>219</v>
      </c>
      <c r="AJ5" s="312"/>
      <c r="AK5" s="312"/>
      <c r="AL5" s="312"/>
      <c r="AM5" s="312"/>
      <c r="AN5" s="312"/>
      <c r="AO5" s="312" t="s">
        <v>219</v>
      </c>
      <c r="AP5" s="312"/>
      <c r="AQ5" s="312"/>
      <c r="AR5" s="312"/>
      <c r="AS5" s="312"/>
      <c r="AT5" s="312"/>
      <c r="AU5" s="312" t="s">
        <v>219</v>
      </c>
      <c r="AV5" s="312"/>
      <c r="AW5" s="312"/>
      <c r="AX5" s="312"/>
      <c r="AY5" s="312"/>
      <c r="AZ5" s="312"/>
      <c r="BA5" s="312" t="s">
        <v>220</v>
      </c>
      <c r="BB5" s="312"/>
      <c r="BC5" s="312"/>
      <c r="BD5" s="312"/>
      <c r="BE5" s="312"/>
      <c r="BF5" s="312"/>
      <c r="BG5" s="312" t="s">
        <v>220</v>
      </c>
      <c r="BH5" s="312"/>
      <c r="BI5" s="312"/>
      <c r="BJ5" s="312"/>
      <c r="BK5" s="312"/>
      <c r="BL5" s="312"/>
      <c r="BM5" s="312" t="s">
        <v>220</v>
      </c>
      <c r="BN5" s="312"/>
      <c r="BO5" s="312"/>
      <c r="BP5" s="312"/>
      <c r="BQ5" s="312"/>
      <c r="BR5" s="312"/>
      <c r="BS5" s="312" t="s">
        <v>220</v>
      </c>
      <c r="BT5" s="312"/>
      <c r="BU5" s="312"/>
      <c r="BV5" s="312"/>
      <c r="BW5" s="312"/>
      <c r="BX5" s="312"/>
      <c r="BY5" s="312" t="s">
        <v>220</v>
      </c>
      <c r="BZ5" s="312"/>
      <c r="CA5" s="312"/>
      <c r="CB5" s="312"/>
      <c r="CC5" s="312"/>
      <c r="CD5" s="312"/>
      <c r="CE5" s="312"/>
      <c r="CF5" s="312"/>
      <c r="CG5" s="312"/>
      <c r="CH5" s="312"/>
      <c r="CI5" s="312"/>
      <c r="CJ5" s="312"/>
      <c r="CK5" s="312"/>
      <c r="CL5" s="312"/>
      <c r="CM5" s="312"/>
      <c r="CN5" s="312"/>
      <c r="CO5" s="312"/>
      <c r="CP5" s="312"/>
      <c r="CQ5" s="312"/>
      <c r="CR5" s="312"/>
      <c r="CS5" s="312"/>
      <c r="CT5" s="312"/>
      <c r="CU5" s="312"/>
      <c r="CV5" s="312"/>
      <c r="CW5" s="312"/>
      <c r="CX5" s="312"/>
      <c r="CY5" s="312"/>
      <c r="CZ5" s="312"/>
      <c r="DA5" s="312"/>
      <c r="DB5" s="312"/>
      <c r="DC5" s="312"/>
      <c r="DD5" s="312"/>
      <c r="DE5" s="312"/>
      <c r="DF5" s="312"/>
      <c r="DG5" s="312"/>
      <c r="DH5" s="312"/>
      <c r="DI5" s="312"/>
      <c r="DJ5" s="312"/>
      <c r="DK5" s="312"/>
      <c r="DL5" s="312"/>
      <c r="DM5" s="312"/>
      <c r="DN5" s="312"/>
      <c r="DO5" s="312"/>
      <c r="DP5" s="312"/>
      <c r="DQ5" s="312"/>
      <c r="DR5" s="312"/>
      <c r="DS5" s="312"/>
      <c r="DT5" s="312"/>
      <c r="DU5" s="312"/>
      <c r="DV5" s="312"/>
      <c r="DW5" s="312"/>
      <c r="DX5" s="312"/>
      <c r="DY5" s="312"/>
      <c r="DZ5" s="312"/>
      <c r="EA5" s="312"/>
      <c r="EB5" s="312"/>
      <c r="EC5" s="312"/>
      <c r="ED5" s="312"/>
      <c r="EE5" s="312"/>
      <c r="EF5" s="312"/>
      <c r="EG5" s="312"/>
      <c r="EH5" s="312"/>
      <c r="EI5" s="312"/>
      <c r="EJ5" s="312"/>
      <c r="EK5" s="312"/>
      <c r="EL5" s="312"/>
      <c r="EM5" s="312"/>
      <c r="EN5" s="312"/>
      <c r="EO5" s="312"/>
      <c r="EP5" s="312"/>
      <c r="EQ5" s="312"/>
      <c r="ER5" s="312"/>
      <c r="ES5" s="312"/>
      <c r="ET5" s="312"/>
      <c r="EU5" s="312"/>
      <c r="EV5" s="312"/>
      <c r="EW5" s="312"/>
      <c r="EX5" s="312"/>
      <c r="EY5" s="312"/>
      <c r="EZ5" s="312"/>
      <c r="FA5" s="312"/>
      <c r="FB5" s="312"/>
      <c r="FC5" s="312"/>
      <c r="FD5" s="312"/>
      <c r="FE5" s="312"/>
      <c r="FF5" s="312"/>
      <c r="FG5" s="312"/>
      <c r="FH5" s="312"/>
      <c r="FI5" s="312"/>
      <c r="FJ5" s="312"/>
      <c r="FK5" s="312"/>
      <c r="FL5" s="312"/>
      <c r="FM5" s="312"/>
      <c r="FN5" s="312"/>
      <c r="FO5" s="312"/>
      <c r="FP5" s="312"/>
      <c r="FQ5" s="312"/>
      <c r="FR5" s="312"/>
      <c r="FS5" s="312"/>
      <c r="FT5" s="312"/>
      <c r="FU5" s="312"/>
      <c r="FV5" s="312"/>
      <c r="FW5" s="312"/>
      <c r="FX5" s="312"/>
      <c r="FY5" s="312"/>
      <c r="FZ5" s="312"/>
      <c r="GA5" s="312"/>
      <c r="GB5" s="312"/>
      <c r="GC5" s="312"/>
      <c r="GD5" s="312"/>
      <c r="GE5" s="312"/>
      <c r="GF5" s="312"/>
      <c r="GG5" s="312"/>
      <c r="GH5" s="312"/>
      <c r="GI5" s="312"/>
      <c r="GJ5" s="312"/>
      <c r="GK5" s="312"/>
      <c r="GL5" s="312"/>
      <c r="GM5" s="312"/>
      <c r="GN5" s="312"/>
      <c r="GO5" s="312"/>
      <c r="GP5" s="312"/>
      <c r="GQ5" s="312"/>
      <c r="GR5" s="312"/>
      <c r="GS5" s="312"/>
      <c r="GT5" s="312"/>
      <c r="GU5" s="312"/>
      <c r="GV5" s="312"/>
      <c r="GW5" s="312"/>
      <c r="GX5" s="312"/>
      <c r="GY5" s="312"/>
      <c r="GZ5" s="312"/>
      <c r="HA5" s="312"/>
      <c r="HB5" s="312"/>
      <c r="HC5" s="312"/>
      <c r="HD5" s="312"/>
      <c r="HE5" s="312"/>
      <c r="HF5" s="312"/>
      <c r="HG5" s="312"/>
      <c r="HH5" s="312"/>
      <c r="HI5" s="312"/>
      <c r="HJ5" s="312"/>
      <c r="HK5" s="312"/>
      <c r="HL5" s="312"/>
      <c r="HM5" s="312"/>
      <c r="HN5" s="312"/>
      <c r="HO5" s="312"/>
      <c r="HP5" s="312"/>
      <c r="HQ5" s="312"/>
      <c r="HR5" s="312"/>
      <c r="HS5" s="312"/>
      <c r="HT5" s="312"/>
      <c r="HU5" s="312"/>
      <c r="HV5" s="312"/>
      <c r="HW5" s="312"/>
      <c r="HX5" s="312"/>
    </row>
    <row r="6" spans="1:232">
      <c r="J6" s="22"/>
      <c r="K6" s="22"/>
      <c r="L6" s="139"/>
      <c r="M6" s="149" t="s">
        <v>185</v>
      </c>
      <c r="O6" s="149" t="s">
        <v>185</v>
      </c>
      <c r="Q6" s="143" t="s">
        <v>219</v>
      </c>
      <c r="R6" s="143" t="s">
        <v>219</v>
      </c>
      <c r="S6" s="143" t="s">
        <v>219</v>
      </c>
      <c r="T6" s="143" t="s">
        <v>219</v>
      </c>
      <c r="U6" s="143" t="s">
        <v>219</v>
      </c>
      <c r="V6" s="143" t="s">
        <v>219</v>
      </c>
      <c r="W6" s="143" t="s">
        <v>219</v>
      </c>
      <c r="X6" s="143" t="s">
        <v>219</v>
      </c>
      <c r="Y6" s="143" t="s">
        <v>219</v>
      </c>
      <c r="Z6" s="143" t="s">
        <v>220</v>
      </c>
      <c r="AA6" s="143" t="s">
        <v>220</v>
      </c>
      <c r="AB6" s="143" t="s">
        <v>220</v>
      </c>
      <c r="AC6" s="143" t="s">
        <v>220</v>
      </c>
      <c r="AD6" s="143" t="s">
        <v>220</v>
      </c>
      <c r="AE6" s="143" t="s">
        <v>219</v>
      </c>
      <c r="AF6" s="143" t="s">
        <v>219</v>
      </c>
      <c r="AG6" s="143" t="s">
        <v>219</v>
      </c>
      <c r="AH6" s="143" t="s">
        <v>219</v>
      </c>
      <c r="AI6" s="143" t="s">
        <v>219</v>
      </c>
      <c r="AJ6" s="143" t="s">
        <v>219</v>
      </c>
      <c r="AK6" s="143" t="s">
        <v>219</v>
      </c>
      <c r="AL6" s="143" t="s">
        <v>219</v>
      </c>
      <c r="AM6" s="143" t="s">
        <v>219</v>
      </c>
      <c r="AN6" s="143" t="s">
        <v>219</v>
      </c>
      <c r="AO6" s="143" t="s">
        <v>220</v>
      </c>
      <c r="AP6" s="143" t="s">
        <v>220</v>
      </c>
      <c r="AQ6" s="143" t="s">
        <v>220</v>
      </c>
      <c r="AR6" s="143" t="s">
        <v>220</v>
      </c>
      <c r="AS6" s="143" t="s">
        <v>220</v>
      </c>
      <c r="AT6" s="143" t="s">
        <v>220</v>
      </c>
      <c r="AU6" s="143" t="s">
        <v>220</v>
      </c>
      <c r="AV6" s="143" t="s">
        <v>220</v>
      </c>
      <c r="AW6" s="143" t="s">
        <v>220</v>
      </c>
      <c r="AX6" s="143" t="s">
        <v>220</v>
      </c>
      <c r="AY6" s="143" t="s">
        <v>220</v>
      </c>
      <c r="AZ6" s="143" t="s">
        <v>220</v>
      </c>
      <c r="BA6" s="143" t="s">
        <v>220</v>
      </c>
      <c r="BB6" s="143" t="s">
        <v>220</v>
      </c>
      <c r="BC6" s="143" t="s">
        <v>220</v>
      </c>
      <c r="BD6" s="143" t="s">
        <v>220</v>
      </c>
      <c r="BE6" s="143" t="s">
        <v>220</v>
      </c>
      <c r="BF6" s="143" t="s">
        <v>220</v>
      </c>
      <c r="BG6" s="143" t="s">
        <v>220</v>
      </c>
      <c r="BH6" s="143" t="s">
        <v>220</v>
      </c>
      <c r="BI6" s="143" t="s">
        <v>220</v>
      </c>
      <c r="BJ6" s="143" t="s">
        <v>220</v>
      </c>
      <c r="BK6" s="143" t="s">
        <v>220</v>
      </c>
      <c r="BL6" s="143" t="s">
        <v>220</v>
      </c>
      <c r="BM6" s="143" t="s">
        <v>192</v>
      </c>
      <c r="BN6" s="143" t="s">
        <v>192</v>
      </c>
      <c r="BO6" s="143" t="s">
        <v>192</v>
      </c>
      <c r="BP6" s="143" t="s">
        <v>192</v>
      </c>
      <c r="BQ6" s="143" t="s">
        <v>192</v>
      </c>
      <c r="BR6" s="143" t="s">
        <v>220</v>
      </c>
      <c r="BS6" s="143" t="s">
        <v>220</v>
      </c>
      <c r="BT6" s="143" t="s">
        <v>220</v>
      </c>
      <c r="BU6" s="143" t="s">
        <v>220</v>
      </c>
      <c r="BV6" s="143" t="s">
        <v>220</v>
      </c>
      <c r="BW6" s="143" t="s">
        <v>220</v>
      </c>
      <c r="BX6" s="143" t="s">
        <v>220</v>
      </c>
      <c r="BY6" s="143" t="s">
        <v>220</v>
      </c>
      <c r="BZ6" s="143" t="s">
        <v>220</v>
      </c>
      <c r="CA6" s="143" t="s">
        <v>220</v>
      </c>
      <c r="CB6" s="143" t="s">
        <v>220</v>
      </c>
      <c r="CC6" s="143" t="s">
        <v>192</v>
      </c>
      <c r="CD6" s="143" t="s">
        <v>192</v>
      </c>
      <c r="CE6" s="143"/>
      <c r="CF6" s="143"/>
      <c r="CG6" s="143"/>
      <c r="CH6" s="143"/>
      <c r="CI6" s="143"/>
      <c r="CJ6" s="143"/>
      <c r="CK6" s="143"/>
      <c r="CL6" s="143"/>
      <c r="CM6" s="143"/>
      <c r="CN6" s="143"/>
      <c r="CO6" s="143"/>
      <c r="CP6" s="143"/>
      <c r="CQ6" s="143"/>
      <c r="CR6" s="143"/>
      <c r="CS6" s="143"/>
      <c r="CT6" s="143"/>
      <c r="CU6" s="143"/>
      <c r="CV6" s="143"/>
      <c r="CW6" s="143"/>
      <c r="CX6" s="143"/>
      <c r="CY6" s="143"/>
      <c r="CZ6" s="143"/>
      <c r="DA6" s="143"/>
      <c r="DB6" s="143"/>
      <c r="DC6" s="143"/>
      <c r="DD6" s="143"/>
      <c r="DE6" s="143"/>
      <c r="DF6" s="143"/>
      <c r="DG6" s="143"/>
      <c r="DH6" s="143"/>
      <c r="DI6" s="143"/>
      <c r="DJ6" s="143"/>
      <c r="DK6" s="143"/>
      <c r="DL6" s="143"/>
      <c r="DM6" s="143"/>
      <c r="DN6" s="143"/>
      <c r="DO6" s="143"/>
      <c r="DP6" s="143"/>
      <c r="DQ6" s="143"/>
      <c r="DR6" s="143"/>
      <c r="DS6" s="143"/>
      <c r="DT6" s="143"/>
      <c r="DU6" s="143"/>
      <c r="DV6" s="143"/>
      <c r="DW6" s="143"/>
      <c r="DX6" s="143"/>
      <c r="DY6" s="143"/>
      <c r="DZ6" s="143"/>
      <c r="EA6" s="143"/>
      <c r="EB6" s="143"/>
      <c r="EC6" s="143"/>
      <c r="ED6" s="143"/>
      <c r="EE6" s="143"/>
      <c r="EF6" s="143"/>
      <c r="EG6" s="143"/>
      <c r="EH6" s="143"/>
      <c r="EI6" s="143"/>
      <c r="EJ6" s="143"/>
      <c r="EK6" s="143"/>
      <c r="EL6" s="143"/>
      <c r="EM6" s="143"/>
      <c r="EN6" s="143"/>
      <c r="EO6" s="143"/>
      <c r="EP6" s="143"/>
      <c r="EQ6" s="143"/>
      <c r="ER6" s="143"/>
      <c r="ES6" s="143"/>
      <c r="ET6" s="143"/>
      <c r="EU6" s="143"/>
      <c r="EV6" s="143"/>
      <c r="EW6" s="143"/>
      <c r="EX6" s="143"/>
      <c r="EY6" s="143"/>
      <c r="EZ6" s="143"/>
      <c r="FA6" s="143"/>
      <c r="FB6" s="143"/>
      <c r="FC6" s="143"/>
      <c r="FD6" s="143"/>
      <c r="FE6" s="143"/>
      <c r="FF6" s="143"/>
      <c r="FG6" s="143"/>
      <c r="FH6" s="143"/>
      <c r="FI6" s="143"/>
      <c r="FJ6" s="143"/>
      <c r="FK6" s="143"/>
      <c r="FL6" s="143"/>
      <c r="FM6" s="143"/>
      <c r="FN6" s="143"/>
      <c r="FO6" s="143"/>
      <c r="FP6" s="143"/>
      <c r="FQ6" s="143"/>
      <c r="FR6" s="143"/>
      <c r="FS6" s="143"/>
      <c r="FT6" s="143"/>
      <c r="FU6" s="143"/>
      <c r="FV6" s="143"/>
      <c r="FW6" s="143"/>
      <c r="FX6" s="143"/>
      <c r="FY6" s="143"/>
      <c r="FZ6" s="143"/>
      <c r="GA6" s="143"/>
      <c r="GB6" s="143"/>
      <c r="GC6" s="143"/>
      <c r="GD6" s="143"/>
      <c r="GE6" s="143"/>
      <c r="GF6" s="143"/>
      <c r="GG6" s="143"/>
      <c r="GH6" s="143"/>
      <c r="GI6" s="143"/>
      <c r="GJ6" s="143"/>
      <c r="GK6" s="143"/>
      <c r="GL6" s="143"/>
      <c r="GM6" s="143"/>
      <c r="GN6" s="143"/>
      <c r="GO6" s="143"/>
      <c r="GP6" s="143"/>
      <c r="GQ6" s="143"/>
      <c r="GR6" s="143"/>
      <c r="GS6" s="143"/>
      <c r="GT6" s="143"/>
      <c r="GU6" s="143"/>
      <c r="GV6" s="143"/>
      <c r="GW6" s="143"/>
      <c r="GX6" s="143"/>
      <c r="GY6" s="143"/>
      <c r="GZ6" s="143"/>
      <c r="HA6" s="143"/>
      <c r="HB6" s="143"/>
      <c r="HC6" s="143"/>
      <c r="HD6" s="143"/>
      <c r="HE6" s="143"/>
      <c r="HF6" s="143"/>
      <c r="HG6" s="143"/>
      <c r="HH6" s="143"/>
      <c r="HI6" s="143"/>
      <c r="HJ6" s="143"/>
      <c r="HK6" s="143"/>
      <c r="HL6" s="143"/>
      <c r="HM6" s="143"/>
      <c r="HN6" s="143"/>
      <c r="HO6" s="143"/>
      <c r="HP6" s="143"/>
      <c r="HQ6" s="143"/>
      <c r="HR6" s="143"/>
      <c r="HS6" s="143"/>
      <c r="HT6" s="143"/>
      <c r="HU6" s="143"/>
      <c r="HV6" s="143"/>
      <c r="HW6" s="143"/>
      <c r="HX6" s="143"/>
    </row>
    <row r="7" spans="1:232" ht="17.399999999999999" thickBot="1">
      <c r="J7" s="22"/>
      <c r="K7" s="22"/>
      <c r="L7" s="139"/>
      <c r="M7" s="149" t="s">
        <v>187</v>
      </c>
      <c r="O7" s="149" t="s">
        <v>187</v>
      </c>
      <c r="Q7" s="318"/>
      <c r="R7" s="319"/>
      <c r="S7" s="319"/>
      <c r="T7" s="319"/>
      <c r="U7" s="319"/>
      <c r="V7" s="320"/>
      <c r="W7" s="318"/>
      <c r="X7" s="319"/>
      <c r="Y7" s="319"/>
      <c r="Z7" s="319"/>
      <c r="AA7" s="319"/>
      <c r="AB7" s="320"/>
      <c r="AC7" s="318"/>
      <c r="AD7" s="319"/>
      <c r="AE7" s="319"/>
      <c r="AF7" s="319"/>
      <c r="AG7" s="319"/>
      <c r="AH7" s="320"/>
      <c r="AI7" s="318"/>
      <c r="AJ7" s="319"/>
      <c r="AK7" s="319"/>
      <c r="AL7" s="319"/>
      <c r="AM7" s="319"/>
      <c r="AN7" s="320"/>
      <c r="AO7" s="318"/>
      <c r="AP7" s="319"/>
      <c r="AQ7" s="319"/>
      <c r="AR7" s="319"/>
      <c r="AS7" s="319"/>
      <c r="AT7" s="320"/>
      <c r="AU7" s="318"/>
      <c r="AV7" s="319"/>
      <c r="AW7" s="319"/>
      <c r="AX7" s="319"/>
      <c r="AY7" s="319"/>
      <c r="AZ7" s="320"/>
      <c r="BA7" s="318"/>
      <c r="BB7" s="319"/>
      <c r="BC7" s="319"/>
      <c r="BD7" s="319"/>
      <c r="BE7" s="319"/>
      <c r="BF7" s="320"/>
      <c r="BG7" s="318"/>
      <c r="BH7" s="319"/>
      <c r="BI7" s="319"/>
      <c r="BJ7" s="319"/>
      <c r="BK7" s="319"/>
      <c r="BL7" s="320"/>
      <c r="BM7" s="318"/>
      <c r="BN7" s="319"/>
      <c r="BO7" s="319"/>
      <c r="BP7" s="319"/>
      <c r="BQ7" s="319"/>
      <c r="BR7" s="320"/>
      <c r="BS7" s="318"/>
      <c r="BT7" s="319"/>
      <c r="BU7" s="319"/>
      <c r="BV7" s="319"/>
      <c r="BW7" s="319"/>
      <c r="BX7" s="320"/>
      <c r="BY7" s="318"/>
      <c r="BZ7" s="319"/>
      <c r="CA7" s="319"/>
      <c r="CB7" s="319"/>
      <c r="CC7" s="319"/>
      <c r="CD7" s="320"/>
      <c r="CE7" s="318"/>
      <c r="CF7" s="319"/>
      <c r="CG7" s="319"/>
      <c r="CH7" s="319"/>
      <c r="CI7" s="319"/>
      <c r="CJ7" s="320"/>
      <c r="CK7" s="318"/>
      <c r="CL7" s="319"/>
      <c r="CM7" s="319"/>
      <c r="CN7" s="319"/>
      <c r="CO7" s="319"/>
      <c r="CP7" s="320"/>
      <c r="CQ7" s="318"/>
      <c r="CR7" s="319"/>
      <c r="CS7" s="319"/>
      <c r="CT7" s="319"/>
      <c r="CU7" s="319"/>
      <c r="CV7" s="320"/>
      <c r="CW7" s="318"/>
      <c r="CX7" s="319"/>
      <c r="CY7" s="319"/>
      <c r="CZ7" s="319"/>
      <c r="DA7" s="319"/>
      <c r="DB7" s="320"/>
      <c r="DC7" s="318"/>
      <c r="DD7" s="319"/>
      <c r="DE7" s="319"/>
      <c r="DF7" s="319"/>
      <c r="DG7" s="319"/>
      <c r="DH7" s="320"/>
      <c r="DI7" s="318"/>
      <c r="DJ7" s="319"/>
      <c r="DK7" s="319"/>
      <c r="DL7" s="319"/>
      <c r="DM7" s="319"/>
      <c r="DN7" s="320"/>
      <c r="DO7" s="318"/>
      <c r="DP7" s="319"/>
      <c r="DQ7" s="319"/>
      <c r="DR7" s="319"/>
      <c r="DS7" s="319"/>
      <c r="DT7" s="320"/>
      <c r="DU7" s="318"/>
      <c r="DV7" s="319"/>
      <c r="DW7" s="319"/>
      <c r="DX7" s="319"/>
      <c r="DY7" s="319"/>
      <c r="DZ7" s="320"/>
      <c r="EA7" s="318"/>
      <c r="EB7" s="319"/>
      <c r="EC7" s="319"/>
      <c r="ED7" s="319"/>
      <c r="EE7" s="319"/>
      <c r="EF7" s="320"/>
      <c r="EG7" s="318"/>
      <c r="EH7" s="319"/>
      <c r="EI7" s="319"/>
      <c r="EJ7" s="319"/>
      <c r="EK7" s="319"/>
      <c r="EL7" s="320"/>
      <c r="EM7" s="318"/>
      <c r="EN7" s="319"/>
      <c r="EO7" s="319"/>
      <c r="EP7" s="319"/>
      <c r="EQ7" s="319"/>
      <c r="ER7" s="320"/>
      <c r="ES7" s="318"/>
      <c r="ET7" s="319"/>
      <c r="EU7" s="319"/>
      <c r="EV7" s="319"/>
      <c r="EW7" s="319"/>
      <c r="EX7" s="320"/>
      <c r="EY7" s="143"/>
      <c r="EZ7" s="143"/>
      <c r="FA7" s="143"/>
      <c r="FB7" s="143"/>
      <c r="FC7" s="143"/>
      <c r="FD7" s="143"/>
      <c r="FE7" s="143"/>
      <c r="FF7" s="143"/>
      <c r="FG7" s="143"/>
      <c r="FH7" s="143"/>
      <c r="FI7" s="143"/>
      <c r="FJ7" s="143"/>
      <c r="FK7" s="143"/>
      <c r="FL7" s="143"/>
      <c r="FM7" s="143"/>
      <c r="FN7" s="143"/>
      <c r="FO7" s="143"/>
      <c r="FP7" s="143"/>
      <c r="FQ7" s="143"/>
      <c r="FR7" s="143"/>
      <c r="FS7" s="143"/>
      <c r="FT7" s="143"/>
      <c r="FU7" s="143"/>
      <c r="FV7" s="143"/>
      <c r="FW7" s="143"/>
      <c r="FX7" s="143"/>
      <c r="FY7" s="143"/>
      <c r="FZ7" s="143"/>
      <c r="GA7" s="143"/>
      <c r="GB7" s="143"/>
      <c r="GC7" s="143"/>
      <c r="GD7" s="143"/>
      <c r="GE7" s="143"/>
      <c r="GF7" s="143"/>
      <c r="GG7" s="143"/>
      <c r="GH7" s="143"/>
      <c r="GI7" s="143"/>
      <c r="GJ7" s="143"/>
      <c r="GK7" s="143"/>
      <c r="GL7" s="143"/>
      <c r="GM7" s="143"/>
      <c r="GN7" s="143"/>
      <c r="GO7" s="143"/>
      <c r="GP7" s="143"/>
      <c r="GQ7" s="143"/>
      <c r="GR7" s="143"/>
      <c r="GS7" s="143"/>
      <c r="GT7" s="143"/>
      <c r="GU7" s="143"/>
      <c r="GV7" s="143"/>
      <c r="GW7" s="143"/>
      <c r="GX7" s="143"/>
      <c r="GY7" s="143"/>
      <c r="GZ7" s="143"/>
      <c r="HA7" s="143"/>
      <c r="HB7" s="143"/>
      <c r="HC7" s="143"/>
      <c r="HD7" s="143"/>
      <c r="HE7" s="143"/>
      <c r="HF7" s="143"/>
      <c r="HG7" s="143"/>
      <c r="HH7" s="143"/>
      <c r="HI7" s="143"/>
      <c r="HJ7" s="143"/>
      <c r="HK7" s="143"/>
      <c r="HL7" s="143"/>
      <c r="HM7" s="143"/>
      <c r="HN7" s="143"/>
      <c r="HO7" s="143"/>
      <c r="HP7" s="143"/>
      <c r="HQ7" s="143"/>
      <c r="HR7" s="143"/>
      <c r="HS7" s="143"/>
      <c r="HT7" s="143"/>
      <c r="HU7" s="143"/>
      <c r="HV7" s="143"/>
      <c r="HW7" s="143"/>
      <c r="HX7" s="143"/>
    </row>
    <row r="8" spans="1:232" ht="43.8" customHeight="1" thickBot="1">
      <c r="A8" s="169" t="s">
        <v>207</v>
      </c>
      <c r="B8" s="170" t="s">
        <v>201</v>
      </c>
      <c r="C8" s="171" t="s">
        <v>208</v>
      </c>
      <c r="D8" s="172" t="s">
        <v>202</v>
      </c>
      <c r="E8" s="172" t="s">
        <v>203</v>
      </c>
      <c r="F8" s="173" t="s">
        <v>27</v>
      </c>
      <c r="G8" s="173" t="s">
        <v>200</v>
      </c>
      <c r="H8" s="172" t="s">
        <v>204</v>
      </c>
      <c r="I8" s="171" t="s">
        <v>209</v>
      </c>
      <c r="J8" s="174" t="s">
        <v>206</v>
      </c>
      <c r="K8" s="175" t="s">
        <v>205</v>
      </c>
      <c r="M8" s="163" t="s">
        <v>186</v>
      </c>
      <c r="N8" s="148"/>
    </row>
    <row r="9" spans="1:232">
      <c r="A9" s="127">
        <v>1</v>
      </c>
      <c r="B9" s="164" t="s">
        <v>26</v>
      </c>
      <c r="C9" s="197">
        <v>43418.75</v>
      </c>
      <c r="D9" s="241">
        <v>1.0096099999999999</v>
      </c>
      <c r="E9" s="199" t="s">
        <v>184</v>
      </c>
      <c r="F9" s="242"/>
      <c r="G9" s="242">
        <v>1.0061599999999999</v>
      </c>
      <c r="H9" s="242">
        <v>1.0061599999999999</v>
      </c>
      <c r="I9" s="291">
        <v>43420</v>
      </c>
      <c r="J9" s="201">
        <f t="shared" ref="J9:J19" si="0">IF(B9="卖",D9-H9,H9-D9)*L9</f>
        <v>-3.4499999999999531E-3</v>
      </c>
      <c r="K9" s="202" t="str">
        <f>IF(J9&gt;=0,"盈","亏")</f>
        <v>亏</v>
      </c>
      <c r="L9" s="161" t="s">
        <v>28</v>
      </c>
      <c r="M9" s="141"/>
      <c r="AE9" s="24"/>
      <c r="AF9" s="24"/>
      <c r="AG9" s="24"/>
      <c r="AH9" s="24"/>
      <c r="AI9" s="24"/>
      <c r="AJ9" s="24"/>
      <c r="AK9" s="24"/>
      <c r="AL9" s="24"/>
      <c r="AM9" s="24"/>
      <c r="AN9" s="24"/>
      <c r="AO9" s="24"/>
    </row>
    <row r="10" spans="1:232">
      <c r="A10" s="127">
        <f>A9+1</f>
        <v>2</v>
      </c>
      <c r="B10" s="27" t="s">
        <v>221</v>
      </c>
      <c r="C10" s="156">
        <v>43445</v>
      </c>
      <c r="D10" s="204">
        <v>0.98678999999999994</v>
      </c>
      <c r="E10" s="187"/>
      <c r="F10" s="289"/>
      <c r="G10" s="205"/>
      <c r="H10" s="204"/>
      <c r="I10" s="152"/>
      <c r="J10" s="91">
        <f t="shared" si="0"/>
        <v>0.98678999999999994</v>
      </c>
      <c r="K10" s="29" t="str">
        <f t="shared" ref="K10:K19" si="1">IF(J10&gt;=0,"盈","亏")</f>
        <v>盈</v>
      </c>
      <c r="L10" s="162" t="s">
        <v>28</v>
      </c>
      <c r="M10" s="141"/>
      <c r="Z10" s="24"/>
      <c r="AE10" s="24"/>
      <c r="AF10" s="24"/>
      <c r="AG10" s="24"/>
      <c r="AH10" s="24"/>
      <c r="AI10" s="24"/>
      <c r="AJ10" s="24"/>
      <c r="AK10" s="24"/>
      <c r="AL10" s="24"/>
      <c r="AM10" s="24"/>
      <c r="AN10" s="24"/>
      <c r="AO10" s="24"/>
    </row>
    <row r="11" spans="1:232">
      <c r="A11" s="127">
        <f>A10+1</f>
        <v>3</v>
      </c>
      <c r="B11" s="27" t="s">
        <v>221</v>
      </c>
      <c r="C11" s="227">
        <v>43451</v>
      </c>
      <c r="D11" s="228">
        <v>0.99331000000000003</v>
      </c>
      <c r="E11" s="233"/>
      <c r="F11" s="290"/>
      <c r="G11" s="230"/>
      <c r="H11" s="228">
        <v>0.99222999999999995</v>
      </c>
      <c r="I11" s="249">
        <v>43451</v>
      </c>
      <c r="J11" s="212">
        <f t="shared" si="0"/>
        <v>1.0800000000000809E-3</v>
      </c>
      <c r="K11" s="231" t="str">
        <f t="shared" si="1"/>
        <v>盈</v>
      </c>
      <c r="L11" s="162" t="s">
        <v>28</v>
      </c>
      <c r="M11" s="141"/>
      <c r="AE11" s="24"/>
      <c r="AF11" s="24"/>
      <c r="AG11" s="24"/>
      <c r="AH11" s="24"/>
      <c r="AI11" s="24"/>
      <c r="AJ11" s="24"/>
      <c r="AK11" s="24"/>
      <c r="AL11" s="24"/>
      <c r="AM11" s="24"/>
      <c r="AN11" s="24"/>
      <c r="AO11" s="24"/>
    </row>
    <row r="12" spans="1:232">
      <c r="A12" s="127">
        <f t="shared" ref="A12:A19" si="2">A11+1</f>
        <v>4</v>
      </c>
      <c r="B12" s="27"/>
      <c r="C12" s="156"/>
      <c r="D12" s="204"/>
      <c r="E12" s="187"/>
      <c r="F12" s="28"/>
      <c r="G12" s="205"/>
      <c r="H12" s="204"/>
      <c r="I12" s="152"/>
      <c r="J12" s="91">
        <f t="shared" si="0"/>
        <v>0</v>
      </c>
      <c r="K12" s="29" t="str">
        <f t="shared" si="1"/>
        <v>盈</v>
      </c>
      <c r="L12" s="160" t="s">
        <v>28</v>
      </c>
      <c r="M12" s="141"/>
      <c r="AE12" s="24"/>
      <c r="AF12" s="24"/>
      <c r="AG12" s="24"/>
      <c r="AH12" s="24"/>
      <c r="AI12" s="24"/>
      <c r="AJ12" s="24"/>
      <c r="AK12" s="24"/>
      <c r="AL12" s="24"/>
      <c r="AM12" s="24"/>
      <c r="AN12" s="24"/>
      <c r="AO12" s="24"/>
    </row>
    <row r="13" spans="1:232">
      <c r="A13" s="127">
        <f>A12+1</f>
        <v>5</v>
      </c>
      <c r="B13" s="27"/>
      <c r="C13" s="156"/>
      <c r="D13" s="204"/>
      <c r="E13" s="187"/>
      <c r="F13" s="28"/>
      <c r="G13" s="205"/>
      <c r="H13" s="204"/>
      <c r="I13" s="152"/>
      <c r="J13" s="91">
        <f t="shared" si="0"/>
        <v>0</v>
      </c>
      <c r="K13" s="29" t="str">
        <f t="shared" si="1"/>
        <v>盈</v>
      </c>
      <c r="L13" s="160" t="s">
        <v>28</v>
      </c>
      <c r="M13" s="141"/>
      <c r="AE13" s="24"/>
      <c r="AF13" s="24"/>
      <c r="AG13" s="24"/>
      <c r="AH13" s="24"/>
      <c r="AI13" s="24"/>
      <c r="AJ13" s="24"/>
      <c r="AK13" s="24"/>
      <c r="AL13" s="24"/>
      <c r="AM13" s="24"/>
      <c r="AN13" s="24"/>
      <c r="AO13" s="24"/>
    </row>
    <row r="14" spans="1:232">
      <c r="A14" s="127">
        <f t="shared" si="2"/>
        <v>6</v>
      </c>
      <c r="B14" s="27"/>
      <c r="C14" s="156"/>
      <c r="D14" s="204"/>
      <c r="E14" s="187"/>
      <c r="F14" s="28"/>
      <c r="G14" s="205"/>
      <c r="H14" s="204"/>
      <c r="I14" s="152"/>
      <c r="J14" s="91">
        <f t="shared" si="0"/>
        <v>0</v>
      </c>
      <c r="K14" s="29" t="str">
        <f t="shared" si="1"/>
        <v>盈</v>
      </c>
      <c r="L14" s="160" t="s">
        <v>28</v>
      </c>
      <c r="M14" s="141"/>
      <c r="AE14" s="24"/>
      <c r="AF14" s="24"/>
      <c r="AG14" s="24"/>
      <c r="AH14" s="24"/>
      <c r="AI14" s="24"/>
      <c r="AJ14" s="24"/>
      <c r="AK14" s="24"/>
      <c r="AL14" s="24"/>
      <c r="AM14" s="24"/>
      <c r="AN14" s="24"/>
      <c r="AO14" s="24"/>
    </row>
    <row r="15" spans="1:232">
      <c r="A15" s="127">
        <f t="shared" si="2"/>
        <v>7</v>
      </c>
      <c r="B15" s="27"/>
      <c r="C15" s="156"/>
      <c r="D15" s="204"/>
      <c r="E15" s="187"/>
      <c r="F15" s="28"/>
      <c r="G15" s="205"/>
      <c r="H15" s="204"/>
      <c r="I15" s="152"/>
      <c r="J15" s="91">
        <f t="shared" si="0"/>
        <v>0</v>
      </c>
      <c r="K15" s="29" t="str">
        <f t="shared" si="1"/>
        <v>盈</v>
      </c>
      <c r="L15" s="160" t="s">
        <v>28</v>
      </c>
      <c r="M15" s="141"/>
      <c r="AE15" s="24"/>
      <c r="AF15" s="24"/>
      <c r="AG15" s="24"/>
      <c r="AH15" s="24"/>
      <c r="AI15" s="24"/>
      <c r="AJ15" s="24"/>
      <c r="AK15" s="24"/>
      <c r="AL15" s="24"/>
      <c r="AM15" s="24"/>
      <c r="AN15" s="24"/>
      <c r="AO15" s="24"/>
    </row>
    <row r="16" spans="1:232">
      <c r="A16" s="127">
        <f t="shared" si="2"/>
        <v>8</v>
      </c>
      <c r="B16" s="27"/>
      <c r="C16" s="156"/>
      <c r="D16" s="204"/>
      <c r="E16" s="187"/>
      <c r="F16" s="28"/>
      <c r="G16" s="205"/>
      <c r="H16" s="204"/>
      <c r="I16" s="152"/>
      <c r="J16" s="91">
        <f t="shared" si="0"/>
        <v>0</v>
      </c>
      <c r="K16" s="29" t="str">
        <f t="shared" si="1"/>
        <v>盈</v>
      </c>
      <c r="L16" s="160" t="s">
        <v>28</v>
      </c>
      <c r="M16" s="141"/>
      <c r="AE16" s="24"/>
      <c r="AF16" s="24"/>
      <c r="AG16" s="24"/>
      <c r="AH16" s="24"/>
      <c r="AI16" s="24"/>
      <c r="AJ16" s="24"/>
      <c r="AK16" s="24"/>
      <c r="AL16" s="24"/>
      <c r="AM16" s="24"/>
      <c r="AN16" s="24"/>
      <c r="AO16" s="24"/>
    </row>
    <row r="17" spans="1:41">
      <c r="A17" s="127">
        <f t="shared" si="2"/>
        <v>9</v>
      </c>
      <c r="B17" s="27"/>
      <c r="C17" s="156"/>
      <c r="D17" s="204"/>
      <c r="E17" s="187"/>
      <c r="F17" s="28"/>
      <c r="G17" s="205"/>
      <c r="H17" s="204"/>
      <c r="I17" s="152"/>
      <c r="J17" s="91">
        <f t="shared" si="0"/>
        <v>0</v>
      </c>
      <c r="K17" s="29" t="str">
        <f t="shared" si="1"/>
        <v>盈</v>
      </c>
      <c r="L17" s="160" t="s">
        <v>28</v>
      </c>
      <c r="M17" s="141"/>
      <c r="AE17" s="24"/>
      <c r="AF17" s="24"/>
      <c r="AG17" s="24"/>
      <c r="AH17" s="24"/>
      <c r="AI17" s="24"/>
      <c r="AJ17" s="24"/>
      <c r="AK17" s="24"/>
      <c r="AL17" s="24"/>
      <c r="AM17" s="24"/>
      <c r="AN17" s="24"/>
      <c r="AO17" s="24"/>
    </row>
    <row r="18" spans="1:41">
      <c r="A18" s="127">
        <f t="shared" si="2"/>
        <v>10</v>
      </c>
      <c r="B18" s="27"/>
      <c r="C18" s="156"/>
      <c r="D18" s="204"/>
      <c r="E18" s="187"/>
      <c r="F18" s="28"/>
      <c r="G18" s="205"/>
      <c r="H18" s="204"/>
      <c r="I18" s="152"/>
      <c r="J18" s="91">
        <f t="shared" si="0"/>
        <v>0</v>
      </c>
      <c r="K18" s="29" t="str">
        <f t="shared" si="1"/>
        <v>盈</v>
      </c>
      <c r="L18" s="160" t="s">
        <v>28</v>
      </c>
      <c r="M18" s="141"/>
    </row>
    <row r="19" spans="1:41">
      <c r="A19" s="127">
        <f t="shared" si="2"/>
        <v>11</v>
      </c>
      <c r="B19" s="27"/>
      <c r="C19" s="156"/>
      <c r="D19" s="204"/>
      <c r="E19" s="187"/>
      <c r="F19" s="28"/>
      <c r="G19" s="205"/>
      <c r="H19" s="204"/>
      <c r="I19" s="152"/>
      <c r="J19" s="91">
        <f t="shared" si="0"/>
        <v>0</v>
      </c>
      <c r="K19" s="29" t="str">
        <f t="shared" si="1"/>
        <v>盈</v>
      </c>
      <c r="L19" s="160" t="s">
        <v>28</v>
      </c>
      <c r="M19" s="141"/>
    </row>
    <row r="20" spans="1:41">
      <c r="M20" s="141"/>
    </row>
    <row r="21" spans="1:41">
      <c r="M21" s="141"/>
    </row>
    <row r="22" spans="1:41">
      <c r="M22" s="141"/>
    </row>
    <row r="23" spans="1:41">
      <c r="M23" s="141"/>
    </row>
    <row r="24" spans="1:41">
      <c r="M24" s="141"/>
    </row>
    <row r="25" spans="1:41">
      <c r="M25" s="141"/>
    </row>
    <row r="37" spans="19:19">
      <c r="S37" s="22" t="s">
        <v>192</v>
      </c>
    </row>
  </sheetData>
  <mergeCells count="132">
    <mergeCell ref="EA7:EF7"/>
    <mergeCell ref="EG7:EL7"/>
    <mergeCell ref="EM7:ER7"/>
    <mergeCell ref="ES7:EX7"/>
    <mergeCell ref="CW7:DB7"/>
    <mergeCell ref="DC7:DH7"/>
    <mergeCell ref="DI7:DN7"/>
    <mergeCell ref="DO7:DT7"/>
    <mergeCell ref="DU7:DZ7"/>
    <mergeCell ref="HM4:HR4"/>
    <mergeCell ref="HS4:HX4"/>
    <mergeCell ref="Q7:V7"/>
    <mergeCell ref="W7:AB7"/>
    <mergeCell ref="AC7:AH7"/>
    <mergeCell ref="AI7:AN7"/>
    <mergeCell ref="AO7:AT7"/>
    <mergeCell ref="AU7:AZ7"/>
    <mergeCell ref="BA7:BF7"/>
    <mergeCell ref="BG7:BL7"/>
    <mergeCell ref="BM7:BR7"/>
    <mergeCell ref="BS7:BX7"/>
    <mergeCell ref="BY7:CD7"/>
    <mergeCell ref="CE7:CJ7"/>
    <mergeCell ref="CK7:CP7"/>
    <mergeCell ref="CQ7:CV7"/>
    <mergeCell ref="GI4:GN4"/>
    <mergeCell ref="GO4:GT4"/>
    <mergeCell ref="GU4:GZ4"/>
    <mergeCell ref="HA4:HF4"/>
    <mergeCell ref="HG4:HL4"/>
    <mergeCell ref="FE4:FJ4"/>
    <mergeCell ref="FK4:FP4"/>
    <mergeCell ref="FQ4:FV4"/>
    <mergeCell ref="FW4:GB4"/>
    <mergeCell ref="GC4:GH4"/>
    <mergeCell ref="EA4:EF4"/>
    <mergeCell ref="EG4:EL4"/>
    <mergeCell ref="EM4:ER4"/>
    <mergeCell ref="ES4:EX4"/>
    <mergeCell ref="EY4:FD4"/>
    <mergeCell ref="CW4:DB4"/>
    <mergeCell ref="DC4:DH4"/>
    <mergeCell ref="DI4:DN4"/>
    <mergeCell ref="DO4:DT4"/>
    <mergeCell ref="DU4:DZ4"/>
    <mergeCell ref="HS5:HX5"/>
    <mergeCell ref="GO5:GT5"/>
    <mergeCell ref="EA5:EF5"/>
    <mergeCell ref="EG5:EL5"/>
    <mergeCell ref="EM5:ER5"/>
    <mergeCell ref="ES5:EX5"/>
    <mergeCell ref="EY5:FD5"/>
    <mergeCell ref="FE5:FJ5"/>
    <mergeCell ref="FK5:FP5"/>
    <mergeCell ref="FQ5:FV5"/>
    <mergeCell ref="FW5:GB5"/>
    <mergeCell ref="GC5:GH5"/>
    <mergeCell ref="GI5:GN5"/>
    <mergeCell ref="GU5:GZ5"/>
    <mergeCell ref="HA5:HF5"/>
    <mergeCell ref="HG5:HL5"/>
    <mergeCell ref="HM5:HR5"/>
    <mergeCell ref="DU1:DZ1"/>
    <mergeCell ref="BS1:BX1"/>
    <mergeCell ref="DU5:DZ5"/>
    <mergeCell ref="AU5:AZ5"/>
    <mergeCell ref="BA5:BF5"/>
    <mergeCell ref="BG5:BL5"/>
    <mergeCell ref="BS5:BX5"/>
    <mergeCell ref="BY5:CD5"/>
    <mergeCell ref="CE5:CJ5"/>
    <mergeCell ref="CK5:CP5"/>
    <mergeCell ref="CQ5:CV5"/>
    <mergeCell ref="CW5:DB5"/>
    <mergeCell ref="DC5:DH5"/>
    <mergeCell ref="DI5:DN5"/>
    <mergeCell ref="DO5:DT5"/>
    <mergeCell ref="AU1:AZ1"/>
    <mergeCell ref="BA1:BF1"/>
    <mergeCell ref="BS4:BX4"/>
    <mergeCell ref="BY4:CD4"/>
    <mergeCell ref="CE4:CJ4"/>
    <mergeCell ref="CK4:CP4"/>
    <mergeCell ref="CQ4:CV4"/>
    <mergeCell ref="HA1:HF1"/>
    <mergeCell ref="HG1:HL1"/>
    <mergeCell ref="HM1:HR1"/>
    <mergeCell ref="HS1:HX1"/>
    <mergeCell ref="GO1:GT1"/>
    <mergeCell ref="GU1:GZ1"/>
    <mergeCell ref="D2:H5"/>
    <mergeCell ref="Q5:V5"/>
    <mergeCell ref="W5:AB5"/>
    <mergeCell ref="AC5:AH5"/>
    <mergeCell ref="AI5:AN5"/>
    <mergeCell ref="Q4:V4"/>
    <mergeCell ref="W4:AB4"/>
    <mergeCell ref="AC4:AH4"/>
    <mergeCell ref="AI4:AN4"/>
    <mergeCell ref="FQ1:FV1"/>
    <mergeCell ref="FW1:GB1"/>
    <mergeCell ref="GC1:GH1"/>
    <mergeCell ref="GI1:GN1"/>
    <mergeCell ref="EG1:EL1"/>
    <mergeCell ref="EM1:ER1"/>
    <mergeCell ref="ES1:EX1"/>
    <mergeCell ref="EY1:FD1"/>
    <mergeCell ref="FE1:FJ1"/>
    <mergeCell ref="FK1:FP1"/>
    <mergeCell ref="BG1:BL1"/>
    <mergeCell ref="BM1:BR1"/>
    <mergeCell ref="AO5:AT5"/>
    <mergeCell ref="BM5:BR5"/>
    <mergeCell ref="Q1:V1"/>
    <mergeCell ref="W1:AB1"/>
    <mergeCell ref="AC1:AH1"/>
    <mergeCell ref="AI1:AN1"/>
    <mergeCell ref="AO1:AT1"/>
    <mergeCell ref="AO4:AT4"/>
    <mergeCell ref="AU4:AZ4"/>
    <mergeCell ref="BA4:BF4"/>
    <mergeCell ref="BG4:BL4"/>
    <mergeCell ref="BM4:BR4"/>
    <mergeCell ref="EA1:EF1"/>
    <mergeCell ref="BY1:CD1"/>
    <mergeCell ref="CE1:CJ1"/>
    <mergeCell ref="CK1:CP1"/>
    <mergeCell ref="CQ1:CV1"/>
    <mergeCell ref="CW1:DB1"/>
    <mergeCell ref="DC1:DH1"/>
    <mergeCell ref="DI1:DN1"/>
    <mergeCell ref="DO1:DT1"/>
  </mergeCells>
  <conditionalFormatting sqref="A5:XFD6 A7:Q7 EY7:XFD7 W7 AC7 AI7 AO7 AU7 BA7 BG7 BM7 BS7 BY7 CE7 CK7 CQ7 CW7 DC7 DI7 DO7 DU7 EA7 EG7 EM7 ES7">
    <cfRule type="cellIs" dxfId="10" priority="2" operator="equal">
      <formula>"盘"</formula>
    </cfRule>
  </conditionalFormatting>
  <conditionalFormatting sqref="A4:XFD4">
    <cfRule type="cellIs" dxfId="9" priority="1" operator="equal">
      <formula>"盘"</formula>
    </cfRule>
  </conditionalFormatting>
  <dataValidations count="4">
    <dataValidation type="list" allowBlank="1" showInputMessage="1" showErrorMessage="1" sqref="B9:B19">
      <formula1>"买,卖"</formula1>
    </dataValidation>
    <dataValidation type="list" allowBlank="1" showInputMessage="1" showErrorMessage="1" sqref="E9:E19">
      <formula1>"H1,H4,D1,W1"</formula1>
    </dataValidation>
    <dataValidation type="list" allowBlank="1" showInputMessage="1" showErrorMessage="1" sqref="B20:B1048576">
      <formula1>#REF!</formula1>
    </dataValidation>
    <dataValidation type="list" allowBlank="1" showInputMessage="1" showErrorMessage="1" sqref="S37 W4:W7 HM4:HM7 AC4:AC7 BY4:BY5 Q4:Q7 AU4:AU7 BH6:BL6 BM4:BM7 BG4:BG7 AV6:BF6 CE4:CE7 CF6:CJ6 CL6:CP6 CK4:CK7 CQ4:CQ7 DC4:DC7 CR6:CV6 DD6:DH6 CX6:DB6 CW4:CW7 DI4:DI7 DJ6:DN6 DP6:DT6 DO4:DO7 DU4:DU7 EG4:EG7 DV6:DZ6 EH6:EL6 EB6:EF6 EA4:EA7 EM4:EM7 EN6:ER6 ET6:EX6 ES4:ES7 EY4:EY7 FK4:FK7 EZ6:FD7 FL6:FP7 FF6:FJ7 FE4:FE7 FQ4:FQ7 FR6:FV7 FX6:GB7 FW4:FW7 GC4:GC7 GO4:GO7 GD6:GH7 GP6:GT7 GJ6:GN7 GI4:GI7 GU4:GU7 GV6:GZ7 HB6:HF7 HA4:HA7 HG4:HG7 HS4:HS7 HH6:HL7 HT6:HX7 HN6:HR7 AO4:AO7 X6:AB6 AI4:AI5 AD6:AN6 AP6:AT6 R6:V6 BA4:BA5 BS4:BS5 BN6:CD6 AI7 BA7 BS7 BY7">
      <formula1>"上,盘,下"</formula1>
    </dataValidation>
  </dataValidation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B3:P41"/>
  <sheetViews>
    <sheetView workbookViewId="0">
      <selection activeCell="Q26" sqref="Q26"/>
    </sheetView>
  </sheetViews>
  <sheetFormatPr defaultRowHeight="14.4"/>
  <sheetData>
    <row r="3" spans="2:12">
      <c r="B3">
        <v>20181112</v>
      </c>
    </row>
    <row r="5" spans="2:12">
      <c r="B5" t="s">
        <v>261</v>
      </c>
    </row>
    <row r="6" spans="2:12">
      <c r="C6" s="21" t="s">
        <v>269</v>
      </c>
      <c r="D6" s="21"/>
      <c r="E6" s="21"/>
      <c r="L6">
        <v>718233</v>
      </c>
    </row>
    <row r="7" spans="2:12">
      <c r="C7" t="s">
        <v>264</v>
      </c>
    </row>
    <row r="8" spans="2:12">
      <c r="C8" t="s">
        <v>270</v>
      </c>
      <c r="L8" s="292" t="s">
        <v>300</v>
      </c>
    </row>
    <row r="9" spans="2:12">
      <c r="C9" t="s">
        <v>297</v>
      </c>
    </row>
    <row r="10" spans="2:12">
      <c r="C10" t="s">
        <v>263</v>
      </c>
    </row>
    <row r="11" spans="2:12">
      <c r="C11" t="s">
        <v>298</v>
      </c>
    </row>
    <row r="12" spans="2:12">
      <c r="C12" t="s">
        <v>299</v>
      </c>
    </row>
    <row r="14" spans="2:12">
      <c r="C14" s="35" t="s">
        <v>296</v>
      </c>
    </row>
    <row r="17" spans="2:7">
      <c r="C17" s="21" t="s">
        <v>271</v>
      </c>
    </row>
    <row r="18" spans="2:7">
      <c r="C18" s="21" t="s">
        <v>265</v>
      </c>
    </row>
    <row r="19" spans="2:7">
      <c r="C19" s="21" t="s">
        <v>262</v>
      </c>
    </row>
    <row r="23" spans="2:7">
      <c r="B23" t="s">
        <v>273</v>
      </c>
    </row>
    <row r="24" spans="2:7">
      <c r="C24" t="s">
        <v>274</v>
      </c>
    </row>
    <row r="27" spans="2:7">
      <c r="G27" t="s">
        <v>289</v>
      </c>
    </row>
    <row r="29" spans="2:7">
      <c r="B29">
        <v>20181207</v>
      </c>
      <c r="G29" t="s">
        <v>284</v>
      </c>
    </row>
    <row r="30" spans="2:7">
      <c r="G30" t="s">
        <v>287</v>
      </c>
    </row>
    <row r="31" spans="2:7">
      <c r="C31" t="s">
        <v>282</v>
      </c>
      <c r="G31" t="s">
        <v>286</v>
      </c>
    </row>
    <row r="32" spans="2:7">
      <c r="C32" t="s">
        <v>283</v>
      </c>
      <c r="G32" t="s">
        <v>285</v>
      </c>
    </row>
    <row r="33" spans="7:16">
      <c r="G33" t="s">
        <v>288</v>
      </c>
    </row>
    <row r="34" spans="7:16">
      <c r="G34" t="s">
        <v>293</v>
      </c>
    </row>
    <row r="35" spans="7:16">
      <c r="G35" t="s">
        <v>294</v>
      </c>
    </row>
    <row r="37" spans="7:16">
      <c r="G37" t="s">
        <v>290</v>
      </c>
    </row>
    <row r="39" spans="7:16">
      <c r="G39" t="s">
        <v>291</v>
      </c>
    </row>
    <row r="41" spans="7:16">
      <c r="P41" t="s">
        <v>292</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18</vt:i4>
      </vt:variant>
    </vt:vector>
  </HeadingPairs>
  <TitlesOfParts>
    <vt:vector size="18" baseType="lpstr">
      <vt:lpstr>图</vt:lpstr>
      <vt:lpstr>10年计划-周</vt:lpstr>
      <vt:lpstr>中日</vt:lpstr>
      <vt:lpstr>美日</vt:lpstr>
      <vt:lpstr>欧日</vt:lpstr>
      <vt:lpstr>欧美</vt:lpstr>
      <vt:lpstr>奥美</vt:lpstr>
      <vt:lpstr>美加</vt:lpstr>
      <vt:lpstr>冥想</vt:lpstr>
      <vt:lpstr>镑日</vt:lpstr>
      <vt:lpstr>磅美</vt:lpstr>
      <vt:lpstr>宁错过少亏钱</vt:lpstr>
      <vt:lpstr>汇总判断</vt:lpstr>
      <vt:lpstr>缠中说禅</vt:lpstr>
      <vt:lpstr>H4 盘整判断标准</vt:lpstr>
      <vt:lpstr>原则</vt:lpstr>
      <vt:lpstr>天道 问题</vt:lpstr>
      <vt:lpstr>思考</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2019-10-05T14:35:06Z</dcterms:modified>
</cp:coreProperties>
</file>