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filterPrivacy="1"/>
  <xr:revisionPtr revIDLastSave="0" documentId="13_ncr:1_{43514C25-730F-43FA-A48F-30C1BAABCB7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8" i="1" l="1"/>
  <c r="R49" i="1"/>
  <c r="R50" i="1"/>
  <c r="R51" i="1"/>
  <c r="R52" i="1"/>
  <c r="R53" i="1"/>
  <c r="R54" i="1"/>
  <c r="R47" i="1"/>
  <c r="R37" i="1"/>
  <c r="R38" i="1"/>
  <c r="R39" i="1"/>
  <c r="R40" i="1"/>
  <c r="R41" i="1"/>
  <c r="R42" i="1"/>
  <c r="R43" i="1"/>
  <c r="R36" i="1"/>
  <c r="R21" i="1"/>
  <c r="R22" i="1"/>
  <c r="R23" i="1"/>
  <c r="R24" i="1"/>
  <c r="R25" i="1"/>
  <c r="R26" i="1"/>
  <c r="R27" i="1"/>
  <c r="R20" i="1"/>
  <c r="R9" i="1"/>
  <c r="R10" i="1"/>
  <c r="R11" i="1"/>
  <c r="R12" i="1"/>
  <c r="R13" i="1"/>
  <c r="R14" i="1"/>
  <c r="R15" i="1"/>
  <c r="R8" i="1"/>
  <c r="P8" i="1"/>
  <c r="D29" i="1" l="1"/>
  <c r="E29" i="1"/>
  <c r="C29" i="1"/>
  <c r="F31" i="1"/>
</calcChain>
</file>

<file path=xl/sharedStrings.xml><?xml version="1.0" encoding="utf-8"?>
<sst xmlns="http://schemas.openxmlformats.org/spreadsheetml/2006/main" count="74" uniqueCount="33">
  <si>
    <t>企业1</t>
    <phoneticPr fontId="1" type="noConversion"/>
  </si>
  <si>
    <t>企业2</t>
    <phoneticPr fontId="1" type="noConversion"/>
  </si>
  <si>
    <t>企业3</t>
    <phoneticPr fontId="1" type="noConversion"/>
  </si>
  <si>
    <t>仓库3</t>
    <phoneticPr fontId="1" type="noConversion"/>
  </si>
  <si>
    <t>仓库5</t>
    <phoneticPr fontId="1" type="noConversion"/>
  </si>
  <si>
    <t>储备库1</t>
    <phoneticPr fontId="1" type="noConversion"/>
  </si>
  <si>
    <t>储备库2</t>
    <phoneticPr fontId="1" type="noConversion"/>
  </si>
  <si>
    <t>虚拟销地</t>
    <phoneticPr fontId="1" type="noConversion"/>
  </si>
  <si>
    <t>需求</t>
    <phoneticPr fontId="1" type="noConversion"/>
  </si>
  <si>
    <t>生产</t>
    <phoneticPr fontId="1" type="noConversion"/>
  </si>
  <si>
    <t>仓库1</t>
    <phoneticPr fontId="1" type="noConversion"/>
  </si>
  <si>
    <t>仓库2</t>
  </si>
  <si>
    <t>仓库3</t>
  </si>
  <si>
    <t>仓库4</t>
  </si>
  <si>
    <t>仓库5</t>
  </si>
  <si>
    <t>仓库6</t>
  </si>
  <si>
    <t>仓库7</t>
  </si>
  <si>
    <t>仓库8</t>
  </si>
  <si>
    <t>生产</t>
    <phoneticPr fontId="1" type="noConversion"/>
  </si>
  <si>
    <t>要15天，结果1050</t>
    <phoneticPr fontId="1" type="noConversion"/>
  </si>
  <si>
    <t>虚拟销售地</t>
    <phoneticPr fontId="1" type="noConversion"/>
  </si>
  <si>
    <t>虚拟产地</t>
    <phoneticPr fontId="1" type="noConversion"/>
  </si>
  <si>
    <t>解</t>
    <phoneticPr fontId="1" type="noConversion"/>
  </si>
  <si>
    <t>运价</t>
    <phoneticPr fontId="1" type="noConversion"/>
  </si>
  <si>
    <t>剩余库存</t>
    <phoneticPr fontId="1" type="noConversion"/>
  </si>
  <si>
    <t>需求量</t>
    <phoneticPr fontId="1" type="noConversion"/>
  </si>
  <si>
    <t>生产+JA1:Q56</t>
    <phoneticPr fontId="1" type="noConversion"/>
  </si>
  <si>
    <t>0优先满足国库</t>
    <phoneticPr fontId="1" type="noConversion"/>
  </si>
  <si>
    <t>还是第0天</t>
    <phoneticPr fontId="1" type="noConversion"/>
  </si>
  <si>
    <t>不考虑洪水的二阶段</t>
    <phoneticPr fontId="1" type="noConversion"/>
  </si>
  <si>
    <t>考虑洪水的第一天到第9天生产的调度方案</t>
    <phoneticPr fontId="1" type="noConversion"/>
  </si>
  <si>
    <t>考虑洪水的第10天产品在第11天运输调度方案</t>
    <phoneticPr fontId="1" type="noConversion"/>
  </si>
  <si>
    <t>总价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</si>
</sst>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 Unicode MS"/>
      <family val="2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6"/>
  <sheetViews>
    <sheetView tabSelected="1" workbookViewId="0">
      <pane ySplit="1" topLeftCell="A47" activePane="bottomLeft" state="frozen"/>
      <selection pane="bottomLeft" activeCell="U13" sqref="U13"/>
    </sheetView>
  </sheetViews>
  <sheetFormatPr defaultRowHeight="14.25"/>
  <cols>
    <col min="1" max="1" width="9.75" customWidth="1"/>
  </cols>
  <sheetData>
    <row r="1" spans="1:2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8</v>
      </c>
      <c r="J1" t="s">
        <v>22</v>
      </c>
      <c r="P1" t="s">
        <v>23</v>
      </c>
      <c r="Q1" t="s">
        <v>25</v>
      </c>
      <c r="R1" t="s">
        <v>24</v>
      </c>
    </row>
    <row r="2" spans="1:21">
      <c r="A2" t="s">
        <v>27</v>
      </c>
      <c r="B2" t="s">
        <v>5</v>
      </c>
      <c r="C2">
        <v>120</v>
      </c>
      <c r="D2">
        <v>155.19999999999999</v>
      </c>
      <c r="E2">
        <v>200.4</v>
      </c>
      <c r="F2">
        <v>288</v>
      </c>
      <c r="G2">
        <v>204</v>
      </c>
      <c r="H2">
        <v>1000</v>
      </c>
      <c r="J2">
        <v>500</v>
      </c>
      <c r="K2">
        <v>150</v>
      </c>
      <c r="L2">
        <v>0</v>
      </c>
      <c r="M2">
        <v>0</v>
      </c>
      <c r="N2">
        <v>350</v>
      </c>
      <c r="P2">
        <v>251580</v>
      </c>
      <c r="R2">
        <v>1000</v>
      </c>
    </row>
    <row r="3" spans="1:21">
      <c r="B3" t="s">
        <v>6</v>
      </c>
      <c r="C3">
        <v>266.39999999999998</v>
      </c>
      <c r="D3">
        <v>178.4</v>
      </c>
      <c r="E3">
        <v>122.4</v>
      </c>
      <c r="F3">
        <v>141.19999999999999</v>
      </c>
      <c r="G3">
        <v>350.4</v>
      </c>
      <c r="H3">
        <v>700</v>
      </c>
      <c r="J3">
        <v>0</v>
      </c>
      <c r="K3">
        <v>150</v>
      </c>
      <c r="L3">
        <v>400</v>
      </c>
      <c r="M3">
        <v>150</v>
      </c>
      <c r="N3">
        <v>0</v>
      </c>
      <c r="R3">
        <v>700</v>
      </c>
    </row>
    <row r="4" spans="1:21">
      <c r="B4" t="s">
        <v>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>
        <v>50</v>
      </c>
      <c r="J4">
        <v>0</v>
      </c>
      <c r="K4">
        <v>0</v>
      </c>
      <c r="L4">
        <v>0</v>
      </c>
      <c r="M4">
        <v>0</v>
      </c>
      <c r="N4">
        <v>50</v>
      </c>
    </row>
    <row r="5" spans="1:21">
      <c r="B5" t="s">
        <v>9</v>
      </c>
      <c r="C5">
        <v>500</v>
      </c>
      <c r="D5">
        <v>300</v>
      </c>
      <c r="E5">
        <v>400</v>
      </c>
      <c r="F5">
        <v>150</v>
      </c>
      <c r="G5">
        <v>400</v>
      </c>
    </row>
    <row r="7" spans="1:21" ht="15" thickBot="1">
      <c r="C7" t="s">
        <v>4</v>
      </c>
      <c r="D7" t="s">
        <v>8</v>
      </c>
      <c r="U7" t="s">
        <v>32</v>
      </c>
    </row>
    <row r="8" spans="1:21" ht="15" thickBot="1">
      <c r="A8" t="s">
        <v>28</v>
      </c>
      <c r="B8" t="s">
        <v>10</v>
      </c>
      <c r="C8">
        <v>537.6</v>
      </c>
      <c r="D8">
        <v>300</v>
      </c>
      <c r="J8">
        <v>0</v>
      </c>
      <c r="P8">
        <f>333.6*50</f>
        <v>16680</v>
      </c>
      <c r="Q8" s="3">
        <v>500</v>
      </c>
      <c r="R8">
        <f>Q8-D8+J8</f>
        <v>200</v>
      </c>
      <c r="U8">
        <v>404672</v>
      </c>
    </row>
    <row r="9" spans="1:21" ht="15" thickBot="1">
      <c r="B9" t="s">
        <v>11</v>
      </c>
      <c r="C9">
        <v>333.6</v>
      </c>
      <c r="D9">
        <v>350</v>
      </c>
      <c r="J9">
        <v>50</v>
      </c>
      <c r="Q9" s="4">
        <v>600</v>
      </c>
      <c r="R9">
        <f t="shared" ref="R9:R15" si="0">Q9-D9+J9</f>
        <v>300</v>
      </c>
      <c r="U9">
        <v>406464</v>
      </c>
    </row>
    <row r="10" spans="1:21" ht="15" thickBot="1">
      <c r="B10" t="s">
        <v>12</v>
      </c>
      <c r="C10" s="1">
        <v>983.2</v>
      </c>
      <c r="D10">
        <v>0</v>
      </c>
      <c r="E10" s="1"/>
      <c r="F10" s="1"/>
      <c r="J10">
        <v>0</v>
      </c>
      <c r="Q10" s="4">
        <v>300</v>
      </c>
      <c r="R10">
        <f t="shared" si="0"/>
        <v>300</v>
      </c>
    </row>
    <row r="11" spans="1:21" ht="15" thickBot="1">
      <c r="B11" t="s">
        <v>13</v>
      </c>
      <c r="C11">
        <v>628.79999999999995</v>
      </c>
      <c r="D11">
        <v>120</v>
      </c>
      <c r="J11">
        <v>0</v>
      </c>
      <c r="Q11" s="4">
        <v>350</v>
      </c>
      <c r="R11">
        <f t="shared" si="0"/>
        <v>230</v>
      </c>
    </row>
    <row r="12" spans="1:21" ht="15" thickBot="1">
      <c r="B12" t="s">
        <v>14</v>
      </c>
      <c r="C12">
        <v>0</v>
      </c>
      <c r="D12">
        <v>0</v>
      </c>
      <c r="J12">
        <v>0</v>
      </c>
      <c r="Q12" s="4">
        <v>400</v>
      </c>
      <c r="R12">
        <f t="shared" si="0"/>
        <v>400</v>
      </c>
    </row>
    <row r="13" spans="1:21" ht="15" thickBot="1">
      <c r="B13" t="s">
        <v>15</v>
      </c>
      <c r="C13">
        <v>880.8</v>
      </c>
      <c r="D13">
        <v>70</v>
      </c>
      <c r="J13">
        <v>0</v>
      </c>
      <c r="Q13" s="4">
        <v>350</v>
      </c>
      <c r="R13">
        <f t="shared" si="0"/>
        <v>280</v>
      </c>
    </row>
    <row r="14" spans="1:21" ht="15" thickBot="1">
      <c r="B14" t="s">
        <v>16</v>
      </c>
      <c r="C14">
        <v>630.4</v>
      </c>
      <c r="D14">
        <v>140</v>
      </c>
      <c r="J14">
        <v>0</v>
      </c>
      <c r="Q14" s="4">
        <v>500</v>
      </c>
      <c r="R14">
        <f t="shared" si="0"/>
        <v>360</v>
      </c>
    </row>
    <row r="15" spans="1:21" ht="15" thickBot="1">
      <c r="B15" t="s">
        <v>17</v>
      </c>
      <c r="C15">
        <v>912</v>
      </c>
      <c r="D15">
        <v>100</v>
      </c>
      <c r="J15">
        <v>0</v>
      </c>
      <c r="Q15" s="4">
        <v>600</v>
      </c>
      <c r="R15">
        <f t="shared" si="0"/>
        <v>500</v>
      </c>
    </row>
    <row r="16" spans="1:21">
      <c r="B16" t="s">
        <v>18</v>
      </c>
      <c r="C16">
        <v>50</v>
      </c>
      <c r="J16">
        <v>0</v>
      </c>
    </row>
    <row r="19" spans="1:18" ht="15" thickBot="1">
      <c r="C19" t="s">
        <v>0</v>
      </c>
      <c r="D19" t="s">
        <v>1</v>
      </c>
      <c r="E19" t="s">
        <v>2</v>
      </c>
      <c r="F19" t="s">
        <v>8</v>
      </c>
    </row>
    <row r="20" spans="1:18" ht="15" thickBot="1">
      <c r="A20" t="s">
        <v>29</v>
      </c>
      <c r="B20" t="s">
        <v>10</v>
      </c>
      <c r="C20">
        <v>184.8</v>
      </c>
      <c r="D20">
        <v>69.599999999999994</v>
      </c>
      <c r="E20">
        <v>268.8</v>
      </c>
      <c r="F20">
        <v>300</v>
      </c>
      <c r="J20">
        <v>60</v>
      </c>
      <c r="K20">
        <v>240</v>
      </c>
      <c r="L20">
        <v>0</v>
      </c>
      <c r="P20">
        <v>136412</v>
      </c>
      <c r="Q20" s="3">
        <v>500</v>
      </c>
      <c r="R20">
        <f>Q20-F20+SUM(J20:L20)</f>
        <v>500</v>
      </c>
    </row>
    <row r="21" spans="1:18" ht="15" thickBot="1">
      <c r="B21" t="s">
        <v>11</v>
      </c>
      <c r="C21">
        <v>148.4</v>
      </c>
      <c r="D21">
        <v>210.8</v>
      </c>
      <c r="E21">
        <v>396.8</v>
      </c>
      <c r="F21">
        <v>300</v>
      </c>
      <c r="J21">
        <v>300</v>
      </c>
      <c r="K21">
        <v>0</v>
      </c>
      <c r="L21">
        <v>0</v>
      </c>
      <c r="Q21" s="4">
        <v>600</v>
      </c>
      <c r="R21">
        <f t="shared" ref="R21:R27" si="1">Q21-F21+SUM(J21:L21)</f>
        <v>600</v>
      </c>
    </row>
    <row r="22" spans="1:18" ht="15" thickBot="1">
      <c r="B22" t="s">
        <v>12</v>
      </c>
      <c r="C22">
        <v>407.6</v>
      </c>
      <c r="D22">
        <v>319.60000000000002</v>
      </c>
      <c r="E22">
        <v>147.6</v>
      </c>
      <c r="F22">
        <v>0</v>
      </c>
      <c r="J22">
        <v>0</v>
      </c>
      <c r="K22">
        <v>0</v>
      </c>
      <c r="L22">
        <v>0</v>
      </c>
      <c r="Q22" s="4">
        <v>300</v>
      </c>
      <c r="R22">
        <f t="shared" si="1"/>
        <v>300</v>
      </c>
    </row>
    <row r="23" spans="1:18" ht="15" thickBot="1">
      <c r="B23" t="s">
        <v>13</v>
      </c>
      <c r="C23">
        <v>230.4</v>
      </c>
      <c r="D23">
        <v>189.6</v>
      </c>
      <c r="E23">
        <v>90</v>
      </c>
      <c r="F23">
        <v>120</v>
      </c>
      <c r="J23">
        <v>0</v>
      </c>
      <c r="K23">
        <v>0</v>
      </c>
      <c r="L23">
        <v>120</v>
      </c>
      <c r="Q23" s="4">
        <v>350</v>
      </c>
      <c r="R23">
        <f t="shared" si="1"/>
        <v>350</v>
      </c>
    </row>
    <row r="24" spans="1:18" ht="15" thickBot="1">
      <c r="B24" t="s">
        <v>14</v>
      </c>
      <c r="C24">
        <v>156</v>
      </c>
      <c r="D24">
        <v>261.60000000000002</v>
      </c>
      <c r="E24">
        <v>404.4</v>
      </c>
      <c r="F24">
        <v>0</v>
      </c>
      <c r="J24">
        <v>0</v>
      </c>
      <c r="K24">
        <v>0</v>
      </c>
      <c r="L24">
        <v>0</v>
      </c>
      <c r="Q24" s="4">
        <v>400</v>
      </c>
      <c r="R24">
        <f t="shared" si="1"/>
        <v>400</v>
      </c>
    </row>
    <row r="25" spans="1:18" ht="15" thickBot="1">
      <c r="B25" t="s">
        <v>15</v>
      </c>
      <c r="C25">
        <v>356.4</v>
      </c>
      <c r="D25">
        <v>315.60000000000002</v>
      </c>
      <c r="E25">
        <v>174</v>
      </c>
      <c r="F25">
        <v>70</v>
      </c>
      <c r="J25">
        <v>0</v>
      </c>
      <c r="K25">
        <v>0</v>
      </c>
      <c r="L25">
        <v>70</v>
      </c>
      <c r="Q25" s="4">
        <v>350</v>
      </c>
      <c r="R25">
        <f t="shared" si="1"/>
        <v>350</v>
      </c>
    </row>
    <row r="26" spans="1:18" ht="15" thickBot="1">
      <c r="B26" t="s">
        <v>16</v>
      </c>
      <c r="C26">
        <v>231.2</v>
      </c>
      <c r="D26">
        <v>141.6</v>
      </c>
      <c r="E26">
        <v>196.8</v>
      </c>
      <c r="F26">
        <v>140</v>
      </c>
      <c r="J26">
        <v>70</v>
      </c>
      <c r="K26">
        <v>0</v>
      </c>
      <c r="L26">
        <v>70</v>
      </c>
      <c r="Q26" s="4">
        <v>500</v>
      </c>
      <c r="R26">
        <f t="shared" si="1"/>
        <v>500</v>
      </c>
    </row>
    <row r="27" spans="1:18" ht="15" thickBot="1">
      <c r="B27" t="s">
        <v>17</v>
      </c>
      <c r="C27">
        <v>372</v>
      </c>
      <c r="D27">
        <v>331.2</v>
      </c>
      <c r="E27">
        <v>111.6</v>
      </c>
      <c r="F27">
        <v>100</v>
      </c>
      <c r="J27">
        <v>0</v>
      </c>
      <c r="K27">
        <v>0</v>
      </c>
      <c r="L27">
        <v>100</v>
      </c>
      <c r="Q27" s="4">
        <v>600</v>
      </c>
      <c r="R27">
        <f t="shared" si="1"/>
        <v>600</v>
      </c>
    </row>
    <row r="28" spans="1:18">
      <c r="B28" t="s">
        <v>20</v>
      </c>
      <c r="C28">
        <v>0</v>
      </c>
      <c r="D28">
        <v>0</v>
      </c>
      <c r="E28">
        <v>0</v>
      </c>
      <c r="F28">
        <v>50</v>
      </c>
      <c r="J28">
        <v>50</v>
      </c>
      <c r="K28">
        <v>0</v>
      </c>
      <c r="L28">
        <v>0</v>
      </c>
    </row>
    <row r="29" spans="1:18">
      <c r="B29" t="s">
        <v>18</v>
      </c>
      <c r="C29">
        <f>12*C30</f>
        <v>480</v>
      </c>
      <c r="D29">
        <f t="shared" ref="D29:E29" si="2">12*D30</f>
        <v>240</v>
      </c>
      <c r="E29">
        <f t="shared" si="2"/>
        <v>360</v>
      </c>
    </row>
    <row r="30" spans="1:18">
      <c r="C30">
        <v>40</v>
      </c>
      <c r="D30">
        <v>20</v>
      </c>
      <c r="E30">
        <v>30</v>
      </c>
    </row>
    <row r="31" spans="1:18">
      <c r="F31">
        <f>SUM(F20:F28)</f>
        <v>1080</v>
      </c>
    </row>
    <row r="32" spans="1:18">
      <c r="F32" t="s">
        <v>19</v>
      </c>
    </row>
    <row r="35" spans="1:18" ht="15" thickBot="1">
      <c r="C35" t="s">
        <v>0</v>
      </c>
      <c r="D35" t="s">
        <v>1</v>
      </c>
      <c r="E35" t="s">
        <v>2</v>
      </c>
      <c r="F35" t="s">
        <v>21</v>
      </c>
      <c r="G35" t="s">
        <v>8</v>
      </c>
    </row>
    <row r="36" spans="1:18" ht="15" thickBot="1">
      <c r="A36" t="s">
        <v>30</v>
      </c>
      <c r="B36" t="s">
        <v>10</v>
      </c>
      <c r="C36">
        <v>184.8</v>
      </c>
      <c r="D36">
        <v>69.599999999999994</v>
      </c>
      <c r="E36">
        <v>268.8</v>
      </c>
      <c r="F36">
        <v>0</v>
      </c>
      <c r="G36">
        <v>300</v>
      </c>
      <c r="J36" s="2">
        <v>60</v>
      </c>
      <c r="K36">
        <v>180</v>
      </c>
      <c r="L36">
        <v>0</v>
      </c>
      <c r="M36">
        <v>60</v>
      </c>
      <c r="P36">
        <v>98796</v>
      </c>
      <c r="Q36" s="3">
        <v>500</v>
      </c>
      <c r="R36">
        <f>Q36-G36+SUM(J36:L36)</f>
        <v>440</v>
      </c>
    </row>
    <row r="37" spans="1:18" ht="15" thickBot="1">
      <c r="B37" t="s">
        <v>11</v>
      </c>
      <c r="C37">
        <v>148.4</v>
      </c>
      <c r="D37">
        <v>210.8</v>
      </c>
      <c r="E37">
        <v>396.8</v>
      </c>
      <c r="F37">
        <v>0</v>
      </c>
      <c r="G37">
        <v>300</v>
      </c>
      <c r="J37" s="2">
        <v>300</v>
      </c>
      <c r="K37">
        <v>0</v>
      </c>
      <c r="L37">
        <v>0</v>
      </c>
      <c r="M37">
        <v>0</v>
      </c>
      <c r="Q37" s="4">
        <v>600</v>
      </c>
      <c r="R37">
        <f t="shared" ref="R37:R43" si="3">Q37-G37+SUM(J37:L37)</f>
        <v>600</v>
      </c>
    </row>
    <row r="38" spans="1:18" ht="15" thickBot="1">
      <c r="B38" t="s">
        <v>12</v>
      </c>
      <c r="C38">
        <v>407.6</v>
      </c>
      <c r="D38">
        <v>319.60000000000002</v>
      </c>
      <c r="E38">
        <v>147.6</v>
      </c>
      <c r="F38">
        <v>0</v>
      </c>
      <c r="G38">
        <v>0</v>
      </c>
      <c r="J38" s="2">
        <v>0</v>
      </c>
      <c r="K38">
        <v>0</v>
      </c>
      <c r="L38">
        <v>0</v>
      </c>
      <c r="M38">
        <v>0</v>
      </c>
      <c r="Q38" s="4">
        <v>300</v>
      </c>
      <c r="R38">
        <f t="shared" si="3"/>
        <v>300</v>
      </c>
    </row>
    <row r="39" spans="1:18" ht="15" thickBot="1">
      <c r="B39" t="s">
        <v>13</v>
      </c>
      <c r="C39">
        <v>230.4</v>
      </c>
      <c r="D39">
        <v>189.6</v>
      </c>
      <c r="E39">
        <v>90</v>
      </c>
      <c r="F39">
        <v>0</v>
      </c>
      <c r="G39">
        <v>120</v>
      </c>
      <c r="J39" s="2">
        <v>0</v>
      </c>
      <c r="K39">
        <v>0</v>
      </c>
      <c r="L39">
        <v>120</v>
      </c>
      <c r="M39">
        <v>0</v>
      </c>
      <c r="Q39" s="4">
        <v>350</v>
      </c>
      <c r="R39">
        <f t="shared" si="3"/>
        <v>350</v>
      </c>
    </row>
    <row r="40" spans="1:18" ht="15" thickBot="1">
      <c r="B40" t="s">
        <v>14</v>
      </c>
      <c r="C40">
        <v>156</v>
      </c>
      <c r="D40">
        <v>261.60000000000002</v>
      </c>
      <c r="E40">
        <v>404.4</v>
      </c>
      <c r="F40">
        <v>0</v>
      </c>
      <c r="G40">
        <v>0</v>
      </c>
      <c r="J40" s="2">
        <v>0</v>
      </c>
      <c r="K40">
        <v>0</v>
      </c>
      <c r="L40">
        <v>0</v>
      </c>
      <c r="M40">
        <v>0</v>
      </c>
      <c r="Q40" s="4">
        <v>400</v>
      </c>
      <c r="R40">
        <f t="shared" si="3"/>
        <v>400</v>
      </c>
    </row>
    <row r="41" spans="1:18" ht="15" thickBot="1">
      <c r="B41" t="s">
        <v>15</v>
      </c>
      <c r="C41">
        <v>356.4</v>
      </c>
      <c r="D41">
        <v>315.60000000000002</v>
      </c>
      <c r="E41">
        <v>174</v>
      </c>
      <c r="F41">
        <v>0</v>
      </c>
      <c r="G41">
        <v>70</v>
      </c>
      <c r="J41" s="2">
        <v>0</v>
      </c>
      <c r="K41">
        <v>0</v>
      </c>
      <c r="L41">
        <v>50</v>
      </c>
      <c r="M41">
        <v>20</v>
      </c>
      <c r="Q41" s="4">
        <v>350</v>
      </c>
      <c r="R41">
        <f t="shared" si="3"/>
        <v>330</v>
      </c>
    </row>
    <row r="42" spans="1:18" ht="15" thickBot="1">
      <c r="B42" t="s">
        <v>16</v>
      </c>
      <c r="C42">
        <v>231.2</v>
      </c>
      <c r="D42">
        <v>141.6</v>
      </c>
      <c r="E42">
        <v>196.8</v>
      </c>
      <c r="F42">
        <v>0</v>
      </c>
      <c r="G42">
        <v>140</v>
      </c>
      <c r="J42" s="2">
        <v>0</v>
      </c>
      <c r="K42">
        <v>0</v>
      </c>
      <c r="L42">
        <v>0</v>
      </c>
      <c r="M42">
        <v>140</v>
      </c>
      <c r="Q42" s="4">
        <v>500</v>
      </c>
      <c r="R42">
        <f t="shared" si="3"/>
        <v>360</v>
      </c>
    </row>
    <row r="43" spans="1:18" ht="15" thickBot="1">
      <c r="B43" t="s">
        <v>17</v>
      </c>
      <c r="C43">
        <v>372</v>
      </c>
      <c r="D43">
        <v>331.2</v>
      </c>
      <c r="E43">
        <v>111.6</v>
      </c>
      <c r="F43">
        <v>0</v>
      </c>
      <c r="G43">
        <v>100</v>
      </c>
      <c r="I43" s="2"/>
      <c r="J43" s="2">
        <v>0</v>
      </c>
      <c r="K43">
        <v>0</v>
      </c>
      <c r="L43">
        <v>100</v>
      </c>
      <c r="M43">
        <v>0</v>
      </c>
      <c r="Q43" s="4">
        <v>600</v>
      </c>
      <c r="R43">
        <f t="shared" si="3"/>
        <v>600</v>
      </c>
    </row>
    <row r="44" spans="1:18">
      <c r="B44" t="s">
        <v>9</v>
      </c>
      <c r="C44">
        <v>360</v>
      </c>
      <c r="D44">
        <v>180</v>
      </c>
      <c r="E44">
        <v>270</v>
      </c>
      <c r="F44">
        <v>220</v>
      </c>
    </row>
    <row r="46" spans="1:18" ht="15" thickBot="1">
      <c r="C46" t="s">
        <v>0</v>
      </c>
      <c r="D46" t="s">
        <v>1</v>
      </c>
      <c r="E46" t="s">
        <v>2</v>
      </c>
      <c r="F46" t="s">
        <v>8</v>
      </c>
    </row>
    <row r="47" spans="1:18" ht="15" thickBot="1">
      <c r="A47" t="s">
        <v>31</v>
      </c>
      <c r="B47" t="s">
        <v>10</v>
      </c>
      <c r="C47">
        <v>184.8</v>
      </c>
      <c r="D47">
        <v>69.599999999999994</v>
      </c>
      <c r="E47">
        <v>268.8</v>
      </c>
      <c r="F47">
        <v>60</v>
      </c>
      <c r="J47">
        <v>0</v>
      </c>
      <c r="K47">
        <v>60</v>
      </c>
      <c r="L47">
        <v>0</v>
      </c>
      <c r="P47">
        <v>39408</v>
      </c>
      <c r="Q47" s="3">
        <v>500</v>
      </c>
      <c r="R47">
        <f>Q47-F47+SUM(J47:L47)</f>
        <v>500</v>
      </c>
    </row>
    <row r="48" spans="1:18" ht="15" thickBot="1">
      <c r="B48" t="s">
        <v>11</v>
      </c>
      <c r="C48">
        <v>148.4</v>
      </c>
      <c r="D48">
        <v>210.8</v>
      </c>
      <c r="E48">
        <v>486.8</v>
      </c>
      <c r="F48">
        <v>0</v>
      </c>
      <c r="J48">
        <v>0</v>
      </c>
      <c r="K48">
        <v>0</v>
      </c>
      <c r="L48">
        <v>0</v>
      </c>
      <c r="Q48" s="4">
        <v>600</v>
      </c>
      <c r="R48">
        <f t="shared" ref="R48:R54" si="4">Q48-F48+SUM(J48:L48)</f>
        <v>600</v>
      </c>
    </row>
    <row r="49" spans="2:18" ht="15" thickBot="1">
      <c r="B49" t="s">
        <v>12</v>
      </c>
      <c r="C49">
        <v>472.4</v>
      </c>
      <c r="D49">
        <v>319.60000000000002</v>
      </c>
      <c r="E49">
        <v>147.6</v>
      </c>
      <c r="F49">
        <v>0</v>
      </c>
      <c r="J49">
        <v>0</v>
      </c>
      <c r="K49">
        <v>0</v>
      </c>
      <c r="L49">
        <v>0</v>
      </c>
      <c r="Q49" s="4">
        <v>300</v>
      </c>
      <c r="R49">
        <f t="shared" si="4"/>
        <v>300</v>
      </c>
    </row>
    <row r="50" spans="2:18" ht="15" thickBot="1">
      <c r="B50" t="s">
        <v>13</v>
      </c>
      <c r="C50">
        <v>483.6</v>
      </c>
      <c r="D50">
        <v>330.8</v>
      </c>
      <c r="E50">
        <v>90</v>
      </c>
      <c r="F50">
        <v>0</v>
      </c>
      <c r="J50">
        <v>0</v>
      </c>
      <c r="K50">
        <v>0</v>
      </c>
      <c r="L50">
        <v>0</v>
      </c>
      <c r="Q50" s="4">
        <v>350</v>
      </c>
      <c r="R50">
        <f t="shared" si="4"/>
        <v>350</v>
      </c>
    </row>
    <row r="51" spans="2:18" ht="15" thickBot="1">
      <c r="B51" t="s">
        <v>14</v>
      </c>
      <c r="C51">
        <v>156</v>
      </c>
      <c r="D51">
        <v>261.60000000000002</v>
      </c>
      <c r="E51">
        <v>462.8</v>
      </c>
      <c r="F51">
        <v>0</v>
      </c>
      <c r="J51">
        <v>0</v>
      </c>
      <c r="K51">
        <v>0</v>
      </c>
      <c r="L51">
        <v>0</v>
      </c>
      <c r="Q51" s="4">
        <v>400</v>
      </c>
      <c r="R51">
        <f t="shared" si="4"/>
        <v>400</v>
      </c>
    </row>
    <row r="52" spans="2:18" ht="15" thickBot="1">
      <c r="B52" t="s">
        <v>15</v>
      </c>
      <c r="C52">
        <v>422.4</v>
      </c>
      <c r="D52">
        <v>315.60000000000002</v>
      </c>
      <c r="E52">
        <v>174</v>
      </c>
      <c r="F52">
        <v>20</v>
      </c>
      <c r="J52">
        <v>0</v>
      </c>
      <c r="K52">
        <v>0</v>
      </c>
      <c r="L52">
        <v>20</v>
      </c>
      <c r="Q52" s="4">
        <v>350</v>
      </c>
      <c r="R52">
        <f t="shared" si="4"/>
        <v>350</v>
      </c>
    </row>
    <row r="53" spans="2:18" ht="15" thickBot="1">
      <c r="B53" t="s">
        <v>16</v>
      </c>
      <c r="C53">
        <v>256.8</v>
      </c>
      <c r="D53">
        <v>141.6</v>
      </c>
      <c r="E53">
        <v>196.8</v>
      </c>
      <c r="F53">
        <v>140</v>
      </c>
      <c r="J53">
        <v>70</v>
      </c>
      <c r="K53">
        <v>0</v>
      </c>
      <c r="L53">
        <v>70</v>
      </c>
      <c r="Q53" s="4">
        <v>500</v>
      </c>
      <c r="R53">
        <f t="shared" si="4"/>
        <v>500</v>
      </c>
    </row>
    <row r="54" spans="2:18" ht="15" thickBot="1">
      <c r="B54" t="s">
        <v>17</v>
      </c>
      <c r="C54">
        <v>505.2</v>
      </c>
      <c r="D54">
        <v>352.4</v>
      </c>
      <c r="E54">
        <v>111.6</v>
      </c>
      <c r="F54">
        <v>0</v>
      </c>
      <c r="J54">
        <v>0</v>
      </c>
      <c r="K54">
        <v>0</v>
      </c>
      <c r="L54">
        <v>0</v>
      </c>
      <c r="Q54" s="4">
        <v>600</v>
      </c>
      <c r="R54">
        <f t="shared" si="4"/>
        <v>600</v>
      </c>
    </row>
    <row r="55" spans="2:18">
      <c r="B55" t="s">
        <v>20</v>
      </c>
      <c r="C55">
        <v>0</v>
      </c>
      <c r="D55">
        <v>0</v>
      </c>
      <c r="E55">
        <v>0</v>
      </c>
      <c r="F55">
        <v>50</v>
      </c>
      <c r="J55">
        <v>50</v>
      </c>
      <c r="K55">
        <v>0</v>
      </c>
      <c r="L55">
        <v>0</v>
      </c>
    </row>
    <row r="56" spans="2:18">
      <c r="B56" t="s">
        <v>26</v>
      </c>
      <c r="C56">
        <v>120</v>
      </c>
      <c r="D56">
        <v>60</v>
      </c>
      <c r="E56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2019-08-12T07:31:32Z</dcterms:modified>
</cp:coreProperties>
</file>