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2"/>
  </bookViews>
  <sheets>
    <sheet name="集中式0.1" sheetId="1" state="hidden" r:id="rId1"/>
    <sheet name="菜单" sheetId="19" state="hidden" r:id="rId2"/>
    <sheet name="亿纬锂能POC（简化）" sheetId="18" r:id="rId3"/>
    <sheet name="亿纬锂能POC" sheetId="13" state="hidden" r:id="rId4"/>
    <sheet name="集中式1.0" sheetId="11" state="hidden" r:id="rId5"/>
    <sheet name="逻辑实体清单" sheetId="3" state="hidden" r:id="rId6"/>
    <sheet name="BI及关键属性" sheetId="7" r:id="rId7"/>
    <sheet name="Sheet4" sheetId="8" state="hidden" r:id="rId8"/>
    <sheet name="加价因子" sheetId="15" r:id="rId9"/>
    <sheet name="规则中心" sheetId="17" r:id="rId10"/>
    <sheet name="定价因子" sheetId="21" r:id="rId11"/>
    <sheet name="WpsReserved_CellImgList" sheetId="16" state="veryHidden" r:id="rId12"/>
  </sheets>
  <definedNames>
    <definedName name="_xlnm._FilterDatabase" localSheetId="6" hidden="1">BI及关键属性!$A$1:$E$314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B8BBD1410F347C59EC4E3F7171AF78E" descr="post_object_image_3419754351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3827145"/>
        </a:xfrm>
        <a:prstGeom prst="rect">
          <a:avLst/>
        </a:prstGeom>
      </xdr:spPr>
    </xdr:pic>
  </etc:cellImage>
  <etc:cellImage>
    <xdr:pic>
      <xdr:nvPicPr>
        <xdr:cNvPr id="3" name="ID_7466E09EC47443B6A56C96FCA9D55BAD" descr="post_object_image_3111814153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0" cy="3566160"/>
        </a:xfrm>
        <a:prstGeom prst="rect">
          <a:avLst/>
        </a:prstGeom>
      </xdr:spPr>
    </xdr:pic>
  </etc:cellImage>
  <etc:cellImage>
    <xdr:pic>
      <xdr:nvPicPr>
        <xdr:cNvPr id="9" name="ID_AB0F089DDAF740848FE04EB7D9BA83D4" descr="post_object_image_2574108025"/>
        <xdr:cNvPicPr/>
      </xdr:nvPicPr>
      <xdr:blipFill>
        <a:blip r:embed="rId3"/>
        <a:stretch>
          <a:fillRect/>
        </a:stretch>
      </xdr:blipFill>
      <xdr:spPr>
        <a:xfrm>
          <a:off x="0" y="0"/>
          <a:ext cx="9144000" cy="5186045"/>
        </a:xfrm>
        <a:prstGeom prst="rect">
          <a:avLst/>
        </a:prstGeom>
      </xdr:spPr>
    </xdr:pic>
  </etc:cellImage>
  <etc:cellImage>
    <xdr:pic>
      <xdr:nvPicPr>
        <xdr:cNvPr id="10" name="ID_1D77A15048C74AF48B601AA9B6546B16" descr="post_object_image_4003956119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518287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<sst xmlns="http://schemas.openxmlformats.org/spreadsheetml/2006/main" count="1896" uniqueCount="754">
  <si>
    <t>L1流程架构</t>
  </si>
  <si>
    <t>L2流程架构</t>
  </si>
  <si>
    <t>L3流程架构</t>
  </si>
  <si>
    <t>L4流程</t>
  </si>
  <si>
    <t>L5活动</t>
  </si>
  <si>
    <t>L6任务</t>
  </si>
  <si>
    <t>角色</t>
  </si>
  <si>
    <t>输入</t>
  </si>
  <si>
    <t>输出</t>
  </si>
  <si>
    <t>目的</t>
  </si>
  <si>
    <t>痛点</t>
  </si>
  <si>
    <t>备注</t>
  </si>
  <si>
    <t xml:space="preserve">LTC-直销（线索到回款&amp;客户关系）
</t>
  </si>
  <si>
    <t>10.4管理客户解决方案与销售价格</t>
  </si>
  <si>
    <t>10.4 管理客户解决方案与销售价格</t>
  </si>
  <si>
    <t>10.4.2.3 价格发布流程</t>
  </si>
  <si>
    <t>制定组件对外销售价格</t>
  </si>
  <si>
    <t>UBG-CGSM
价格策略经理</t>
  </si>
  <si>
    <t>可销售产品目录
销售区域
运营组织</t>
  </si>
  <si>
    <t>产品定价基本信息
产品定价明细信息</t>
  </si>
  <si>
    <t>价格数据审批</t>
  </si>
  <si>
    <t>UBG-CGSM负责人
UBG负责人</t>
  </si>
  <si>
    <t>1、组件价格文件线下签批，邮件发送，可一键转发，保密性较差。
2、价格文件线下传递，导致权限无法管控。</t>
  </si>
  <si>
    <t>价格数据维护</t>
  </si>
  <si>
    <t>UBG-CGSM
价格管理代表</t>
  </si>
  <si>
    <t>1、CRM系统价格部署需人工拆分导入，效率低，无KCP校验，易出错。
2、系统无法新增产品价格发布，需重复部署，补录复杂，效率较低。</t>
  </si>
  <si>
    <t>BG价格管理代表
价格复核</t>
  </si>
  <si>
    <t>UBG价格管理代表</t>
  </si>
  <si>
    <t>维护地区部价格</t>
  </si>
  <si>
    <t>地区部价格管理代表</t>
  </si>
  <si>
    <t>地区部价格管理负责人
价格复核</t>
  </si>
  <si>
    <t>地区部价格管理负责人</t>
  </si>
  <si>
    <t>价格发布</t>
  </si>
  <si>
    <t>1、价格线下发布，不同地区部需要重复发送邮件，效率较低。</t>
  </si>
  <si>
    <t>加价管理流程</t>
  </si>
  <si>
    <t>关联系统数据更新</t>
  </si>
  <si>
    <t>外部系统</t>
  </si>
  <si>
    <t>加价政策文件</t>
  </si>
  <si>
    <t>加价数据</t>
  </si>
  <si>
    <t>自动抓取更新数据</t>
  </si>
  <si>
    <t>报价系统</t>
  </si>
  <si>
    <t>外部系统加价数据</t>
  </si>
  <si>
    <t>更新后的加价数据</t>
  </si>
  <si>
    <t>确认更新数据/手动输入加价数据</t>
  </si>
  <si>
    <t>加价维护人员</t>
  </si>
  <si>
    <t>加价政策文件
加价数据</t>
  </si>
  <si>
    <t>1、加价规则代码开发耗时、维护困难，成本高，效率低，影响报价。
2、价格规则无规范流程，未明确责任归属，导致系统数据更新不及时。</t>
  </si>
  <si>
    <t>加价数据要打开：至少要到业务对象层面</t>
  </si>
  <si>
    <t>加价数据复核</t>
  </si>
  <si>
    <t>加价复核人员</t>
  </si>
  <si>
    <t>已确认加价数据</t>
  </si>
  <si>
    <t>加价数据抄送行管部门</t>
  </si>
  <si>
    <t>行管部门</t>
  </si>
  <si>
    <t>10.4.2 管理销售价格</t>
  </si>
  <si>
    <t>10.4.2.4 价格测算流程</t>
  </si>
  <si>
    <t>提交价格测算</t>
  </si>
  <si>
    <t>AR
客户经理</t>
  </si>
  <si>
    <r>
      <rPr>
        <sz val="11"/>
        <color rgb="FF000000"/>
        <rFont val="微软雅黑"/>
        <charset val="134"/>
      </rPr>
      <t xml:space="preserve">价格测算单.基本信息
目的地信息
产品信息
交货批次信息
产品配置信息
备品备件
付款信息
</t>
    </r>
    <r>
      <rPr>
        <sz val="11"/>
        <color rgb="FFFF0000"/>
        <rFont val="微软雅黑"/>
        <charset val="134"/>
      </rPr>
      <t>价格测算单.备品备件</t>
    </r>
  </si>
  <si>
    <t>价格测算结果数据（整单偏差、整单加价汇总、产品偏差、产品加价汇总数据）</t>
  </si>
  <si>
    <t>1、无法满足框架、集采等场景下，多个项目容量、多物流地区测算。
2、商机、报价及合同价格测算数据未拉通，测算数据无法继承适用，现有系统价格测算输入数据无法暂存，需人工重复录入数据，工作效率低，易出错，数据无法溯源。
3、无项目前期询盘测算报价，报价系统无法移动端操作， 导致报价响应不及时、不精确。
4、投标/合同报价线下测算，报价无法统一管理，测算易出错，影响报价及评决。</t>
  </si>
  <si>
    <t>核心属性字段</t>
  </si>
  <si>
    <t>补充产品技术信息</t>
  </si>
  <si>
    <t>SR
解决方案经理</t>
  </si>
  <si>
    <t>价格测算基本信息
产品信息
产品配置信息</t>
  </si>
  <si>
    <t>价格测算过程数据（整单/产品/批次分组偏差、整单/产品/批次分组加价明细）
价格测算结果数据（整单偏差、整单加价汇总、产品偏差、产品加价汇总数据）</t>
  </si>
  <si>
    <t>1、价格测算涉及多人互动，利用excel传递信息，数据不可追溯，容易造成计算错误。
2、线下测算未设置KCP节点，数据无法溯源。测算结果无法统一，影响报价及评决。</t>
  </si>
  <si>
    <t>复核报价测算</t>
  </si>
  <si>
    <t>地区部价格管理专人</t>
  </si>
  <si>
    <t>价格测算基本信息
目的地信息
产品信息
交货批次信息
产品配置信息
备品备件
付款信息</t>
  </si>
  <si>
    <t>1、测算数据未结构化无法拉通，需人工加工数据，无法直接进行数据分析。
2、价格偏差分析人工统计，易出错，工作效率低。</t>
  </si>
  <si>
    <t>报价单创建</t>
  </si>
  <si>
    <t>价格测算单
报价模版</t>
  </si>
  <si>
    <t>报价单（组件单价、物流报价、备品备件报价）</t>
  </si>
  <si>
    <t>1、原有系统无法支持一单多次报价场景，重复性输入审核，影响报价效率。
2、CRM系统不支持自定义报价单，无法实现客户模板报价。</t>
  </si>
  <si>
    <t>报价单测算与提交BPM</t>
  </si>
  <si>
    <t>报价单基本信息
报价单产品信息
备品备件</t>
  </si>
  <si>
    <t>报价测算结果信息</t>
  </si>
  <si>
    <t>1、投标报价线下测算，报价无法统一管理，测算易出错，影响报价及评决。
2、合同线下测算，效率低易出错，无法追溯。
3、测算标准不统一，询盘、投标、合同报价测算数据无法拉通，报价数据重复审批，影响效率。</t>
  </si>
  <si>
    <t>报价测算审批</t>
  </si>
  <si>
    <t>区域销售负责人</t>
  </si>
  <si>
    <t>价格测算结果</t>
  </si>
  <si>
    <t>报价单价格测算审批结果</t>
  </si>
  <si>
    <t>1、无报价预警功能，缺少价格审批提示功能。
2、价格测算预警缺少统一的阈值管理，信息滞后，影响决策。</t>
  </si>
  <si>
    <t>报价单用印</t>
  </si>
  <si>
    <t>报价单基本信息
报价单产品信息</t>
  </si>
  <si>
    <t>10.4.2.5 物流测算流程</t>
  </si>
  <si>
    <t>提交测算申请</t>
  </si>
  <si>
    <t>目的地信息
批次信息
厂港仓地址信息
工厂地址信息
产品信息
目的地与产品容量关系</t>
  </si>
  <si>
    <t>物流测算基本信息</t>
  </si>
  <si>
    <t>1、物流无法满足多产品、多项目地、多贸易术语测算，无法支持多场景报价测算。
2、物流单点询价，无法形成标准化费用库，重复询价。</t>
  </si>
  <si>
    <t>补充物流信息</t>
  </si>
  <si>
    <t>物流字段补充-国内</t>
  </si>
  <si>
    <t>点对点物流费用库
短驳物流库</t>
  </si>
  <si>
    <t>物流字段补充-海外</t>
  </si>
  <si>
    <t>点对点物流费用库
单点物流费用库</t>
  </si>
  <si>
    <t>1、起运港费用单一：仅支持上海港、海防港、巴生港，无法支撑多样化业务物流费用输出。
2、海外内陆运输费用不统一：欧洲采取公里数费用计算，海外子公司采取粗放单瓦加成计算，非海外子公司采取单公里计价。</t>
  </si>
  <si>
    <t>系统自动生成价格测算</t>
  </si>
  <si>
    <t>物流测算基本信息
物流测算加价信息</t>
  </si>
  <si>
    <t>物流测算过程明细
物流费用明细</t>
  </si>
  <si>
    <t>价格确认</t>
  </si>
  <si>
    <t>点对点物流费用库
单点物流费用库
短驳物流库
串点价格信息
物流测算基本信息
物流费用明细</t>
  </si>
  <si>
    <t>点对点物流费用库
单点物流费用库
短驳物流库
串点价格信息</t>
  </si>
  <si>
    <t>产品配置周期管理（CLM）</t>
  </si>
  <si>
    <t>功能特征管理</t>
  </si>
  <si>
    <t>Part分类管理</t>
  </si>
  <si>
    <t>产品销售配置管理</t>
  </si>
  <si>
    <t>配置报价管理（CPQ）</t>
  </si>
  <si>
    <t>报价管理</t>
  </si>
  <si>
    <t>规则中心</t>
  </si>
  <si>
    <t>配置规则</t>
  </si>
  <si>
    <t>定价规则</t>
  </si>
  <si>
    <t>加价规则</t>
  </si>
  <si>
    <t>任务</t>
  </si>
  <si>
    <t>Agent步骤名称</t>
  </si>
  <si>
    <t>报价测算流程</t>
  </si>
  <si>
    <t>客户需求解析</t>
  </si>
  <si>
    <r>
      <t>AR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客户经理</t>
    </r>
  </si>
  <si>
    <t>需求描述/表格/文档/图片</t>
  </si>
  <si>
    <r>
      <t>1、报价测算基本信息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2、目的地信息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3、产品信息列表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4、产品技术参数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5、付款里程碑信息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6、物流信息</t>
    </r>
  </si>
  <si>
    <t>确认需求解析结果</t>
  </si>
  <si>
    <r>
      <t>1、完善和确认测算基本信息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2、维护目的地信息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3、添加产品信息列表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4、分解付款里程碑信息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5、填写物流信息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6、确认并提交测算单</t>
    </r>
  </si>
  <si>
    <r>
      <t>需求解析的结构化信息初稿：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1、报价测算基本信息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2、目的地信息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3、产品信息列表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4、产品技术参数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5、付款里程碑信息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6、物流信息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7、配置规则</t>
    </r>
  </si>
  <si>
    <r>
      <t>确认完善后需求结构化信息：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1、报价测算基本信息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2、目的地信息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3、产品信息列表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4、产品技术参数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5、付款里程碑信息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6、物流信息</t>
    </r>
  </si>
  <si>
    <t>确认需求配置</t>
  </si>
  <si>
    <t>确认产品配置及料工费</t>
  </si>
  <si>
    <t>1、根据技术参数特征，匹配超级BOM得出实例BOM清单；（生成实例BOM详细逻辑
https://365.kdocs.cn/l/cpb7lAEBDI8e）
2、从物料成本表中匹配料工费
3、复核并确认产品配置清单及料工费、产品基础成本
4、提交报价测算</t>
  </si>
  <si>
    <r>
      <t>1、产品信息列表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2、产品技术参数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3、物料成本表中料工费基础数据</t>
    </r>
  </si>
  <si>
    <r>
      <t>1、产品信息列表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2、产品配置BOM清单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3、料工费</t>
    </r>
  </si>
  <si>
    <t>定价-基础成本</t>
  </si>
  <si>
    <r>
      <t>1、产品1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基础成本（5.6）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 xml:space="preserve">    </t>
    </r>
    <r>
      <rPr>
        <sz val="10"/>
        <color rgb="FF000000"/>
        <rFont val="微软雅黑"/>
        <charset val="134"/>
      </rPr>
      <t>+展开配置BOM清单、料工费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2、产品2 基础成本（5.8）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 xml:space="preserve">    </t>
    </r>
    <r>
      <rPr>
        <sz val="10"/>
        <color rgb="FF000000"/>
        <rFont val="微软雅黑"/>
        <charset val="134"/>
      </rPr>
      <t>+展开配置BOM清单、料工费</t>
    </r>
  </si>
  <si>
    <t>确认定价过程及结果</t>
  </si>
  <si>
    <r>
      <t>1、根据产品信息、产品技术参数匹配定价规则，计算利润加成金额；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2、复核并确认产品定价过程及利润加成金额；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3、提交报价测算；</t>
    </r>
  </si>
  <si>
    <r>
      <t>1、产品信息列表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2、产品技术参数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3、定价规则</t>
    </r>
  </si>
  <si>
    <r>
      <t>1、产品信息列表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2、定价过程（技术溢价、市场调节）、结果</t>
    </r>
  </si>
  <si>
    <t>定价-利润加成</t>
  </si>
  <si>
    <r>
      <t>1、产品1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利润加成（+1.3）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 xml:space="preserve">       </t>
    </r>
    <r>
      <rPr>
        <sz val="10"/>
        <color rgb="FF000000"/>
        <rFont val="微软雅黑"/>
        <charset val="134"/>
      </rPr>
      <t>技术溢价：+1.5元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 xml:space="preserve">       </t>
    </r>
    <r>
      <rPr>
        <sz val="10"/>
        <color rgb="FF000000"/>
        <rFont val="微软雅黑"/>
        <charset val="134"/>
      </rPr>
      <t>市场调节：-0.2元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2、产品2 利润加成（1.6）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 xml:space="preserve">       </t>
    </r>
    <r>
      <rPr>
        <sz val="10"/>
        <color rgb="FF000000"/>
        <rFont val="微软雅黑"/>
        <charset val="134"/>
      </rPr>
      <t>技术溢价：+1.8元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 xml:space="preserve">       </t>
    </r>
    <r>
      <rPr>
        <sz val="10"/>
        <color rgb="FF000000"/>
        <rFont val="微软雅黑"/>
        <charset val="134"/>
      </rPr>
      <t>市场调节：-0.2元</t>
    </r>
  </si>
  <si>
    <t>确认加价过程及结果</t>
  </si>
  <si>
    <r>
      <t>1、匹配报价规则，计算其他加价金额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2、复核产品加价项明细及加价金额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3、提交报价测算</t>
    </r>
  </si>
  <si>
    <r>
      <t>1、加价明细（整单、产品维度）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2、加价汇总（整单、产品维度）</t>
    </r>
  </si>
  <si>
    <t>报价-其他加价项</t>
  </si>
  <si>
    <r>
      <t>1、产品1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其他加价（+0.8）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2、产品2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其他加价（+0.6）</t>
    </r>
  </si>
  <si>
    <t>复核报价测算结果</t>
  </si>
  <si>
    <r>
      <t>1、复核价格测算单输入信息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2、复核价格测算过程数据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3、复核价格测算结果数据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4、提交报价测算</t>
    </r>
  </si>
  <si>
    <r>
      <t>1、价格偏差（整单、产品维度）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2、加价汇总（整单、产品维度）</t>
    </r>
  </si>
  <si>
    <t>报价测算复核</t>
  </si>
  <si>
    <r>
      <t>1、产品1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基础成本（5.6）、利润加成（+1.3）、其他报价（+0.8）、预计报价（7.7）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2、产品2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基础成本（5.8）、利润加成（+1.6）、其他报价（+0.6）、预计报价（8.0）</t>
    </r>
  </si>
  <si>
    <t>生成报价单</t>
  </si>
  <si>
    <r>
      <t>1、填写报价类型、报价单模板、报价形式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3、填写报价单基本信息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4、填写报价明细，预计报价（等于基础成本+利润加成+其他加价）、折扣、报价（等于预计报价*折扣）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5、生成并导入报价单附件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6、提交BPM审批</t>
    </r>
  </si>
  <si>
    <r>
      <t>报价基本信息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产品信息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目的地信息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产品技术参数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付款信息</t>
    </r>
  </si>
  <si>
    <t>报价方案</t>
  </si>
  <si>
    <r>
      <t>1、产品1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预计报价（7.7）、折扣（0.9）、报价（6.93）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2、产品2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预计报价（8.0）、折扣（0.9）、报价（7.2）</t>
    </r>
  </si>
  <si>
    <t>报价单审批</t>
  </si>
  <si>
    <r>
      <t>1、审批报价单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2、回传报价单审批结果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3、报价单用印</t>
    </r>
  </si>
  <si>
    <r>
      <t>报价基本信息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产品信息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价格偏差（整单、产品、批次分组维度）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加价汇总（整单、产品维度）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附件文档</t>
    </r>
  </si>
  <si>
    <r>
      <t>经审批确认的报价单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已盖章的报价单附件</t>
    </r>
  </si>
  <si>
    <t>输出报价单</t>
  </si>
  <si>
    <t>报价Agent</t>
  </si>
  <si>
    <t>价格发布流程</t>
  </si>
  <si>
    <t>制定组件对外销售底价（BG价格底线、地区部价格底线）</t>
  </si>
  <si>
    <t>1、制定BG价格底线和各地区部价格底线
2、制定基础加价和其他加价规则</t>
  </si>
  <si>
    <t>UBG-CGSM（部门）
价格策略经理</t>
  </si>
  <si>
    <t>可销售产品目录
销售区域
产品线价格调整通知</t>
  </si>
  <si>
    <t>价格发布数据.价格基本信息
价格发布数据.价格发布明细
价格发布数据.基础加价明细
价格发布数据.其他加价明细</t>
  </si>
  <si>
    <t>价格审批（BG价格底线、地区部价格底线）</t>
  </si>
  <si>
    <t>审批BG价格底线和地区部价格底线数据</t>
  </si>
  <si>
    <t>发布价格（BG价格底线、地区部价格底线）</t>
  </si>
  <si>
    <t>1、选择价格生效时间；
2、确认二次发布的地区部；
3、发布审批通过的BG价格底线、地区价格底线数据；
4、二次发布的地区自动生成地区部指导价发布单据</t>
  </si>
  <si>
    <t>生效价格（BG价格底线、地区部价格底线）</t>
  </si>
  <si>
    <t>定时任务自动检查生效时间达成情况，到期后自动生效</t>
  </si>
  <si>
    <t>维护地区部价格（地区部指导价）</t>
  </si>
  <si>
    <t>1、维护地区部指导价
2、填写地区部指导价生效日期并提交地区部指导价</t>
  </si>
  <si>
    <t>价格发布数据.价格基本信息
价格发布数据.价格发布明细
价格发布数据.基础加价明细</t>
  </si>
  <si>
    <t>地区部价格管理负责人
复核价格</t>
  </si>
  <si>
    <t>1、复核地区部指导价价格数据
2、复核通过，自动发布地区部指导价</t>
  </si>
  <si>
    <t>生效价格（地区部指导价）</t>
  </si>
  <si>
    <t>提交加价基础数据更新</t>
  </si>
  <si>
    <t>1、新增加价基础数据
2、确认并选择是否有新增加价项
3、提交加价基础数据</t>
  </si>
  <si>
    <t>价格要素业务Owner</t>
  </si>
  <si>
    <t>加价基础数据.加价基本信息
加价基础数据.加价明细信息</t>
  </si>
  <si>
    <t>配置加价规则</t>
  </si>
  <si>
    <t>1、维护加价基础数据（加价项名称、加价因子、加价因子取值）
2、维护加价规则基本信息、表达式</t>
  </si>
  <si>
    <t>价格系统管理员</t>
  </si>
  <si>
    <t>加价政策文件
加价基础数据.加价基本信息
加价基础数据.加价明细信息</t>
  </si>
  <si>
    <t>加价基础数据.加价基本信息
加价基础数据.加价明细信息
加价规则.规则基本信息
加价规则.规则参数信息
加价规则.表达式</t>
  </si>
  <si>
    <t>补录加价基础数据</t>
  </si>
  <si>
    <t>1、更新加价金额、加价单位
2、提交更新后的加价基础数据</t>
  </si>
  <si>
    <t>复核加价基础数据</t>
  </si>
  <si>
    <t>1、复核加价基础数据
2、同意/驳回流程</t>
  </si>
  <si>
    <t>产品策划管理</t>
  </si>
  <si>
    <t>提交报价测算</t>
  </si>
  <si>
    <t>1、填写报价测算基本信息
2、维护目的地信息
3、添加产品信息列表
4、执行交期分解
5、添加备品备件和专用工具
6、分解付款里程碑信息
7、执行价格测算，核对报价测算初步结果
8、确认并提交报价测算单</t>
  </si>
  <si>
    <t xml:space="preserve">价格测算单.测算基本信息
价格测算单.目的地信息
价格测算单.产品信息
价格测算单.交期分解信息
价格测算单.备品备件专用工具
价格测算单.产品技术参数
价格测算单.付款信息
</t>
  </si>
  <si>
    <t>价格测算单.价格偏差（整单、产品、批次分组维度）
价格测算单.加价明细（整单、产品、批次分组维度）
价格测算单.加价汇总（整单、产品维度）</t>
  </si>
  <si>
    <t>报价测算信息</t>
  </si>
  <si>
    <t>1、解析
2、成本核算
3、定价</t>
  </si>
  <si>
    <t>补充交付信息</t>
  </si>
  <si>
    <t>1、核对目的地信息
2、核对交期分解数据
3、维护物流信息
4、执行价格测算，复核物流费用
4、物流费用调整项
5、确认并提交报价测算单</t>
  </si>
  <si>
    <t>FR
交付经理</t>
  </si>
  <si>
    <t xml:space="preserve">价格测算单.测算基本信息
价格测算单.目的地信息
价格测算单.产品信息
价格测算单.交期分解信息
价格测算单.物流信息
</t>
  </si>
  <si>
    <t>复核交付信息</t>
  </si>
  <si>
    <t>并行</t>
  </si>
  <si>
    <t>补充产品技术参数</t>
  </si>
  <si>
    <t>1、补充产品技术参数
2、执行价格测算，复核非标加价及价格测算结果
3、调整其他非标加价项
4、确认并提交报价测算单</t>
  </si>
  <si>
    <t>价格测算单.测算基本信息
价格测算单.产品信息
价格测算单.产品技术参数</t>
  </si>
  <si>
    <t>复核产品技术参数</t>
  </si>
  <si>
    <t>1、复核价格测算单输入信息
2、复核价格测算过程数据
3、复核价格测算结果数据（含财务商务加价项、报价测算价格与地区部底价、BG底价偏差信息等信息）
4、提交报价测算单</t>
  </si>
  <si>
    <t>价格测算单.测算基本信息
价格测算单.目的地信息
价格测算单.产品信息
价格测算单.交期分解信息
价格测算单.备品备件专用工具
价格测算单.产品技术参数
价格测算单.付款信息</t>
  </si>
  <si>
    <t>生成并复核报价测算结果</t>
  </si>
  <si>
    <t>1、新增报价单
2、选择来源测算单，报价类型、报价单模板、报价形式
3、填写报价单基本信息
4、填写报价明细单价（综合单价、组件单价、物流报价、备品备件单价）
5、生成并导入报价单附件
6、执行报价测算
7、检查确认报价测算结果
8、提交BPM审批</t>
  </si>
  <si>
    <t>报价单.报价基本信息
报价单.产品信息
报价单.目的地信息
报价单.交期分解信息
报价单.备品备件专用工具
报价单.产品技术参数
报价单.付款信息</t>
  </si>
  <si>
    <t>报价单.价格偏差（整单、产品、批次分组维度）
报价单.加价汇总（整单维度、产品维度）
报价单.加价汇总（整单维度、产品维度）</t>
  </si>
  <si>
    <t>1、审批报价单
2、回传报价单审批结果
3、报价单用印</t>
  </si>
  <si>
    <t>报价单.报价基本信息
报价单.价格偏差（整单、产品、批次分组维度）
报价单.加价汇总（整单、产品维度）
报价单.附件文档</t>
  </si>
  <si>
    <t>经审批确认的报价单
已盖章的报价单附件</t>
  </si>
  <si>
    <t>BG价格底线、地区部价格底线</t>
  </si>
  <si>
    <t>地区部指导价</t>
  </si>
  <si>
    <t>1、新增价格测算单
2、填写测算基本信息
3、维护目的地信息
4、添加产品信息列表
5、执行交期分解
6、添加备品备件和专用工具
7、分解付款里程碑信息
8、执行价格测算，核对价格测算结果
9、确认并提交测算单</t>
  </si>
  <si>
    <t>1、补充产品技术参数
2、执行价格测算，复核非标加价及价格测算结果
3、调整其他非标加价项
4、确认并提交测算单</t>
  </si>
  <si>
    <t>复核价格测算</t>
  </si>
  <si>
    <t>1、复核价格测算单输入信息
2、复核价格测算过程数据
3、复核价格测算结果数据
4、提交测算单</t>
  </si>
  <si>
    <t>1、新增报价单
2、选择来源测算单，报价类型、报价单模板、报价形式
3、填写报价单基本信息
4、填写报价明细单价（组件单价、物流报价、备品备件单价）
5、生成并导入报价单附件
6、执行报价测算
7、检查确认报价测算结果
8、提交BPM审批</t>
  </si>
  <si>
    <t>10.4.2.5 物流询价流程</t>
  </si>
  <si>
    <t>发起物流询价流程</t>
  </si>
  <si>
    <t>1、检查物流测算结果，确认是否发起物流询价；（费用项缺失；物流费用高）
2、发起物流询价流程，自动带入物流询价单详细信息
3、填写询价说明并提交物流询价流程</t>
  </si>
  <si>
    <t>物流询价结果输出</t>
  </si>
  <si>
    <t>SRM系统：
1、填写物流费用价格
2、回传填写结果</t>
  </si>
  <si>
    <t>重新测算</t>
  </si>
  <si>
    <t>1、基于询价结果，重新完成物流费用测算（在询价单操作）
2、检查确认物流测算结果</t>
  </si>
  <si>
    <t>SN</t>
  </si>
  <si>
    <t>逻辑数据实体</t>
  </si>
  <si>
    <t>PV测算基本信息</t>
  </si>
  <si>
    <t>参考数据源详细信息</t>
  </si>
  <si>
    <t>PV批次价格测算详细信息</t>
  </si>
  <si>
    <t>PV调价阈值配置信息</t>
  </si>
  <si>
    <t>PV调价系数配置信息</t>
  </si>
  <si>
    <t>报价单基本信息</t>
  </si>
  <si>
    <t>报价单明细信息</t>
  </si>
  <si>
    <t>参考信息导入</t>
  </si>
  <si>
    <t>参考信息汇总</t>
  </si>
  <si>
    <t>产品与部件关系</t>
  </si>
  <si>
    <t>产品映射</t>
  </si>
  <si>
    <t>测算产品配置需求信息</t>
  </si>
  <si>
    <t>测算结果产品信息</t>
  </si>
  <si>
    <t>测算结果缩略信息</t>
  </si>
  <si>
    <t>测算结果详情信息</t>
  </si>
  <si>
    <t>产品定价基本信息</t>
  </si>
  <si>
    <t>产品定价详细信息</t>
  </si>
  <si>
    <t>产品信息</t>
  </si>
  <si>
    <t>产品与物流换算关系</t>
  </si>
  <si>
    <t>厂港仓地址信息</t>
  </si>
  <si>
    <t>串点价格信息</t>
  </si>
  <si>
    <t>单点物流费用库</t>
  </si>
  <si>
    <t>点对点物流费用库</t>
  </si>
  <si>
    <t>短驳物流库</t>
  </si>
  <si>
    <t>工厂地址信息</t>
  </si>
  <si>
    <t>价格测算付款信息</t>
  </si>
  <si>
    <t>价格测算基本信息</t>
  </si>
  <si>
    <t>价格模型规则</t>
  </si>
  <si>
    <t>目的地信息</t>
  </si>
  <si>
    <t>目的地与产品容量关系</t>
  </si>
  <si>
    <t>批次信息</t>
  </si>
  <si>
    <t>起运港与可发货国家关系</t>
  </si>
  <si>
    <t>物流测算过程明细</t>
  </si>
  <si>
    <t>物流测算加价信息</t>
  </si>
  <si>
    <t>物流费用明细</t>
  </si>
  <si>
    <t>价格模型分类</t>
  </si>
  <si>
    <t>业务对象</t>
  </si>
  <si>
    <t>逻辑实体</t>
  </si>
  <si>
    <t>业务属性名称</t>
  </si>
  <si>
    <t>示例</t>
  </si>
  <si>
    <t>价格测算单</t>
  </si>
  <si>
    <t>测算基本信息</t>
  </si>
  <si>
    <t>测算单号</t>
  </si>
  <si>
    <t>UC202603160001</t>
  </si>
  <si>
    <t>测算类型</t>
  </si>
  <si>
    <t>简易询盘、询盘、投标、合同、合同变更/PO</t>
  </si>
  <si>
    <t>所属组织</t>
  </si>
  <si>
    <t>隆基绿能/高增长市场业务中心/拉美地区部/战略客户部</t>
  </si>
  <si>
    <t>是否调价</t>
  </si>
  <si>
    <t>是/否</t>
  </si>
  <si>
    <t>关联商机编号</t>
  </si>
  <si>
    <t>特变电工国际工程有限公司-PhilippinesEastern VisayasLeyte Island-62.37MW</t>
  </si>
  <si>
    <t>关联合同号</t>
  </si>
  <si>
    <t>LGi-UG-Sal-2406-0242-C012-260619-01</t>
  </si>
  <si>
    <t>合同版本</t>
  </si>
  <si>
    <t>V2</t>
  </si>
  <si>
    <t>客户</t>
  </si>
  <si>
    <t>特变电工国际工程有限公司</t>
  </si>
  <si>
    <t>项目名称</t>
  </si>
  <si>
    <t>项目规模（MW）</t>
  </si>
  <si>
    <t>出厂时间</t>
  </si>
  <si>
    <t>2026/7-2026/9</t>
  </si>
  <si>
    <t>币种</t>
  </si>
  <si>
    <t>美元</t>
  </si>
  <si>
    <t>税率</t>
  </si>
  <si>
    <t>海外税率</t>
  </si>
  <si>
    <t>投标服务费</t>
  </si>
  <si>
    <t>采购服务费</t>
  </si>
  <si>
    <t>Co-marketing费</t>
  </si>
  <si>
    <t>检测服务费</t>
  </si>
  <si>
    <t>销售代理服务费</t>
  </si>
  <si>
    <t>其他商务费用</t>
  </si>
  <si>
    <t>质量专控要求</t>
  </si>
  <si>
    <t>无/2502SDM1、2502SDM2C、SDM2F-WK</t>
  </si>
  <si>
    <t>是否碳足迹组件</t>
  </si>
  <si>
    <t>是否征收塑料税</t>
  </si>
  <si>
    <t>WEEE</t>
  </si>
  <si>
    <t>质量保险要求</t>
  </si>
  <si>
    <t>商业综合责任险</t>
  </si>
  <si>
    <t>信用保险要求</t>
  </si>
  <si>
    <t>赊销比例（信保）</t>
  </si>
  <si>
    <t>预付款保函要求</t>
  </si>
  <si>
    <t>预付款保函金额比例</t>
  </si>
  <si>
    <t>预付款保函期限（月）</t>
  </si>
  <si>
    <t>履约保函要求</t>
  </si>
  <si>
    <t>履约保函金额比例</t>
  </si>
  <si>
    <t>履约保函期限（月）</t>
  </si>
  <si>
    <t>质保保函要求</t>
  </si>
  <si>
    <t>质保保函金额比例</t>
  </si>
  <si>
    <t>质保保函期限（月）</t>
  </si>
  <si>
    <t>物流测算区域</t>
  </si>
  <si>
    <t>国际/国内</t>
  </si>
  <si>
    <t>贸易术语</t>
  </si>
  <si>
    <t>国内：送货上门/客户自提；
国际：FOB(装运港船上交货)/DDP(完税后交货)/EXW(工厂交货)......</t>
  </si>
  <si>
    <t>运输类型</t>
  </si>
  <si>
    <t>点对点/按距离</t>
  </si>
  <si>
    <t>物流费用调整</t>
  </si>
  <si>
    <t>物流询价状态</t>
  </si>
  <si>
    <t>未询价</t>
  </si>
  <si>
    <t>测算状态</t>
  </si>
  <si>
    <t>草稿/测算中/测算完成</t>
  </si>
  <si>
    <t>审核状态</t>
  </si>
  <si>
    <t>未提交/审核中/审核完成</t>
  </si>
  <si>
    <t>发运地类型</t>
  </si>
  <si>
    <t>工厂/仓库</t>
  </si>
  <si>
    <t>发运地</t>
  </si>
  <si>
    <t>中国工厂/荷兰仓/比利时仓</t>
  </si>
  <si>
    <t>发运国家</t>
  </si>
  <si>
    <t>中国</t>
  </si>
  <si>
    <t>起运港</t>
  </si>
  <si>
    <t>上海港</t>
  </si>
  <si>
    <t>目的港国家</t>
  </si>
  <si>
    <t>波兰</t>
  </si>
  <si>
    <t>目的港</t>
  </si>
  <si>
    <t>格但斯坦</t>
  </si>
  <si>
    <t>国家/地区</t>
  </si>
  <si>
    <t>省</t>
  </si>
  <si>
    <t>MaĹopolskie</t>
  </si>
  <si>
    <t>市</t>
  </si>
  <si>
    <t>Warsaw West County</t>
  </si>
  <si>
    <t>区/县</t>
  </si>
  <si>
    <t>邮编</t>
  </si>
  <si>
    <t>GX</t>
  </si>
  <si>
    <t>CIF</t>
  </si>
  <si>
    <t>发货工厂</t>
  </si>
  <si>
    <t>咸阳基地</t>
  </si>
  <si>
    <t>距离</t>
  </si>
  <si>
    <t>1000km</t>
  </si>
  <si>
    <t>产品系列</t>
  </si>
  <si>
    <t>Hi-MO7</t>
  </si>
  <si>
    <t>产品型号</t>
  </si>
  <si>
    <t>LR8-66HGD</t>
  </si>
  <si>
    <t>版本扩展</t>
  </si>
  <si>
    <t>V2R</t>
  </si>
  <si>
    <t>方案描述</t>
  </si>
  <si>
    <t>基准</t>
  </si>
  <si>
    <t>单件瓦数(W)</t>
  </si>
  <si>
    <t>数量（WM）</t>
  </si>
  <si>
    <t>数量（块）</t>
  </si>
  <si>
    <t>预计报价</t>
  </si>
  <si>
    <t>0.1030EUR/W</t>
  </si>
  <si>
    <t>折扣</t>
  </si>
  <si>
    <t>赠送功率（W/块）</t>
  </si>
  <si>
    <t>备件数量（W）</t>
  </si>
  <si>
    <t>赠品数量（W）</t>
  </si>
  <si>
    <t>产品大类</t>
  </si>
  <si>
    <t>常规产品/库存品</t>
  </si>
  <si>
    <t>交期分解信息</t>
  </si>
  <si>
    <t>边框尺寸</t>
  </si>
  <si>
    <t>30mm</t>
  </si>
  <si>
    <t>备品备件专用工具</t>
  </si>
  <si>
    <t>类型</t>
  </si>
  <si>
    <t>备品/备件/专用工具</t>
  </si>
  <si>
    <t>产品名称</t>
  </si>
  <si>
    <t>红外热像仪_TIS55+_福禄克</t>
  </si>
  <si>
    <t>规格</t>
  </si>
  <si>
    <t>/</t>
  </si>
  <si>
    <t>单位</t>
  </si>
  <si>
    <t>台</t>
  </si>
  <si>
    <t>数量</t>
  </si>
  <si>
    <t>成本价</t>
  </si>
  <si>
    <t>产品技术参数</t>
  </si>
  <si>
    <t>组件产品编码</t>
  </si>
  <si>
    <t>80BC2A2058</t>
  </si>
  <si>
    <t>电量</t>
  </si>
  <si>
    <t>140kWh/280kWh</t>
  </si>
  <si>
    <t>冷却方式</t>
  </si>
  <si>
    <t>风冷/液冷</t>
  </si>
  <si>
    <t>附加功能</t>
  </si>
  <si>
    <t>低温加热/云端通讯</t>
  </si>
  <si>
    <t>组件类型</t>
  </si>
  <si>
    <t>双面/单面</t>
  </si>
  <si>
    <t>边框颜色</t>
  </si>
  <si>
    <t>白框 /灰框/黑框</t>
  </si>
  <si>
    <t>光伏玻璃</t>
  </si>
  <si>
    <t>边框材质</t>
  </si>
  <si>
    <t>接线盒</t>
  </si>
  <si>
    <t>边框孔数</t>
  </si>
  <si>
    <t>边框膜厚</t>
  </si>
  <si>
    <t>AA10/AA12</t>
  </si>
  <si>
    <t>胶膜方案</t>
  </si>
  <si>
    <t>POE+EVA /双POE</t>
  </si>
  <si>
    <t>胶膜克重</t>
  </si>
  <si>
    <t>双ECA（400+380）</t>
  </si>
  <si>
    <t>连接端子</t>
  </si>
  <si>
    <t>PV-LR5</t>
  </si>
  <si>
    <t>平均线长（米）</t>
  </si>
  <si>
    <t>正极线长（米）</t>
  </si>
  <si>
    <t>负极线长（米）</t>
  </si>
  <si>
    <t>标签</t>
  </si>
  <si>
    <t>防震标签/RFID标签/隆基标准</t>
  </si>
  <si>
    <t>防尘塞</t>
  </si>
  <si>
    <t>无/防尘塞</t>
  </si>
  <si>
    <t>电流分档</t>
  </si>
  <si>
    <t>中间档位按0.1A分档/中间档位按0.15A分档/中间档位按0.2A分档</t>
  </si>
  <si>
    <t>良率损失</t>
  </si>
  <si>
    <t>EL全检要求</t>
  </si>
  <si>
    <t>EL全检，接受不高于1%漏检不翻箱</t>
  </si>
  <si>
    <t>运输保障方案</t>
  </si>
  <si>
    <t>加厚包装/标准运输</t>
  </si>
  <si>
    <t>重量</t>
  </si>
  <si>
    <t>其他非标加价（USD cent/W）</t>
  </si>
  <si>
    <t>付款信息</t>
  </si>
  <si>
    <t>阶段名称</t>
  </si>
  <si>
    <t>预付款/备料款/发货款/到货款/验收款/质保金</t>
  </si>
  <si>
    <t>资金占用天数</t>
  </si>
  <si>
    <t>计划收付款比例</t>
  </si>
  <si>
    <t>回款维度</t>
  </si>
  <si>
    <t>合同/批次</t>
  </si>
  <si>
    <t>货前款</t>
  </si>
  <si>
    <t>物流信息</t>
  </si>
  <si>
    <t>物流计算类型</t>
  </si>
  <si>
    <t>优选/指定</t>
  </si>
  <si>
    <t>物流类型</t>
  </si>
  <si>
    <t>快递运输/陆运运输/铁运运输/水运运输</t>
  </si>
  <si>
    <t>车型</t>
  </si>
  <si>
    <t>9.6米</t>
  </si>
  <si>
    <t>最大可进车型</t>
  </si>
  <si>
    <t>13米</t>
  </si>
  <si>
    <t>柜型</t>
  </si>
  <si>
    <t>20GP/40HQ</t>
  </si>
  <si>
    <t>价格偏差</t>
  </si>
  <si>
    <t>整单/产品/批次分组三个维度</t>
  </si>
  <si>
    <t>报价</t>
  </si>
  <si>
    <t>分/W（以下动态币种）</t>
  </si>
  <si>
    <t>EXW加价</t>
  </si>
  <si>
    <t>分/W</t>
  </si>
  <si>
    <t>EXW价格</t>
  </si>
  <si>
    <t>建议报价</t>
  </si>
  <si>
    <t>建议报价加价</t>
  </si>
  <si>
    <t>地区部价格底线</t>
  </si>
  <si>
    <t>地区部价格底线偏差</t>
  </si>
  <si>
    <t>地区部价格底线偏差额</t>
  </si>
  <si>
    <t>万元</t>
  </si>
  <si>
    <t>地区部价格底线偏差率</t>
  </si>
  <si>
    <t>BG底价</t>
  </si>
  <si>
    <t>BG底价偏差</t>
  </si>
  <si>
    <t>BG底价偏差额</t>
  </si>
  <si>
    <t>BG底价偏差率</t>
  </si>
  <si>
    <t>价格组织</t>
  </si>
  <si>
    <t>集中式事业群</t>
  </si>
  <si>
    <t>价格生效日期</t>
  </si>
  <si>
    <t>加价明细</t>
  </si>
  <si>
    <t>序号</t>
  </si>
  <si>
    <t>1/1.1、1.2......</t>
  </si>
  <si>
    <t>加价项名称</t>
  </si>
  <si>
    <t>基础加价/质量专控要求加价、碳足迹加价、防尘塞加价</t>
  </si>
  <si>
    <t>整单加价汇总</t>
  </si>
  <si>
    <t>基础加价</t>
  </si>
  <si>
    <t>非标加价</t>
  </si>
  <si>
    <t>财务商务加价</t>
  </si>
  <si>
    <t>物流加价</t>
  </si>
  <si>
    <t>其他加价</t>
  </si>
  <si>
    <t>加价合计</t>
  </si>
  <si>
    <t>产品加价汇总</t>
  </si>
  <si>
    <t>整单PV调价参考信息</t>
  </si>
  <si>
    <t>报价调价</t>
  </si>
  <si>
    <t>调价EXW加价</t>
  </si>
  <si>
    <t>调价EXW价格</t>
  </si>
  <si>
    <t>调价地区部价格底线</t>
  </si>
  <si>
    <t>调价地区部价格底线偏差</t>
  </si>
  <si>
    <t>调价地区部价格底线偏差额</t>
  </si>
  <si>
    <t>调价地区部价格底线偏差率</t>
  </si>
  <si>
    <t>调价BG底价</t>
  </si>
  <si>
    <t>调价BG底价偏差</t>
  </si>
  <si>
    <t>调价BG底价偏差额</t>
  </si>
  <si>
    <t>调价BG底价偏差率</t>
  </si>
  <si>
    <t>产品PV调价参考信息</t>
  </si>
  <si>
    <t>加价基础数据</t>
  </si>
  <si>
    <t>加价基础数据.加价基本信息</t>
  </si>
  <si>
    <t>单据编号</t>
  </si>
  <si>
    <t>MU2026052701</t>
  </si>
  <si>
    <t>应用范围</t>
  </si>
  <si>
    <t>加价项分类</t>
  </si>
  <si>
    <t>非标加价项</t>
  </si>
  <si>
    <t>生效开始时间</t>
  </si>
  <si>
    <t>是否生效</t>
  </si>
  <si>
    <t>是否有新增项</t>
  </si>
  <si>
    <t>附件</t>
  </si>
  <si>
    <t>《关于2026年第6次签批的组件订单非标项目价格差异指导方案的通知》.pdf</t>
  </si>
  <si>
    <t>审核完成</t>
  </si>
  <si>
    <t>加价基础数据.明细信息</t>
  </si>
  <si>
    <t>连接端子加价</t>
  </si>
  <si>
    <t>加价因子</t>
  </si>
  <si>
    <t>加价因子取值</t>
  </si>
  <si>
    <t>EVO2A/EVO2/PVLR5</t>
  </si>
  <si>
    <t>人民币加价</t>
  </si>
  <si>
    <t>人民币加价单位</t>
  </si>
  <si>
    <t>分/块；分/瓦</t>
  </si>
  <si>
    <t>美元加价</t>
  </si>
  <si>
    <t>美元加价单位</t>
  </si>
  <si>
    <t>美分/块；分/瓦</t>
  </si>
  <si>
    <t>欧元加价</t>
  </si>
  <si>
    <t>欧元加价单位</t>
  </si>
  <si>
    <t>加价规则.规则基本信息</t>
  </si>
  <si>
    <t>规则分类</t>
  </si>
  <si>
    <t>规则中心/加价规则/集中式加价规则/非标加价</t>
  </si>
  <si>
    <t>规则名称</t>
  </si>
  <si>
    <t>边框材质加价</t>
  </si>
  <si>
    <t>规则业务对象</t>
  </si>
  <si>
    <t>集中式BG测算单</t>
  </si>
  <si>
    <t>业务分类</t>
  </si>
  <si>
    <t>价格测算/物流测算/PV调价测算</t>
  </si>
  <si>
    <t>批次类/产品类</t>
  </si>
  <si>
    <t>规则描述</t>
  </si>
  <si>
    <t>规则引用函数</t>
  </si>
  <si>
    <t>查询数据库单一值</t>
  </si>
  <si>
    <t>规则引用属性</t>
  </si>
  <si>
    <t>集中式BG测算产品信息.边框材质</t>
  </si>
  <si>
    <t>状态</t>
  </si>
  <si>
    <t>已发布</t>
  </si>
  <si>
    <t>系统版本号</t>
  </si>
  <si>
    <t>生效时间</t>
  </si>
  <si>
    <t>失效时间</t>
  </si>
  <si>
    <t>全局变量</t>
  </si>
  <si>
    <t>测算入参</t>
  </si>
  <si>
    <t>加价规则.规则参数信息</t>
  </si>
  <si>
    <t>配置类型</t>
  </si>
  <si>
    <t>输出参数/全局参数/输入参数</t>
  </si>
  <si>
    <t>参数类型</t>
  </si>
  <si>
    <t>数组/结构体/整数/浮点数/字符串</t>
  </si>
  <si>
    <t>名称</t>
  </si>
  <si>
    <t>编码</t>
  </si>
  <si>
    <t>加价规则.表达式</t>
  </si>
  <si>
    <t>C20240927004250700001</t>
  </si>
  <si>
    <t>描述</t>
  </si>
  <si>
    <t>规则条件</t>
  </si>
  <si>
    <t>表达式内容</t>
  </si>
  <si>
    <t>表达式内容模式</t>
  </si>
  <si>
    <t>拖拽模式/专家模式/数据查询向导模式</t>
  </si>
  <si>
    <t>物流测算单</t>
  </si>
  <si>
    <t>PV调价测算单</t>
  </si>
  <si>
    <t>物流询价单</t>
  </si>
  <si>
    <t>报价单</t>
  </si>
  <si>
    <t>报价基本信息</t>
  </si>
  <si>
    <t>报价单号</t>
  </si>
  <si>
    <t>QUO202607020003</t>
  </si>
  <si>
    <t>报价单名称</t>
  </si>
  <si>
    <t>三一硅能赞比亚项目-报价单</t>
  </si>
  <si>
    <t>关联测算单号</t>
  </si>
  <si>
    <t>UC202607020006</t>
  </si>
  <si>
    <t>报价形式</t>
  </si>
  <si>
    <t>1.综合单价
2.组件、物流
3.组件、备件、物流
4.组件</t>
  </si>
  <si>
    <t>报价类型</t>
  </si>
  <si>
    <t>询盘报价/多轮子投标</t>
  </si>
  <si>
    <t>报价模板</t>
  </si>
  <si>
    <t>隆基报价单中文版-综合单价</t>
  </si>
  <si>
    <t>报价有效天数</t>
  </si>
  <si>
    <t>是否用印</t>
  </si>
  <si>
    <t>是</t>
  </si>
  <si>
    <t>人民币</t>
  </si>
  <si>
    <t>签约主体</t>
  </si>
  <si>
    <t>签约主体地址</t>
  </si>
  <si>
    <t>签约主体社会信用代码</t>
  </si>
  <si>
    <t>报价联系人</t>
  </si>
  <si>
    <t>报价联系人电话</t>
  </si>
  <si>
    <t>报价联系人部门</t>
  </si>
  <si>
    <t>申请日期</t>
  </si>
  <si>
    <t>客户地址</t>
  </si>
  <si>
    <t>客户联系人</t>
  </si>
  <si>
    <t>客户联系方式</t>
  </si>
  <si>
    <t>报价说明</t>
  </si>
  <si>
    <t>价格发布数据</t>
  </si>
  <si>
    <t>价格发布数据.价格基本信息</t>
  </si>
  <si>
    <t>价格发布编号</t>
  </si>
  <si>
    <t>JMB-260624001</t>
  </si>
  <si>
    <t>常规产品</t>
  </si>
  <si>
    <t>版本号</t>
  </si>
  <si>
    <t>UBGP2026062402</t>
  </si>
  <si>
    <t>文号</t>
  </si>
  <si>
    <t>隆集价字【2026】第11号</t>
  </si>
  <si>
    <t>发布类型</t>
  </si>
  <si>
    <t>全量发布/增量发布</t>
  </si>
  <si>
    <t>汇率批次</t>
  </si>
  <si>
    <t>2026年6月加价汇率录入</t>
  </si>
  <si>
    <t>线下已审批/仅汇率调整</t>
  </si>
  <si>
    <t>是/仅汇率调整</t>
  </si>
  <si>
    <t>已审批文件</t>
  </si>
  <si>
    <t>发布组织</t>
  </si>
  <si>
    <t>隆基绿能/集中式事业群</t>
  </si>
  <si>
    <t>发布时间</t>
  </si>
  <si>
    <t>发布状态</t>
  </si>
  <si>
    <t>审批状态</t>
  </si>
  <si>
    <t>审批完成</t>
  </si>
  <si>
    <t>生效状态</t>
  </si>
  <si>
    <t>已生效</t>
  </si>
  <si>
    <t>是否二次发布</t>
  </si>
  <si>
    <t>否</t>
  </si>
  <si>
    <t>价格政策说明</t>
  </si>
  <si>
    <t>价格发布数据.价格发布明细</t>
  </si>
  <si>
    <t>区域类型</t>
  </si>
  <si>
    <t>非双反区/其他受限区域-台湾</t>
  </si>
  <si>
    <t>价格类型</t>
  </si>
  <si>
    <t>BG价格底线</t>
  </si>
  <si>
    <t>电池产品资源需求</t>
  </si>
  <si>
    <t>海外电池</t>
  </si>
  <si>
    <t>组件产品资源需求</t>
  </si>
  <si>
    <t>马来工厂组件</t>
  </si>
  <si>
    <t>计价单位</t>
  </si>
  <si>
    <t>分/瓦</t>
  </si>
  <si>
    <t>是否含税</t>
  </si>
  <si>
    <t>含税/不含税</t>
  </si>
  <si>
    <t>人民币/美元/欧元</t>
  </si>
  <si>
    <t>月份</t>
  </si>
  <si>
    <t>2026 - 06</t>
  </si>
  <si>
    <t>价格</t>
  </si>
  <si>
    <t>价格发布数据.基础加价明细</t>
  </si>
  <si>
    <t>产品类型加价</t>
  </si>
  <si>
    <t>加价说明</t>
  </si>
  <si>
    <t>产品类型加价 HiMO9 V3 (LR9-66HYD)版型在HiMO9 V2 (LR8-66HYD)版型基础上加价</t>
  </si>
  <si>
    <t>价格发布数据.其他加价明细</t>
  </si>
  <si>
    <t>集中式BG测算单基本信息</t>
  </si>
  <si>
    <t>centralized_price_calculation_bill</t>
  </si>
  <si>
    <t>集中式BG测算目的地信息</t>
  </si>
  <si>
    <t>centralized_log_cal_dest_info</t>
  </si>
  <si>
    <t>集中式BG测算产品信息</t>
  </si>
  <si>
    <t>centralized_calc_prod_line_info</t>
  </si>
  <si>
    <t>集中式BG备品备件</t>
  </si>
  <si>
    <t>centralized_calc_spare_parts</t>
  </si>
  <si>
    <t>集中式BG专用工具</t>
  </si>
  <si>
    <t>centralized_calc_spec_tool</t>
  </si>
  <si>
    <t>集中式BG测算产品配置列表</t>
  </si>
  <si>
    <t>centralized_calc_prod_list</t>
  </si>
  <si>
    <t>集中式BG产品技术参数</t>
  </si>
  <si>
    <t>centralized_calc_prod_line_tech_spec</t>
  </si>
  <si>
    <t>集中式BG付款信息</t>
  </si>
  <si>
    <t>centralized_calc_pymt_info</t>
  </si>
  <si>
    <t>集中式BG物流信息</t>
  </si>
  <si>
    <t>centralized_log_info</t>
  </si>
  <si>
    <t>集中式BG产品项目地分配</t>
  </si>
  <si>
    <t>centralized_product_project_base_alloc</t>
  </si>
  <si>
    <t>集中式BG产品项目地信息</t>
  </si>
  <si>
    <t>centralized_product_prj_place_info</t>
  </si>
  <si>
    <t>集中式BG批次日期分组</t>
  </si>
  <si>
    <t>centralized_calc_prod_line_batch_info_group</t>
  </si>
  <si>
    <t>集中式BG产品批次信息</t>
  </si>
  <si>
    <t>centralized_calc_prod_line_batch_info</t>
  </si>
  <si>
    <t>附件区</t>
  </si>
  <si>
    <t>centralized_quotation_attachment</t>
  </si>
  <si>
    <t>集中式BG测算单偏差</t>
  </si>
  <si>
    <t>centralized_sum_add_price_items</t>
  </si>
  <si>
    <t>集中式BG产品偏差</t>
  </si>
  <si>
    <t>centralized_calc_prod_line_sum_added_items</t>
  </si>
  <si>
    <t>集中式BG批次日期分组偏差</t>
  </si>
  <si>
    <t>centralized_calc_prod_line_batch_info_group_sum_add_items</t>
  </si>
  <si>
    <t>集中式BG产品批次偏差</t>
  </si>
  <si>
    <t>centralized_calc_prod_line_batch_info_sum_added_items</t>
  </si>
  <si>
    <t>集中式PV测算单偏差</t>
  </si>
  <si>
    <t>centralized_pv_sum_add_price_items</t>
  </si>
  <si>
    <t>集中式PV产品偏差</t>
  </si>
  <si>
    <t>centralized_pv_calc_prod_line_sum_added_items</t>
  </si>
  <si>
    <t>集中式PV产品批次偏差</t>
  </si>
  <si>
    <t>centralized_pv_calc_prod_line_batch_info_sum_added_items</t>
  </si>
  <si>
    <t>集中式BG加价规则信息</t>
  </si>
  <si>
    <t>centralized_add_rule_detail</t>
  </si>
  <si>
    <t>集中式BG整单加价明细</t>
  </si>
  <si>
    <t>centralized_price_calculation_added_items</t>
  </si>
  <si>
    <t>集中式BG产品加价明细</t>
  </si>
  <si>
    <t>centralized_calc_prod_line_added_items</t>
  </si>
  <si>
    <t>集中式BG批次日期分组加价明细</t>
  </si>
  <si>
    <t>centralized_calc_prod_line_batch_info_group_add_items</t>
  </si>
  <si>
    <t>集中式BG产品批次加价明细</t>
  </si>
  <si>
    <t>centralized_calc_prod_line_batch_info_added_items</t>
  </si>
  <si>
    <t>集中式BG测算单结果</t>
  </si>
  <si>
    <t>centralized_price_calculation_bill_result_items</t>
  </si>
  <si>
    <t>集中式BG产品测算结果</t>
  </si>
  <si>
    <t>centralized_price_calculation_product_result_items</t>
  </si>
  <si>
    <t>集中式BG产品PV测算结果</t>
  </si>
  <si>
    <t>centralized_price_calculation_product_pv_result_items</t>
  </si>
  <si>
    <t>加价</t>
  </si>
  <si>
    <t>加价单位</t>
  </si>
  <si>
    <t>碳足迹加价</t>
  </si>
  <si>
    <t>是否碳足迹</t>
  </si>
  <si>
    <t>元/PC</t>
  </si>
  <si>
    <t>质量专控要求加价</t>
  </si>
  <si>
    <t>追溯路径</t>
  </si>
  <si>
    <t>2502SDM1</t>
  </si>
  <si>
    <t>2502SDM2C</t>
  </si>
  <si>
    <t>SDM2F-WK</t>
  </si>
  <si>
    <t>非标项加价</t>
  </si>
  <si>
    <t>防尘塞加价</t>
  </si>
  <si>
    <t>EVO2A</t>
  </si>
  <si>
    <t>分/块</t>
  </si>
  <si>
    <t>EVO2</t>
  </si>
  <si>
    <t>运输包装方案加价</t>
  </si>
  <si>
    <t>运输包装方案</t>
  </si>
  <si>
    <t>加厚包装</t>
  </si>
  <si>
    <t>集装箱运输</t>
  </si>
  <si>
    <t>提升客户感知包装</t>
  </si>
  <si>
    <t>电流分档非标加价</t>
  </si>
  <si>
    <t>中间档位按0.15A分档</t>
  </si>
  <si>
    <t>中间档位按0.1A分档</t>
  </si>
  <si>
    <t>中间档位按0.2A分档</t>
  </si>
  <si>
    <t>LR5-72HGD边框氧化膜不同加价</t>
  </si>
  <si>
    <t>AA12</t>
  </si>
  <si>
    <t>LR5-73HGD边框氧化膜不同加价</t>
  </si>
  <si>
    <t>AA8</t>
  </si>
  <si>
    <t>LR5-74HGD边框氧化膜不同加价</t>
  </si>
  <si>
    <t>AA15</t>
  </si>
  <si>
    <t>LR8-66HYD互联条加价</t>
  </si>
  <si>
    <t>互联条</t>
  </si>
  <si>
    <t>0.8*0.25mm合金互联条</t>
  </si>
  <si>
    <t>LR8-67HYD互联条加价</t>
  </si>
  <si>
    <t>0.6*0.25mm铜互联条</t>
  </si>
  <si>
    <t>规则中心/加价规则/集中式加价规则/基础加价</t>
  </si>
  <si>
    <t>价格测算</t>
  </si>
  <si>
    <t>C20240927010493700001</t>
  </si>
  <si>
    <t>质量专控加价</t>
  </si>
  <si>
    <t>拖拽模式</t>
  </si>
  <si>
    <t>C20240927011231500001</t>
  </si>
  <si>
    <t>规则中心/加价规则/集中式加价规则/其他加价</t>
  </si>
  <si>
    <t>C20241030506180200001</t>
  </si>
  <si>
    <t>投标服务费加价</t>
  </si>
  <si>
    <t>专家模式</t>
  </si>
  <si>
    <t>let 总容量 = nil;
let 投标服务费 = nil;
let 币种 = nil;
let 投标服务费加价 = nil;
总容量=集中式BG测算单基本信息.报价容量MW;
投标服务费=集中式BG测算单基本信息.投标服务费;
币种=集中式BG测算单基本信息.币种;
投标服务费加价=(投标服务费 * 100) / (总容量 * 1000000);
if (币种 != '人民币' &amp;&amp; 币种 != '欧元') {
  投标服务费加价=投标服务费加价 * 通用汇率换算(币种, 'USD', nil, 集中式BG产品批次信息.批次);
}
return 投标服务费加价;</t>
  </si>
  <si>
    <t>规则中心/加价规则/集中式加价规则/财务商务加价</t>
  </si>
  <si>
    <t>C20240821408204100001</t>
  </si>
  <si>
    <t>付款方式资金成本加价</t>
  </si>
  <si>
    <t xml:space="preserve">let 币种 = nil;
let n = nil;
let 含税单价 = nil;
let 资金成本加价 = nil;
币种=集中式BG测算单基本信息.币种;
n=集中式资金成本加价比例();
含税单价=集中式BG测算产品信息.预计报价;
资金成本加价=含税单价 * 100 * n;
if (币种 != '人民币' &amp;&amp; 币种 != '欧元') {
  资金成本加价=资金成本加价 * 通用汇率换算(币种, 'USD', nil, 集中式BG产品批次信息.批次);
}
return 资金成本加价;
</t>
  </si>
  <si>
    <t>C20240924608553800001</t>
  </si>
  <si>
    <t>质保保函费用</t>
  </si>
  <si>
    <t xml:space="preserve">let 币种 = nil;
let 含税单价 = nil;
let 质保保函金额比例 = nil;
let 质保保函期限 = nil;
let 质保保函加价比例 = nil;
let 质保保函费用 = nil;
币种=集中式BG测算单基本信息.币种;
含税单价=集中式BG测算产品信息.预计报价;
质保保函金额比例=集中式BG测算单基本信息.质保保函金额比例;
质保保函期限=集中式BG测算单基本信息.质保保函期限月;
质保保函加价比例=保函加价比例(质保保函金额比例, 质保保函期限, 集中式BG测算单基本信息.物流测算区域);
质保保函费用=含税单价 * 100 * 质保保函加价比例;
if ((币种 != 'CNY') == (币种 != 'EUR')) {
  质保保函费用=质保保函费用 * 通用汇率换算(币种, 'USD', nil, 集中式BG产品批次信息.批次);
}
return 质保保函费用;
</t>
  </si>
  <si>
    <t>技术溢价</t>
  </si>
  <si>
    <t>市场调节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</si>
</sst>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_);[Red]\(0.00\)"/>
  </numFmts>
  <fonts count="38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color rgb="FF000000"/>
      <name val="等线"/>
      <charset val="134"/>
    </font>
    <font>
      <sz val="11"/>
      <color rgb="FF000000"/>
      <name val="等线"/>
      <charset val="134"/>
    </font>
    <font>
      <sz val="11"/>
      <color rgb="FF000000"/>
      <name val="等线"/>
      <charset val="134"/>
      <scheme val="minor"/>
    </font>
    <font>
      <sz val="11"/>
      <color rgb="FFFFC000"/>
      <name val="等线"/>
      <charset val="134"/>
    </font>
    <font>
      <sz val="9.75"/>
      <color rgb="FF131E29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rgb="FF000000"/>
      <name val="宋体"/>
      <charset val="134"/>
    </font>
    <font>
      <b/>
      <sz val="10"/>
      <color rgb="FF000000"/>
      <name val="等线"/>
      <charset val="134"/>
      <scheme val="minor"/>
    </font>
    <font>
      <sz val="10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10"/>
      <color theme="1"/>
      <name val="微软雅黑"/>
      <charset val="134"/>
    </font>
    <font>
      <b/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微软雅黑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2" borderId="2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3" borderId="24" applyNumberFormat="0" applyAlignment="0" applyProtection="0">
      <alignment vertical="center"/>
    </xf>
    <xf numFmtId="0" fontId="27" fillId="14" borderId="25" applyNumberFormat="0" applyAlignment="0" applyProtection="0">
      <alignment vertical="center"/>
    </xf>
    <xf numFmtId="0" fontId="28" fillId="14" borderId="24" applyNumberFormat="0" applyAlignment="0" applyProtection="0">
      <alignment vertical="center"/>
    </xf>
    <xf numFmtId="0" fontId="29" fillId="15" borderId="26" applyNumberFormat="0" applyAlignment="0" applyProtection="0">
      <alignment vertical="center"/>
    </xf>
    <xf numFmtId="0" fontId="30" fillId="0" borderId="27" applyNumberFormat="0" applyFill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</cellStyleXfs>
  <cellXfs count="14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58" fontId="0" fillId="0" borderId="0" xfId="0" applyNumberFormat="1" applyAlignment="1">
      <alignment horizontal="center"/>
    </xf>
    <xf numFmtId="0" fontId="3" fillId="0" borderId="0" xfId="0" applyFont="1" applyFill="1" applyAlignment="1">
      <alignment horizontal="center"/>
    </xf>
    <xf numFmtId="58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right"/>
    </xf>
    <xf numFmtId="58" fontId="3" fillId="2" borderId="0" xfId="0" applyNumberFormat="1" applyFont="1" applyFill="1" applyAlignment="1">
      <alignment horizontal="right"/>
    </xf>
    <xf numFmtId="58" fontId="3" fillId="2" borderId="0" xfId="0" applyNumberFormat="1" applyFont="1" applyFill="1" applyAlignment="1">
      <alignment horizontal="center"/>
    </xf>
    <xf numFmtId="58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0" fontId="3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58" fontId="4" fillId="0" borderId="0" xfId="0" applyNumberFormat="1" applyFont="1" applyAlignment="1">
      <alignment horizontal="center" vertical="center"/>
    </xf>
    <xf numFmtId="58" fontId="3" fillId="4" borderId="0" xfId="0" applyNumberFormat="1" applyFont="1" applyFill="1" applyAlignment="1">
      <alignment horizontal="left" vertical="center"/>
    </xf>
    <xf numFmtId="58" fontId="3" fillId="0" borderId="0" xfId="0" applyNumberFormat="1" applyFont="1" applyAlignment="1">
      <alignment horizontal="left" vertical="center"/>
    </xf>
    <xf numFmtId="10" fontId="4" fillId="0" borderId="0" xfId="0" applyNumberFormat="1" applyFont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58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6" borderId="0" xfId="0" applyFill="1"/>
    <xf numFmtId="0" fontId="0" fillId="5" borderId="0" xfId="0" applyFill="1"/>
    <xf numFmtId="0" fontId="4" fillId="5" borderId="0" xfId="0" applyFont="1" applyFill="1"/>
    <xf numFmtId="0" fontId="0" fillId="7" borderId="0" xfId="0" applyFill="1"/>
    <xf numFmtId="0" fontId="0" fillId="8" borderId="0" xfId="0" applyFill="1"/>
    <xf numFmtId="0" fontId="0" fillId="2" borderId="0" xfId="0" applyFill="1"/>
    <xf numFmtId="0" fontId="0" fillId="0" borderId="0" xfId="0" applyAlignment="1">
      <alignment horizontal="left"/>
    </xf>
    <xf numFmtId="0" fontId="3" fillId="9" borderId="0" xfId="0" applyFont="1" applyFill="1" applyAlignment="1">
      <alignment horizontal="left"/>
    </xf>
    <xf numFmtId="0" fontId="3" fillId="9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/>
    <xf numFmtId="9" fontId="3" fillId="0" borderId="0" xfId="0" applyNumberFormat="1" applyFont="1" applyAlignment="1">
      <alignment horizontal="left"/>
    </xf>
    <xf numFmtId="0" fontId="3" fillId="10" borderId="0" xfId="0" applyFont="1" applyFill="1" applyAlignment="1">
      <alignment horizontal="left"/>
    </xf>
    <xf numFmtId="0" fontId="3" fillId="10" borderId="0" xfId="0" applyFont="1" applyFill="1"/>
    <xf numFmtId="0" fontId="3" fillId="0" borderId="0" xfId="0" applyFont="1" applyAlignment="1">
      <alignment horizontal="left" wrapText="1"/>
    </xf>
    <xf numFmtId="58" fontId="3" fillId="0" borderId="0" xfId="0" applyNumberFormat="1" applyFont="1" applyAlignment="1">
      <alignment horizontal="left"/>
    </xf>
    <xf numFmtId="0" fontId="3" fillId="6" borderId="0" xfId="0" applyFont="1" applyFill="1" applyAlignment="1">
      <alignment horizontal="left"/>
    </xf>
    <xf numFmtId="0" fontId="3" fillId="6" borderId="0" xfId="0" applyFont="1" applyFill="1"/>
    <xf numFmtId="9" fontId="0" fillId="0" borderId="0" xfId="0" applyNumberFormat="1" applyAlignment="1">
      <alignment horizontal="left"/>
    </xf>
    <xf numFmtId="10" fontId="3" fillId="0" borderId="0" xfId="0" applyNumberFormat="1" applyFont="1" applyAlignment="1">
      <alignment horizontal="left"/>
    </xf>
    <xf numFmtId="18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58" fontId="0" fillId="0" borderId="0" xfId="0" applyNumberFormat="1" applyAlignment="1">
      <alignment horizontal="left"/>
    </xf>
    <xf numFmtId="0" fontId="3" fillId="0" borderId="0" xfId="0" applyFont="1" applyAlignment="1">
      <alignment horizontal="left" vertical="top" wrapText="1"/>
    </xf>
    <xf numFmtId="22" fontId="6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left"/>
    </xf>
    <xf numFmtId="0" fontId="6" fillId="11" borderId="1" xfId="0" applyFont="1" applyFill="1" applyBorder="1" applyAlignment="1">
      <alignment horizontal="left" wrapText="1"/>
    </xf>
    <xf numFmtId="0" fontId="7" fillId="0" borderId="0" xfId="0" applyFont="1" applyAlignment="1"/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0" xfId="0" applyFont="1" applyAlignment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4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0" fillId="0" borderId="9" xfId="0" applyNumberFormat="1" applyFont="1" applyBorder="1" applyAlignment="1">
      <alignment horizontal="center" vertical="center" wrapText="1"/>
    </xf>
    <xf numFmtId="0" fontId="10" fillId="0" borderId="10" xfId="0" applyNumberFormat="1" applyFont="1" applyBorder="1" applyAlignment="1">
      <alignment horizontal="left" vertical="center" wrapText="1"/>
    </xf>
    <xf numFmtId="0" fontId="10" fillId="0" borderId="7" xfId="0" applyNumberFormat="1" applyFont="1" applyBorder="1" applyAlignment="1">
      <alignment horizontal="left" vertical="center" wrapText="1"/>
    </xf>
    <xf numFmtId="0" fontId="10" fillId="0" borderId="6" xfId="0" applyNumberFormat="1" applyFont="1" applyBorder="1" applyAlignment="1">
      <alignment horizontal="left"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NumberFormat="1" applyFont="1" applyBorder="1" applyAlignment="1">
      <alignment horizontal="center" vertical="center" wrapText="1"/>
    </xf>
    <xf numFmtId="0" fontId="10" fillId="0" borderId="10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0" xfId="0" applyNumberFormat="1" applyFont="1" applyFill="1" applyBorder="1" applyAlignment="1">
      <alignment horizontal="center" vertical="center" wrapText="1"/>
    </xf>
    <xf numFmtId="0" fontId="15" fillId="9" borderId="9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Alignment="1">
      <alignment horizontal="left" vertical="center" wrapText="1"/>
    </xf>
    <xf numFmtId="0" fontId="10" fillId="0" borderId="4" xfId="0" applyNumberFormat="1" applyFont="1" applyBorder="1" applyAlignment="1">
      <alignment horizontal="center" vertical="center" wrapText="1"/>
    </xf>
    <xf numFmtId="0" fontId="10" fillId="0" borderId="14" xfId="0" applyNumberFormat="1" applyFont="1" applyBorder="1" applyAlignment="1">
      <alignment horizontal="left" vertical="center" wrapText="1"/>
    </xf>
    <xf numFmtId="0" fontId="10" fillId="0" borderId="14" xfId="0" applyNumberFormat="1" applyFont="1" applyBorder="1" applyAlignment="1">
      <alignment horizontal="center" vertical="center" wrapText="1"/>
    </xf>
    <xf numFmtId="0" fontId="10" fillId="0" borderId="4" xfId="0" applyNumberFormat="1" applyFont="1" applyBorder="1" applyAlignment="1">
      <alignment horizontal="left" vertical="center" wrapText="1"/>
    </xf>
    <xf numFmtId="0" fontId="0" fillId="0" borderId="4" xfId="0" applyNumberFormat="1" applyBorder="1"/>
    <xf numFmtId="0" fontId="0" fillId="0" borderId="0" xfId="0" applyNumberFormat="1"/>
    <xf numFmtId="0" fontId="10" fillId="0" borderId="15" xfId="0" applyNumberFormat="1" applyFont="1" applyBorder="1" applyAlignment="1">
      <alignment horizontal="center" vertical="center" wrapText="1"/>
    </xf>
    <xf numFmtId="0" fontId="10" fillId="0" borderId="15" xfId="0" applyNumberFormat="1" applyFont="1" applyBorder="1" applyAlignment="1">
      <alignment horizontal="left" vertical="center" wrapText="1"/>
    </xf>
    <xf numFmtId="0" fontId="0" fillId="0" borderId="9" xfId="0" applyNumberFormat="1" applyBorder="1"/>
    <xf numFmtId="0" fontId="10" fillId="0" borderId="16" xfId="0" applyNumberFormat="1" applyFont="1" applyBorder="1" applyAlignment="1">
      <alignment horizontal="left" vertical="center" wrapText="1"/>
    </xf>
    <xf numFmtId="0" fontId="3" fillId="6" borderId="0" xfId="0" applyFont="1" applyFill="1" applyAlignment="1">
      <alignment horizontal="center"/>
    </xf>
    <xf numFmtId="0" fontId="3" fillId="4" borderId="0" xfId="0" applyFont="1" applyFill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6" xfId="0" applyNumberFormat="1" applyFont="1" applyBorder="1" applyAlignment="1">
      <alignment horizontal="center" vertical="center" wrapText="1"/>
    </xf>
    <xf numFmtId="0" fontId="17" fillId="0" borderId="7" xfId="0" applyNumberFormat="1" applyFont="1" applyBorder="1" applyAlignment="1">
      <alignment horizontal="center" vertical="center" wrapText="1"/>
    </xf>
    <xf numFmtId="0" fontId="17" fillId="0" borderId="18" xfId="0" applyNumberFormat="1" applyFont="1" applyBorder="1" applyAlignment="1">
      <alignment horizontal="left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0" xfId="0" applyNumberFormat="1" applyFont="1" applyBorder="1" applyAlignment="1">
      <alignment horizontal="center" vertical="center" wrapText="1"/>
    </xf>
    <xf numFmtId="0" fontId="17" fillId="0" borderId="3" xfId="0" applyNumberFormat="1" applyFont="1" applyBorder="1" applyAlignment="1">
      <alignment horizontal="center" vertical="center" wrapText="1"/>
    </xf>
    <xf numFmtId="0" fontId="17" fillId="0" borderId="6" xfId="0" applyNumberFormat="1" applyFont="1" applyBorder="1" applyAlignment="1">
      <alignment vertical="center" wrapText="1"/>
    </xf>
    <xf numFmtId="0" fontId="17" fillId="0" borderId="20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Alignment="1">
      <alignment horizontal="center" vertical="center" wrapText="1"/>
    </xf>
    <xf numFmtId="0" fontId="17" fillId="0" borderId="13" xfId="0" applyNumberFormat="1" applyFont="1" applyBorder="1" applyAlignment="1">
      <alignment horizontal="center" vertical="center" wrapText="1"/>
    </xf>
    <xf numFmtId="0" fontId="17" fillId="0" borderId="13" xfId="0" applyNumberFormat="1" applyFont="1" applyFill="1" applyBorder="1" applyAlignment="1">
      <alignment horizontal="center" vertical="center" wrapText="1"/>
    </xf>
    <xf numFmtId="0" fontId="17" fillId="0" borderId="18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19.jpeg"/><Relationship Id="rId3" Type="http://schemas.openxmlformats.org/officeDocument/2006/relationships/image" Target="media/image18.jpeg"/><Relationship Id="rId2" Type="http://schemas.openxmlformats.org/officeDocument/2006/relationships/image" Target="media/image17.jpeg"/><Relationship Id="rId1" Type="http://schemas.openxmlformats.org/officeDocument/2006/relationships/image" Target="media/image16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www.wps.cn/officeDocument/2020/cellImage" Target="cellimag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14.jpe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9.jpeg"/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9</xdr:col>
      <xdr:colOff>193040</xdr:colOff>
      <xdr:row>2</xdr:row>
      <xdr:rowOff>1341120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576060" y="2491740"/>
          <a:ext cx="2103120" cy="134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10</xdr:col>
      <xdr:colOff>889000</xdr:colOff>
      <xdr:row>2</xdr:row>
      <xdr:rowOff>1341120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486140" y="2491740"/>
          <a:ext cx="2110740" cy="134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2110740</xdr:colOff>
      <xdr:row>2</xdr:row>
      <xdr:rowOff>1341120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9707880" y="2491740"/>
          <a:ext cx="2110740" cy="134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2118360</xdr:colOff>
      <xdr:row>2</xdr:row>
      <xdr:rowOff>1341120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2421235" y="2491740"/>
          <a:ext cx="2118360" cy="134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2209800</xdr:colOff>
      <xdr:row>2</xdr:row>
      <xdr:rowOff>1341120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5031720" y="2491740"/>
          <a:ext cx="2209800" cy="134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1440180</xdr:colOff>
      <xdr:row>2</xdr:row>
      <xdr:rowOff>868680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7616805" y="2491740"/>
          <a:ext cx="1440180" cy="868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360680</xdr:colOff>
      <xdr:row>5</xdr:row>
      <xdr:rowOff>1356360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6576060" y="10816590"/>
          <a:ext cx="2270760" cy="135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1041400</xdr:colOff>
      <xdr:row>5</xdr:row>
      <xdr:rowOff>1356360</xdr:rowOff>
    </xdr:to>
    <xdr:pic>
      <xdr:nvPicPr>
        <xdr:cNvPr id="9" name="图片 8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8486140" y="10816590"/>
          <a:ext cx="2263140" cy="135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360680</xdr:colOff>
      <xdr:row>6</xdr:row>
      <xdr:rowOff>1356360</xdr:rowOff>
    </xdr:to>
    <xdr:pic>
      <xdr:nvPicPr>
        <xdr:cNvPr id="10" name="图片 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6576060" y="12721590"/>
          <a:ext cx="2270760" cy="135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1049020</xdr:colOff>
      <xdr:row>6</xdr:row>
      <xdr:rowOff>1356360</xdr:rowOff>
    </xdr:to>
    <xdr:pic>
      <xdr:nvPicPr>
        <xdr:cNvPr id="11" name="图片 10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8486140" y="12721590"/>
          <a:ext cx="2270760" cy="135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162560</xdr:colOff>
      <xdr:row>7</xdr:row>
      <xdr:rowOff>1181100</xdr:rowOff>
    </xdr:to>
    <xdr:pic>
      <xdr:nvPicPr>
        <xdr:cNvPr id="12" name="图片 11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6576060" y="14817090"/>
          <a:ext cx="207264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518160</xdr:colOff>
      <xdr:row>8</xdr:row>
      <xdr:rowOff>784860</xdr:rowOff>
    </xdr:to>
    <xdr:pic>
      <xdr:nvPicPr>
        <xdr:cNvPr id="13" name="图片 12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6576060" y="16293465"/>
          <a:ext cx="518160" cy="7848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85725</xdr:colOff>
      <xdr:row>22</xdr:row>
      <xdr:rowOff>9525</xdr:rowOff>
    </xdr:from>
    <xdr:to>
      <xdr:col>8</xdr:col>
      <xdr:colOff>457200</xdr:colOff>
      <xdr:row>47</xdr:row>
      <xdr:rowOff>160655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848995" y="3888105"/>
          <a:ext cx="8267700" cy="5016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6</xdr:row>
      <xdr:rowOff>9525</xdr:rowOff>
    </xdr:from>
    <xdr:to>
      <xdr:col>9</xdr:col>
      <xdr:colOff>733425</xdr:colOff>
      <xdr:row>32</xdr:row>
      <xdr:rowOff>86360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9525" y="4814570"/>
          <a:ext cx="8303895" cy="463359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33</xdr:row>
      <xdr:rowOff>9525</xdr:rowOff>
    </xdr:from>
    <xdr:to>
      <xdr:col>9</xdr:col>
      <xdr:colOff>733425</xdr:colOff>
      <xdr:row>61</xdr:row>
      <xdr:rowOff>80010</xdr:rowOff>
    </xdr:to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9525" y="9546590"/>
          <a:ext cx="8303895" cy="49777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21</xdr:row>
      <xdr:rowOff>146685</xdr:rowOff>
    </xdr:to>
    <xdr:pic>
      <xdr:nvPicPr>
        <xdr:cNvPr id="2" name="ID_5B8BBD1410F347C59EC4E3F7171AF78E" descr="post_object_image_3419754351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3827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20</xdr:row>
      <xdr:rowOff>60960</xdr:rowOff>
    </xdr:to>
    <xdr:pic>
      <xdr:nvPicPr>
        <xdr:cNvPr id="3" name="ID_7466E09EC47443B6A56C96FCA9D55BAD" descr="post_object_image_3111814153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0" cy="3566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29</xdr:row>
      <xdr:rowOff>103505</xdr:rowOff>
    </xdr:to>
    <xdr:pic>
      <xdr:nvPicPr>
        <xdr:cNvPr id="9" name="ID_AB0F089DDAF740848FE04EB7D9BA83D4" descr="post_object_image_2574108025"/>
        <xdr:cNvPicPr/>
      </xdr:nvPicPr>
      <xdr:blipFill>
        <a:blip r:embed="rId3"/>
        <a:stretch>
          <a:fillRect/>
        </a:stretch>
      </xdr:blipFill>
      <xdr:spPr>
        <a:xfrm>
          <a:off x="0" y="0"/>
          <a:ext cx="9144000" cy="51860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29</xdr:row>
      <xdr:rowOff>100330</xdr:rowOff>
    </xdr:to>
    <xdr:pic>
      <xdr:nvPicPr>
        <xdr:cNvPr id="10" name="ID_1D77A15048C74AF48B601AA9B6546B16" descr="post_object_image_4003956119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5182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365.kdocs.cn/l/cpb7lAEBDI8e" TargetMode="Externa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I3" sqref="I3"/>
    </sheetView>
  </sheetViews>
  <sheetFormatPr defaultColWidth="23.6666666666667" defaultRowHeight="15.6"/>
  <cols>
    <col min="1" max="1" width="13.8796296296296" style="113" customWidth="1"/>
    <col min="2" max="2" width="11.4444444444444" style="113" customWidth="1"/>
    <col min="3" max="3" width="15.7777777777778" style="113" customWidth="1"/>
    <col min="4" max="4" width="17" style="113" customWidth="1"/>
    <col min="5" max="6" width="21.7222222222222" style="113" customWidth="1"/>
    <col min="7" max="7" width="26.212962962963" style="113" customWidth="1"/>
    <col min="8" max="8" width="23.3796296296296" style="114" customWidth="1"/>
    <col min="9" max="10" width="21.7777777777778" style="114" customWidth="1"/>
    <col min="11" max="11" width="39.4444444444444" style="113" customWidth="1"/>
    <col min="12" max="16384" width="23.6666666666667" style="114"/>
  </cols>
  <sheetData>
    <row r="1" ht="16.2" spans="1:12">
      <c r="A1" s="73" t="s">
        <v>0</v>
      </c>
      <c r="B1" s="73" t="s">
        <v>1</v>
      </c>
      <c r="C1" s="73" t="s">
        <v>2</v>
      </c>
      <c r="D1" s="73" t="s">
        <v>3</v>
      </c>
      <c r="E1" s="74" t="s">
        <v>4</v>
      </c>
      <c r="F1" s="74" t="s">
        <v>5</v>
      </c>
      <c r="G1" s="73" t="s">
        <v>6</v>
      </c>
      <c r="H1" s="73" t="s">
        <v>7</v>
      </c>
      <c r="I1" s="73" t="s">
        <v>8</v>
      </c>
      <c r="J1" s="73" t="s">
        <v>9</v>
      </c>
      <c r="K1" s="73" t="s">
        <v>10</v>
      </c>
      <c r="L1" s="73" t="s">
        <v>11</v>
      </c>
    </row>
    <row r="2" ht="46.8" spans="1:12">
      <c r="A2" s="115" t="s">
        <v>12</v>
      </c>
      <c r="B2" s="116" t="s">
        <v>13</v>
      </c>
      <c r="C2" s="117" t="s">
        <v>14</v>
      </c>
      <c r="D2" s="118" t="s">
        <v>15</v>
      </c>
      <c r="E2" s="115" t="s">
        <v>16</v>
      </c>
      <c r="F2" s="115"/>
      <c r="G2" s="119" t="s">
        <v>17</v>
      </c>
      <c r="H2" s="120" t="s">
        <v>18</v>
      </c>
      <c r="I2" s="120" t="s">
        <v>19</v>
      </c>
      <c r="J2" s="120"/>
      <c r="K2" s="121"/>
      <c r="L2" s="122"/>
    </row>
    <row r="3" ht="62.4" spans="1:12">
      <c r="A3" s="115"/>
      <c r="B3" s="123"/>
      <c r="C3" s="117"/>
      <c r="D3" s="118"/>
      <c r="E3" s="115" t="s">
        <v>20</v>
      </c>
      <c r="F3" s="115"/>
      <c r="G3" s="119" t="s">
        <v>21</v>
      </c>
      <c r="H3" s="120" t="s">
        <v>19</v>
      </c>
      <c r="I3" s="120" t="s">
        <v>19</v>
      </c>
      <c r="J3" s="120"/>
      <c r="K3" s="124" t="s">
        <v>22</v>
      </c>
      <c r="L3" s="122"/>
    </row>
    <row r="4" ht="62.4" spans="1:12">
      <c r="A4" s="115"/>
      <c r="B4" s="123"/>
      <c r="C4" s="117"/>
      <c r="D4" s="118"/>
      <c r="E4" s="115" t="s">
        <v>23</v>
      </c>
      <c r="F4" s="115"/>
      <c r="G4" s="119" t="s">
        <v>24</v>
      </c>
      <c r="H4" s="120" t="s">
        <v>19</v>
      </c>
      <c r="I4" s="120" t="s">
        <v>19</v>
      </c>
      <c r="J4" s="120"/>
      <c r="K4" s="124" t="s">
        <v>25</v>
      </c>
      <c r="L4" s="122"/>
    </row>
    <row r="5" ht="31.2" spans="1:12">
      <c r="A5" s="115"/>
      <c r="B5" s="123"/>
      <c r="C5" s="117"/>
      <c r="D5" s="118"/>
      <c r="E5" s="115" t="s">
        <v>26</v>
      </c>
      <c r="F5" s="115"/>
      <c r="G5" s="119" t="s">
        <v>27</v>
      </c>
      <c r="H5" s="120" t="s">
        <v>19</v>
      </c>
      <c r="I5" s="120" t="s">
        <v>19</v>
      </c>
      <c r="J5" s="120"/>
      <c r="K5" s="124"/>
      <c r="L5" s="122"/>
    </row>
    <row r="6" ht="31.2" spans="1:12">
      <c r="A6" s="115"/>
      <c r="B6" s="123"/>
      <c r="C6" s="117"/>
      <c r="D6" s="118"/>
      <c r="E6" s="115" t="s">
        <v>28</v>
      </c>
      <c r="F6" s="115"/>
      <c r="G6" s="119" t="s">
        <v>29</v>
      </c>
      <c r="H6" s="120" t="s">
        <v>19</v>
      </c>
      <c r="I6" s="120" t="s">
        <v>19</v>
      </c>
      <c r="J6" s="120"/>
      <c r="K6" s="124"/>
      <c r="L6" s="122"/>
    </row>
    <row r="7" ht="31.2" spans="1:12">
      <c r="A7" s="115"/>
      <c r="B7" s="123"/>
      <c r="C7" s="117"/>
      <c r="D7" s="118"/>
      <c r="E7" s="115" t="s">
        <v>30</v>
      </c>
      <c r="F7" s="115"/>
      <c r="G7" s="119" t="s">
        <v>31</v>
      </c>
      <c r="H7" s="120" t="s">
        <v>19</v>
      </c>
      <c r="I7" s="120" t="s">
        <v>19</v>
      </c>
      <c r="J7" s="120"/>
      <c r="K7" s="124"/>
      <c r="L7" s="122"/>
    </row>
    <row r="8" ht="31.2" spans="1:12">
      <c r="A8" s="115"/>
      <c r="B8" s="123"/>
      <c r="C8" s="117"/>
      <c r="D8" s="118"/>
      <c r="E8" s="115" t="s">
        <v>32</v>
      </c>
      <c r="F8" s="115"/>
      <c r="G8" s="119" t="s">
        <v>29</v>
      </c>
      <c r="H8" s="120" t="s">
        <v>19</v>
      </c>
      <c r="I8" s="120" t="s">
        <v>19</v>
      </c>
      <c r="J8" s="120"/>
      <c r="K8" s="124" t="s">
        <v>33</v>
      </c>
      <c r="L8" s="122"/>
    </row>
    <row r="9" spans="1:12">
      <c r="A9" s="115"/>
      <c r="B9" s="123"/>
      <c r="C9" s="117" t="s">
        <v>14</v>
      </c>
      <c r="D9" s="125" t="s">
        <v>34</v>
      </c>
      <c r="E9" s="115" t="s">
        <v>35</v>
      </c>
      <c r="F9" s="115"/>
      <c r="G9" s="119" t="s">
        <v>36</v>
      </c>
      <c r="H9" s="120" t="s">
        <v>37</v>
      </c>
      <c r="I9" s="120" t="s">
        <v>38</v>
      </c>
      <c r="J9" s="120"/>
      <c r="K9" s="124"/>
      <c r="L9" s="122"/>
    </row>
    <row r="10" spans="1:12">
      <c r="A10" s="115"/>
      <c r="B10" s="123"/>
      <c r="C10" s="117"/>
      <c r="D10" s="126"/>
      <c r="E10" s="115" t="s">
        <v>39</v>
      </c>
      <c r="F10" s="115"/>
      <c r="G10" s="119" t="s">
        <v>40</v>
      </c>
      <c r="H10" s="120" t="s">
        <v>41</v>
      </c>
      <c r="I10" s="120" t="s">
        <v>42</v>
      </c>
      <c r="J10" s="120"/>
      <c r="K10" s="124"/>
      <c r="L10" s="122"/>
    </row>
    <row r="11" ht="62.4" spans="1:12">
      <c r="A11" s="115"/>
      <c r="B11" s="123"/>
      <c r="C11" s="117"/>
      <c r="D11" s="126"/>
      <c r="E11" s="115" t="s">
        <v>43</v>
      </c>
      <c r="F11" s="115"/>
      <c r="G11" s="119" t="s">
        <v>44</v>
      </c>
      <c r="H11" s="120" t="s">
        <v>45</v>
      </c>
      <c r="I11" s="120" t="s">
        <v>42</v>
      </c>
      <c r="J11" s="120"/>
      <c r="K11" s="124" t="s">
        <v>46</v>
      </c>
      <c r="L11" s="114" t="s">
        <v>47</v>
      </c>
    </row>
    <row r="12" spans="1:12">
      <c r="A12" s="115"/>
      <c r="B12" s="123"/>
      <c r="C12" s="117"/>
      <c r="D12" s="126"/>
      <c r="E12" s="115" t="s">
        <v>48</v>
      </c>
      <c r="F12" s="115"/>
      <c r="G12" s="119" t="s">
        <v>49</v>
      </c>
      <c r="H12" s="120" t="s">
        <v>42</v>
      </c>
      <c r="I12" s="120" t="s">
        <v>50</v>
      </c>
      <c r="J12" s="120"/>
      <c r="K12" s="124"/>
      <c r="L12" s="122"/>
    </row>
    <row r="13" spans="1:12">
      <c r="A13" s="115"/>
      <c r="B13" s="123"/>
      <c r="C13" s="117"/>
      <c r="D13" s="126"/>
      <c r="E13" s="127" t="s">
        <v>51</v>
      </c>
      <c r="F13" s="127"/>
      <c r="G13" s="128" t="s">
        <v>52</v>
      </c>
      <c r="H13" s="120" t="s">
        <v>50</v>
      </c>
      <c r="I13" s="120" t="s">
        <v>50</v>
      </c>
      <c r="J13" s="120"/>
      <c r="K13" s="129"/>
      <c r="L13" s="122"/>
    </row>
    <row r="14" ht="171.6" spans="1:12">
      <c r="A14" s="115"/>
      <c r="B14" s="130"/>
      <c r="C14" s="131" t="s">
        <v>53</v>
      </c>
      <c r="D14" s="132" t="s">
        <v>54</v>
      </c>
      <c r="E14" s="127" t="s">
        <v>55</v>
      </c>
      <c r="F14" s="127"/>
      <c r="G14" s="128" t="s">
        <v>56</v>
      </c>
      <c r="H14" s="127" t="s">
        <v>57</v>
      </c>
      <c r="I14" s="127" t="s">
        <v>58</v>
      </c>
      <c r="J14" s="127"/>
      <c r="K14" s="129" t="s">
        <v>59</v>
      </c>
      <c r="L14" s="122" t="s">
        <v>60</v>
      </c>
    </row>
    <row r="15" ht="140.4" spans="1:12">
      <c r="A15" s="115"/>
      <c r="B15" s="130"/>
      <c r="C15" s="131"/>
      <c r="D15" s="131"/>
      <c r="E15" s="127" t="s">
        <v>61</v>
      </c>
      <c r="F15" s="127"/>
      <c r="G15" s="128" t="s">
        <v>62</v>
      </c>
      <c r="H15" s="127" t="s">
        <v>63</v>
      </c>
      <c r="I15" s="127" t="s">
        <v>64</v>
      </c>
      <c r="J15" s="127"/>
      <c r="K15" s="133" t="s">
        <v>65</v>
      </c>
      <c r="L15" s="122"/>
    </row>
    <row r="16" ht="140.4" spans="1:12">
      <c r="A16" s="115"/>
      <c r="B16" s="130"/>
      <c r="C16" s="131"/>
      <c r="D16" s="131"/>
      <c r="E16" s="127" t="s">
        <v>66</v>
      </c>
      <c r="F16" s="127"/>
      <c r="G16" s="128" t="s">
        <v>67</v>
      </c>
      <c r="H16" s="127" t="s">
        <v>68</v>
      </c>
      <c r="I16" s="127" t="s">
        <v>64</v>
      </c>
      <c r="J16" s="127"/>
      <c r="K16" s="133" t="s">
        <v>69</v>
      </c>
      <c r="L16" s="122"/>
    </row>
    <row r="17" ht="62.4" spans="1:12">
      <c r="A17" s="115"/>
      <c r="B17" s="130"/>
      <c r="C17" s="131"/>
      <c r="D17" s="134"/>
      <c r="E17" s="127" t="s">
        <v>70</v>
      </c>
      <c r="F17" s="127"/>
      <c r="G17" s="128" t="s">
        <v>56</v>
      </c>
      <c r="H17" s="127" t="s">
        <v>71</v>
      </c>
      <c r="I17" s="127" t="s">
        <v>72</v>
      </c>
      <c r="J17" s="127"/>
      <c r="K17" s="129" t="s">
        <v>73</v>
      </c>
      <c r="L17" s="122"/>
    </row>
    <row r="18" ht="109.2" spans="1:12">
      <c r="A18" s="115"/>
      <c r="B18" s="130"/>
      <c r="C18" s="131"/>
      <c r="D18" s="134"/>
      <c r="E18" s="127" t="s">
        <v>74</v>
      </c>
      <c r="F18" s="127"/>
      <c r="G18" s="128" t="s">
        <v>56</v>
      </c>
      <c r="H18" s="127" t="s">
        <v>75</v>
      </c>
      <c r="I18" s="127" t="s">
        <v>76</v>
      </c>
      <c r="J18" s="135"/>
      <c r="K18" s="114" t="s">
        <v>77</v>
      </c>
      <c r="L18" s="122"/>
    </row>
    <row r="19" ht="62.4" spans="1:12">
      <c r="A19" s="115"/>
      <c r="B19" s="130"/>
      <c r="C19" s="131"/>
      <c r="D19" s="134"/>
      <c r="E19" s="127" t="s">
        <v>78</v>
      </c>
      <c r="F19" s="127"/>
      <c r="G19" s="128" t="s">
        <v>79</v>
      </c>
      <c r="H19" s="127" t="s">
        <v>80</v>
      </c>
      <c r="I19" s="127" t="s">
        <v>81</v>
      </c>
      <c r="J19" s="127"/>
      <c r="K19" s="129" t="s">
        <v>82</v>
      </c>
      <c r="L19" s="122"/>
    </row>
    <row r="20" ht="31.2" spans="1:12">
      <c r="A20" s="115"/>
      <c r="B20" s="130"/>
      <c r="C20" s="136"/>
      <c r="D20" s="137"/>
      <c r="E20" s="127" t="s">
        <v>83</v>
      </c>
      <c r="F20" s="127"/>
      <c r="G20" s="128" t="s">
        <v>56</v>
      </c>
      <c r="H20" s="127" t="s">
        <v>84</v>
      </c>
      <c r="I20" s="127" t="s">
        <v>84</v>
      </c>
      <c r="J20" s="127"/>
      <c r="K20" s="138"/>
      <c r="L20" s="122"/>
    </row>
    <row r="21" ht="93.6" spans="1:12">
      <c r="A21" s="115"/>
      <c r="B21" s="130"/>
      <c r="C21" s="115" t="s">
        <v>14</v>
      </c>
      <c r="D21" s="115" t="s">
        <v>85</v>
      </c>
      <c r="E21" s="139" t="s">
        <v>86</v>
      </c>
      <c r="F21" s="139"/>
      <c r="G21" s="119"/>
      <c r="H21" s="120" t="s">
        <v>87</v>
      </c>
      <c r="I21" s="122" t="s">
        <v>88</v>
      </c>
      <c r="J21" s="122"/>
      <c r="K21" s="124" t="s">
        <v>89</v>
      </c>
      <c r="L21" s="122"/>
    </row>
    <row r="22" ht="93.6" spans="1:12">
      <c r="A22" s="115"/>
      <c r="B22" s="130"/>
      <c r="C22" s="115"/>
      <c r="D22" s="115"/>
      <c r="E22" s="139" t="s">
        <v>90</v>
      </c>
      <c r="F22" s="139"/>
      <c r="G22" s="119"/>
      <c r="H22" s="120" t="s">
        <v>87</v>
      </c>
      <c r="I22" s="122" t="s">
        <v>88</v>
      </c>
      <c r="J22" s="122"/>
      <c r="K22" s="124"/>
      <c r="L22" s="122"/>
    </row>
    <row r="23" ht="31.2" spans="1:12">
      <c r="A23" s="115"/>
      <c r="B23" s="130"/>
      <c r="C23" s="115"/>
      <c r="D23" s="115"/>
      <c r="E23" s="139" t="s">
        <v>91</v>
      </c>
      <c r="F23" s="139"/>
      <c r="G23" s="119"/>
      <c r="H23" s="120" t="s">
        <v>92</v>
      </c>
      <c r="I23" s="122" t="s">
        <v>88</v>
      </c>
      <c r="J23" s="122"/>
      <c r="K23" s="124"/>
      <c r="L23" s="122"/>
    </row>
    <row r="24" ht="93.6" spans="1:12">
      <c r="A24" s="115"/>
      <c r="B24" s="130"/>
      <c r="C24" s="115"/>
      <c r="D24" s="115"/>
      <c r="E24" s="139" t="s">
        <v>93</v>
      </c>
      <c r="F24" s="139"/>
      <c r="G24" s="119"/>
      <c r="H24" s="120" t="s">
        <v>94</v>
      </c>
      <c r="I24" s="122" t="s">
        <v>88</v>
      </c>
      <c r="J24" s="122"/>
      <c r="K24" s="124" t="s">
        <v>95</v>
      </c>
      <c r="L24" s="122"/>
    </row>
    <row r="25" ht="31.2" spans="1:12">
      <c r="A25" s="115"/>
      <c r="B25" s="130"/>
      <c r="C25" s="115"/>
      <c r="D25" s="115"/>
      <c r="E25" s="139" t="s">
        <v>96</v>
      </c>
      <c r="F25" s="139"/>
      <c r="G25" s="119"/>
      <c r="H25" s="120" t="s">
        <v>97</v>
      </c>
      <c r="I25" s="120" t="s">
        <v>98</v>
      </c>
      <c r="J25" s="120"/>
      <c r="K25" s="121"/>
      <c r="L25" s="122"/>
    </row>
    <row r="26" ht="93.6" spans="1:12">
      <c r="A26" s="115"/>
      <c r="B26" s="140"/>
      <c r="C26" s="115"/>
      <c r="D26" s="115"/>
      <c r="E26" s="139" t="s">
        <v>99</v>
      </c>
      <c r="F26" s="139"/>
      <c r="G26" s="119"/>
      <c r="H26" s="120" t="s">
        <v>100</v>
      </c>
      <c r="I26" s="120" t="s">
        <v>101</v>
      </c>
      <c r="J26" s="120"/>
      <c r="K26" s="121"/>
      <c r="L26" s="122"/>
    </row>
  </sheetData>
  <sheetProtection formatCells="0" insertHyperlinks="0" autoFilter="0"/>
  <mergeCells count="11">
    <mergeCell ref="A2:A26"/>
    <mergeCell ref="B2:B26"/>
    <mergeCell ref="C2:C8"/>
    <mergeCell ref="C9:C13"/>
    <mergeCell ref="C14:C20"/>
    <mergeCell ref="C21:C26"/>
    <mergeCell ref="D2:D8"/>
    <mergeCell ref="D9:D13"/>
    <mergeCell ref="D14:D20"/>
    <mergeCell ref="D21:D26"/>
    <mergeCell ref="K21:K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4"/>
  <sheetViews>
    <sheetView workbookViewId="0">
      <selection activeCell="I3" sqref="I3"/>
    </sheetView>
  </sheetViews>
  <sheetFormatPr defaultColWidth="9" defaultRowHeight="13.8" outlineLevelCol="2"/>
  <cols>
    <col min="2" max="2" width="21.8796296296296" customWidth="1"/>
    <col min="3" max="3" width="20.25" customWidth="1"/>
    <col min="4" max="4" width="11" customWidth="1"/>
  </cols>
  <sheetData>
    <row r="2" spans="2:3">
      <c r="B2" s="48" t="s">
        <v>102</v>
      </c>
    </row>
    <row r="3" spans="2:3">
      <c r="B3" s="6" t="s">
        <v>103</v>
      </c>
    </row>
    <row r="4" spans="2:3">
      <c r="B4" s="6" t="s">
        <v>104</v>
      </c>
    </row>
    <row r="5" spans="2:3">
      <c r="B5" s="6" t="s">
        <v>105</v>
      </c>
    </row>
    <row r="7" spans="2:3">
      <c r="B7" s="55" t="s">
        <v>106</v>
      </c>
    </row>
    <row r="8" spans="2:3">
      <c r="B8" s="111" t="s">
        <v>107</v>
      </c>
      <c r="C8" s="48"/>
    </row>
    <row r="11" spans="2:3">
      <c r="B11" s="112" t="s">
        <v>108</v>
      </c>
    </row>
    <row r="12" spans="2:3">
      <c r="B12" s="31" t="s">
        <v>109</v>
      </c>
    </row>
    <row r="13" spans="2:3">
      <c r="B13" s="31" t="s">
        <v>110</v>
      </c>
    </row>
    <row r="14" customFormat="1" spans="2:3">
      <c r="B14" s="31" t="s">
        <v>111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workbookViewId="0">
      <pane ySplit="1" topLeftCell="A2" activePane="bottomLeft" state="frozen"/>
      <selection/>
      <selection pane="bottomLeft" activeCell="J4" sqref="J4"/>
    </sheetView>
  </sheetViews>
  <sheetFormatPr defaultColWidth="23.6666666666667" defaultRowHeight="15"/>
  <cols>
    <col min="1" max="1" width="12.3796296296296" style="71" hidden="1" customWidth="1"/>
    <col min="2" max="3" width="12.1296296296296" style="71" hidden="1" customWidth="1"/>
    <col min="4" max="4" width="10.8425925925926" style="71" customWidth="1"/>
    <col min="5" max="5" width="20.8148148148148" style="72" customWidth="1"/>
    <col min="6" max="6" width="10.8796296296296" style="71" customWidth="1"/>
    <col min="7" max="7" width="26.0648148148148" style="72" customWidth="1"/>
    <col min="8" max="8" width="27.287037037037" style="72" customWidth="1"/>
    <col min="9" max="9" width="27.8518518518519" style="72" customWidth="1"/>
    <col min="10" max="10" width="17.8148148148148" style="71" customWidth="1"/>
    <col min="11" max="11" width="39.5648148148148" style="72" customWidth="1"/>
    <col min="12" max="12" width="38.0648148148148" style="72" customWidth="1"/>
    <col min="13" max="13" width="37.6944444444444" style="72" customWidth="1"/>
    <col min="14" max="14" width="38.8148148148148" style="72" customWidth="1"/>
    <col min="15" max="15" width="45.0648148148148" style="72" customWidth="1"/>
    <col min="16" max="16" width="43.6944444444444" style="72" customWidth="1"/>
    <col min="17" max="16384" width="23.6666666666667" style="72"/>
  </cols>
  <sheetData>
    <row r="1" ht="16.2" spans="1:16">
      <c r="A1" s="99" t="s">
        <v>3</v>
      </c>
      <c r="B1" s="99" t="s">
        <v>4</v>
      </c>
      <c r="C1" s="99" t="s">
        <v>6</v>
      </c>
      <c r="D1" s="99" t="s">
        <v>112</v>
      </c>
      <c r="E1" s="99" t="s">
        <v>7</v>
      </c>
      <c r="F1" s="99" t="s">
        <v>8</v>
      </c>
      <c r="G1" s="99" t="s">
        <v>113</v>
      </c>
      <c r="H1" s="99" t="s">
        <v>11</v>
      </c>
      <c r="I1" s="100"/>
      <c r="J1" s="100"/>
      <c r="K1" s="100"/>
      <c r="L1" s="100"/>
      <c r="M1" s="100"/>
      <c r="N1" s="100"/>
    </row>
    <row r="2" ht="180" customHeight="1" spans="1:16">
      <c r="A2" s="101" t="s">
        <v>114</v>
      </c>
      <c r="B2" s="102" t="s">
        <v>115</v>
      </c>
      <c r="C2" s="103" t="s">
        <v>116</v>
      </c>
      <c r="D2" s="102"/>
      <c r="E2" s="104" t="s">
        <v>117</v>
      </c>
      <c r="F2" s="104" t="s">
        <v>118</v>
      </c>
      <c r="G2" s="103"/>
      <c r="H2" s="101"/>
      <c r="I2" s="100"/>
      <c r="J2" s="100"/>
      <c r="K2" s="100"/>
      <c r="L2" s="100"/>
      <c r="M2" s="100"/>
      <c r="N2" s="100"/>
    </row>
    <row r="3" ht="225" spans="1:16">
      <c r="A3" s="101"/>
      <c r="B3" s="102" t="s">
        <v>119</v>
      </c>
      <c r="C3" s="103" t="s">
        <v>116</v>
      </c>
      <c r="D3" s="104" t="s">
        <v>120</v>
      </c>
      <c r="E3" s="104" t="s">
        <v>121</v>
      </c>
      <c r="F3" s="104" t="s">
        <v>122</v>
      </c>
      <c r="G3" s="103" t="s">
        <v>123</v>
      </c>
      <c r="H3" s="100"/>
      <c r="I3" s="105"/>
      <c r="J3" s="106"/>
      <c r="K3" s="106"/>
      <c r="L3" s="106"/>
      <c r="M3" s="106"/>
      <c r="N3" s="106"/>
      <c r="O3" s="72" t="str">
        <f>_xlfn.DISPIMG("ID_AB0F089DDAF740848FE04EB7D9BA83D4",1)</f>
        <v>=DISPIMG("ID_AB0F089DDAF740848FE04EB7D9BA83D4",1)</v>
      </c>
      <c r="P3" s="72" t="str">
        <f>_xlfn.DISPIMG("ID_1D77A15048C74AF48B601AA9B6546B16",1)</f>
        <v>=DISPIMG("ID_1D77A15048C74AF48B601AA9B6546B16",1)</v>
      </c>
    </row>
    <row r="4" ht="345" spans="1:16">
      <c r="A4" s="101"/>
      <c r="B4" s="102" t="s">
        <v>124</v>
      </c>
      <c r="C4" s="103" t="s">
        <v>116</v>
      </c>
      <c r="D4" s="102" t="s">
        <v>125</v>
      </c>
      <c r="E4" s="104" t="s">
        <v>126</v>
      </c>
      <c r="F4" s="104" t="s">
        <v>127</v>
      </c>
      <c r="G4" s="103" t="s">
        <v>128</v>
      </c>
      <c r="H4" s="104" t="s">
        <v>129</v>
      </c>
      <c r="I4" s="100"/>
      <c r="J4" s="100"/>
      <c r="K4" s="100"/>
      <c r="L4" s="100"/>
      <c r="M4" s="100"/>
      <c r="N4" s="100"/>
    </row>
    <row r="5" ht="85.5" customHeight="1" spans="1:16">
      <c r="A5" s="101"/>
      <c r="B5" s="102" t="s">
        <v>130</v>
      </c>
      <c r="C5" s="103" t="s">
        <v>116</v>
      </c>
      <c r="D5" s="104" t="s">
        <v>131</v>
      </c>
      <c r="E5" s="104" t="s">
        <v>132</v>
      </c>
      <c r="F5" s="104" t="s">
        <v>133</v>
      </c>
      <c r="G5" s="103" t="s">
        <v>134</v>
      </c>
      <c r="H5" s="104" t="s">
        <v>135</v>
      </c>
      <c r="I5" s="100"/>
      <c r="J5" s="100"/>
      <c r="K5" s="100"/>
      <c r="L5" s="100"/>
      <c r="M5" s="100"/>
      <c r="N5" s="100"/>
    </row>
    <row r="6" ht="150" spans="1:16">
      <c r="A6" s="101"/>
      <c r="B6" s="102" t="s">
        <v>136</v>
      </c>
      <c r="C6" s="103" t="s">
        <v>116</v>
      </c>
      <c r="D6" s="104" t="s">
        <v>137</v>
      </c>
      <c r="E6" s="104" t="s">
        <v>118</v>
      </c>
      <c r="F6" s="104" t="s">
        <v>138</v>
      </c>
      <c r="G6" s="103" t="s">
        <v>139</v>
      </c>
      <c r="H6" s="102" t="s">
        <v>140</v>
      </c>
      <c r="I6" s="105"/>
      <c r="J6" s="106"/>
      <c r="K6" s="100"/>
      <c r="L6" s="100"/>
      <c r="M6" s="100"/>
      <c r="N6" s="100"/>
    </row>
    <row r="7" ht="165" spans="1:16">
      <c r="A7" s="101"/>
      <c r="B7" s="102" t="s">
        <v>141</v>
      </c>
      <c r="C7" s="103" t="s">
        <v>116</v>
      </c>
      <c r="D7" s="104" t="s">
        <v>142</v>
      </c>
      <c r="E7" s="104" t="s">
        <v>118</v>
      </c>
      <c r="F7" s="104" t="s">
        <v>143</v>
      </c>
      <c r="G7" s="107" t="s">
        <v>144</v>
      </c>
      <c r="H7" s="108" t="s">
        <v>145</v>
      </c>
      <c r="I7" s="109"/>
      <c r="J7" s="106"/>
      <c r="K7" s="100"/>
      <c r="L7" s="100"/>
      <c r="M7" s="100"/>
      <c r="N7" s="100"/>
    </row>
    <row r="8" ht="116.25" customHeight="1" spans="1:16">
      <c r="A8" s="101"/>
      <c r="B8" s="102" t="s">
        <v>146</v>
      </c>
      <c r="C8" s="103" t="s">
        <v>116</v>
      </c>
      <c r="D8" s="104" t="s">
        <v>147</v>
      </c>
      <c r="E8" s="104" t="s">
        <v>148</v>
      </c>
      <c r="F8" s="110" t="s">
        <v>143</v>
      </c>
      <c r="G8" s="101" t="s">
        <v>149</v>
      </c>
      <c r="H8" s="108" t="s">
        <v>150</v>
      </c>
      <c r="I8" s="105"/>
      <c r="J8" s="100"/>
      <c r="K8" s="100"/>
      <c r="L8" s="100"/>
      <c r="M8" s="100"/>
      <c r="N8" s="100"/>
    </row>
    <row r="9" ht="105" spans="1:16">
      <c r="A9" s="101"/>
      <c r="B9" s="102" t="s">
        <v>151</v>
      </c>
      <c r="C9" s="103"/>
      <c r="D9" s="104" t="s">
        <v>152</v>
      </c>
      <c r="E9" s="104" t="s">
        <v>153</v>
      </c>
      <c r="F9" s="110" t="s">
        <v>154</v>
      </c>
      <c r="G9" s="101" t="s">
        <v>155</v>
      </c>
      <c r="H9" s="104"/>
      <c r="I9" s="105"/>
      <c r="J9" s="100"/>
      <c r="K9" s="100"/>
      <c r="L9" s="100"/>
      <c r="M9" s="100"/>
      <c r="N9" s="100"/>
    </row>
  </sheetData>
  <sheetProtection formatCells="0" insertHyperlinks="0" autoFilter="0"/>
  <mergeCells count="1">
    <mergeCell ref="A2:A9"/>
  </mergeCells>
  <hyperlinks>
    <hyperlink ref="D4" r:id="rId2" display="1、根据技术参数特征，匹配超级BOM得出实例BOM清单；（生成实例BOM详细逻辑&#10;https://365.kdocs.cn/l/cpb7lAEBDI8e）&#10;2、从物料成本表中匹配料工费&#10;3、复核并确认产品配置清单及料工费、产品基础成本&#10;4、提交报价测算" tooltip="https://365.kdocs.cn/l/cpb7lAEBDI8e"/>
  </hyperlink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I3" sqref="I3"/>
    </sheetView>
  </sheetViews>
  <sheetFormatPr defaultColWidth="23.6666666666667" defaultRowHeight="15"/>
  <cols>
    <col min="1" max="1" width="12.3796296296296" style="71" hidden="1" customWidth="1"/>
    <col min="2" max="3" width="12.1296296296296" style="71" hidden="1" customWidth="1"/>
    <col min="4" max="4" width="10.8425925925926" style="71" customWidth="1"/>
    <col min="5" max="5" width="25.9444444444444" style="72" customWidth="1"/>
    <col min="6" max="6" width="28.6296296296296" style="72" customWidth="1"/>
    <col min="7" max="7" width="17.0648148148148" style="71" customWidth="1"/>
    <col min="8" max="8" width="27.287037037037" style="72" customWidth="1"/>
    <col min="9" max="9" width="27.8518518518519" style="72" customWidth="1"/>
    <col min="10" max="10" width="17.8148148148148" style="71" customWidth="1"/>
    <col min="11" max="11" width="25.9444444444444" style="72" customWidth="1"/>
    <col min="12" max="16384" width="23.6666666666667" style="72"/>
  </cols>
  <sheetData>
    <row r="1" ht="16.2" spans="1:12">
      <c r="A1" s="73" t="s">
        <v>0</v>
      </c>
      <c r="B1" s="73" t="s">
        <v>1</v>
      </c>
      <c r="C1" s="73" t="s">
        <v>2</v>
      </c>
      <c r="D1" s="73" t="s">
        <v>3</v>
      </c>
      <c r="E1" s="74" t="s">
        <v>4</v>
      </c>
      <c r="F1" s="74" t="s">
        <v>5</v>
      </c>
      <c r="G1" s="73" t="s">
        <v>6</v>
      </c>
      <c r="H1" s="73" t="s">
        <v>7</v>
      </c>
      <c r="I1" s="73" t="s">
        <v>8</v>
      </c>
      <c r="J1" s="74" t="s">
        <v>156</v>
      </c>
      <c r="K1" s="73" t="s">
        <v>11</v>
      </c>
    </row>
    <row r="2" ht="60" spans="1:12">
      <c r="A2" s="75" t="s">
        <v>12</v>
      </c>
      <c r="B2" s="75" t="s">
        <v>13</v>
      </c>
      <c r="C2" s="75" t="s">
        <v>53</v>
      </c>
      <c r="D2" s="76" t="s">
        <v>157</v>
      </c>
      <c r="E2" s="77" t="s">
        <v>158</v>
      </c>
      <c r="F2" s="77" t="s">
        <v>159</v>
      </c>
      <c r="G2" s="93" t="s">
        <v>160</v>
      </c>
      <c r="H2" s="77" t="s">
        <v>161</v>
      </c>
      <c r="I2" s="77" t="s">
        <v>162</v>
      </c>
      <c r="J2" s="76"/>
      <c r="K2" s="79"/>
    </row>
    <row r="3" ht="60" spans="1:12">
      <c r="A3" s="75"/>
      <c r="B3" s="75"/>
      <c r="C3" s="75"/>
      <c r="D3" s="80"/>
      <c r="E3" s="77" t="s">
        <v>163</v>
      </c>
      <c r="F3" s="77" t="s">
        <v>164</v>
      </c>
      <c r="G3" s="93" t="s">
        <v>21</v>
      </c>
      <c r="H3" s="77" t="s">
        <v>162</v>
      </c>
      <c r="I3" s="77" t="s">
        <v>162</v>
      </c>
      <c r="J3" s="80"/>
      <c r="K3" s="79"/>
    </row>
    <row r="4" ht="90" spans="1:12">
      <c r="A4" s="75"/>
      <c r="B4" s="75"/>
      <c r="C4" s="75"/>
      <c r="D4" s="80"/>
      <c r="E4" s="77" t="s">
        <v>165</v>
      </c>
      <c r="F4" s="77" t="s">
        <v>166</v>
      </c>
      <c r="G4" s="93" t="s">
        <v>17</v>
      </c>
      <c r="H4" s="77" t="s">
        <v>162</v>
      </c>
      <c r="I4" s="77" t="s">
        <v>162</v>
      </c>
      <c r="J4" s="80"/>
      <c r="K4" s="79"/>
    </row>
    <row r="5" ht="60" spans="1:12">
      <c r="A5" s="75"/>
      <c r="B5" s="75"/>
      <c r="C5" s="75"/>
      <c r="D5" s="80"/>
      <c r="E5" s="77" t="s">
        <v>167</v>
      </c>
      <c r="F5" s="77" t="s">
        <v>168</v>
      </c>
      <c r="G5" s="93" t="s">
        <v>17</v>
      </c>
      <c r="H5" s="77" t="s">
        <v>162</v>
      </c>
      <c r="I5" s="77" t="s">
        <v>162</v>
      </c>
      <c r="J5" s="80"/>
      <c r="K5" s="79"/>
    </row>
    <row r="6" ht="45" spans="1:12">
      <c r="A6" s="75"/>
      <c r="B6" s="75"/>
      <c r="C6" s="75"/>
      <c r="D6" s="80"/>
      <c r="E6" s="77" t="s">
        <v>169</v>
      </c>
      <c r="F6" s="77" t="s">
        <v>170</v>
      </c>
      <c r="G6" s="93" t="s">
        <v>29</v>
      </c>
      <c r="H6" s="77" t="s">
        <v>171</v>
      </c>
      <c r="I6" s="77" t="s">
        <v>171</v>
      </c>
      <c r="J6" s="80"/>
      <c r="K6" s="79"/>
    </row>
    <row r="7" ht="45" spans="1:12">
      <c r="A7" s="75"/>
      <c r="B7" s="75"/>
      <c r="C7" s="75"/>
      <c r="D7" s="80"/>
      <c r="E7" s="77" t="s">
        <v>172</v>
      </c>
      <c r="F7" s="77" t="s">
        <v>173</v>
      </c>
      <c r="G7" s="93" t="s">
        <v>31</v>
      </c>
      <c r="H7" s="77" t="s">
        <v>171</v>
      </c>
      <c r="I7" s="77" t="s">
        <v>171</v>
      </c>
      <c r="J7" s="80"/>
      <c r="K7" s="79"/>
    </row>
    <row r="8" ht="45" spans="1:12">
      <c r="A8" s="75"/>
      <c r="B8" s="75"/>
      <c r="C8" s="75"/>
      <c r="D8" s="80"/>
      <c r="E8" s="77" t="s">
        <v>174</v>
      </c>
      <c r="F8" s="77" t="s">
        <v>168</v>
      </c>
      <c r="G8" s="93" t="s">
        <v>29</v>
      </c>
      <c r="H8" s="77" t="s">
        <v>171</v>
      </c>
      <c r="I8" s="77" t="s">
        <v>171</v>
      </c>
      <c r="J8" s="80"/>
      <c r="K8" s="79"/>
    </row>
    <row r="9" ht="45" spans="1:12">
      <c r="A9" s="75"/>
      <c r="B9" s="75"/>
      <c r="C9" s="81" t="s">
        <v>53</v>
      </c>
      <c r="D9" s="76" t="s">
        <v>34</v>
      </c>
      <c r="E9" s="77" t="s">
        <v>175</v>
      </c>
      <c r="F9" s="77" t="s">
        <v>176</v>
      </c>
      <c r="G9" s="93" t="s">
        <v>177</v>
      </c>
      <c r="H9" s="77" t="s">
        <v>37</v>
      </c>
      <c r="I9" s="77" t="s">
        <v>178</v>
      </c>
      <c r="J9" s="76"/>
      <c r="K9" s="82"/>
    </row>
    <row r="10" ht="75" spans="1:12">
      <c r="A10" s="75"/>
      <c r="B10" s="75"/>
      <c r="C10" s="81"/>
      <c r="D10" s="80"/>
      <c r="E10" s="77" t="s">
        <v>179</v>
      </c>
      <c r="F10" s="77" t="s">
        <v>180</v>
      </c>
      <c r="G10" s="93" t="s">
        <v>181</v>
      </c>
      <c r="H10" s="77" t="s">
        <v>182</v>
      </c>
      <c r="I10" s="77" t="s">
        <v>183</v>
      </c>
      <c r="J10" s="80"/>
      <c r="K10" s="79"/>
    </row>
    <row r="11" ht="45" spans="1:12">
      <c r="A11" s="75"/>
      <c r="B11" s="75"/>
      <c r="C11" s="81"/>
      <c r="D11" s="80"/>
      <c r="E11" s="77" t="s">
        <v>184</v>
      </c>
      <c r="F11" s="77" t="s">
        <v>185</v>
      </c>
      <c r="G11" s="93" t="s">
        <v>177</v>
      </c>
      <c r="H11" s="77" t="s">
        <v>182</v>
      </c>
      <c r="I11" s="77" t="s">
        <v>178</v>
      </c>
      <c r="J11" s="80"/>
      <c r="K11" s="82"/>
    </row>
    <row r="12" ht="45" spans="1:12">
      <c r="A12" s="75"/>
      <c r="B12" s="75"/>
      <c r="C12" s="83"/>
      <c r="D12" s="80"/>
      <c r="E12" s="77" t="s">
        <v>186</v>
      </c>
      <c r="F12" s="77" t="s">
        <v>187</v>
      </c>
      <c r="G12" s="93" t="s">
        <v>188</v>
      </c>
      <c r="H12" s="77" t="s">
        <v>182</v>
      </c>
      <c r="I12" s="77" t="s">
        <v>178</v>
      </c>
      <c r="J12" s="80"/>
      <c r="K12" s="82"/>
    </row>
    <row r="13" ht="135" spans="1:12">
      <c r="A13" s="75"/>
      <c r="B13" s="75"/>
      <c r="C13" s="81" t="s">
        <v>53</v>
      </c>
      <c r="D13" s="81" t="s">
        <v>114</v>
      </c>
      <c r="E13" s="84" t="s">
        <v>189</v>
      </c>
      <c r="F13" s="86" t="s">
        <v>190</v>
      </c>
      <c r="G13" s="94" t="s">
        <v>56</v>
      </c>
      <c r="H13" s="86" t="s">
        <v>191</v>
      </c>
      <c r="I13" s="86" t="s">
        <v>192</v>
      </c>
      <c r="J13" s="95" t="s">
        <v>193</v>
      </c>
      <c r="K13" s="82"/>
      <c r="L13" s="92" t="s">
        <v>194</v>
      </c>
    </row>
    <row r="14" ht="90" spans="1:12">
      <c r="A14" s="75"/>
      <c r="B14" s="75"/>
      <c r="C14" s="81"/>
      <c r="D14" s="81"/>
      <c r="E14" s="84" t="s">
        <v>195</v>
      </c>
      <c r="F14" s="86" t="s">
        <v>196</v>
      </c>
      <c r="G14" s="94" t="s">
        <v>197</v>
      </c>
      <c r="H14" s="86" t="s">
        <v>198</v>
      </c>
      <c r="I14" s="86" t="s">
        <v>192</v>
      </c>
      <c r="J14" s="95" t="s">
        <v>199</v>
      </c>
      <c r="K14" s="96" t="s">
        <v>200</v>
      </c>
    </row>
    <row r="15" ht="90" spans="1:12">
      <c r="A15" s="75"/>
      <c r="B15" s="75"/>
      <c r="C15" s="81"/>
      <c r="D15" s="81"/>
      <c r="E15" s="84" t="s">
        <v>201</v>
      </c>
      <c r="F15" s="86" t="s">
        <v>202</v>
      </c>
      <c r="G15" s="94" t="s">
        <v>62</v>
      </c>
      <c r="H15" s="86" t="s">
        <v>203</v>
      </c>
      <c r="I15" s="86" t="s">
        <v>192</v>
      </c>
      <c r="J15" s="95" t="s">
        <v>204</v>
      </c>
      <c r="K15" s="97"/>
    </row>
    <row r="16" ht="105" spans="1:12">
      <c r="A16" s="75"/>
      <c r="B16" s="75"/>
      <c r="C16" s="81"/>
      <c r="D16" s="81"/>
      <c r="E16" s="84" t="s">
        <v>66</v>
      </c>
      <c r="F16" s="86" t="s">
        <v>205</v>
      </c>
      <c r="G16" s="94" t="s">
        <v>67</v>
      </c>
      <c r="H16" s="86" t="s">
        <v>206</v>
      </c>
      <c r="I16" s="86" t="s">
        <v>192</v>
      </c>
      <c r="J16" s="95" t="s">
        <v>207</v>
      </c>
      <c r="K16" s="82"/>
    </row>
    <row r="17" ht="165" spans="1:11">
      <c r="A17" s="75"/>
      <c r="B17" s="75"/>
      <c r="C17" s="81"/>
      <c r="D17" s="87"/>
      <c r="E17" s="84" t="s">
        <v>146</v>
      </c>
      <c r="F17" s="86" t="s">
        <v>208</v>
      </c>
      <c r="G17" s="94" t="s">
        <v>56</v>
      </c>
      <c r="H17" s="86" t="s">
        <v>209</v>
      </c>
      <c r="I17" s="86" t="s">
        <v>210</v>
      </c>
      <c r="J17" s="98" t="s">
        <v>146</v>
      </c>
      <c r="K17" s="82"/>
    </row>
    <row r="18" ht="90" spans="1:11">
      <c r="A18" s="75"/>
      <c r="B18" s="75"/>
      <c r="C18" s="81"/>
      <c r="D18" s="87"/>
      <c r="E18" s="84" t="s">
        <v>151</v>
      </c>
      <c r="F18" s="86" t="s">
        <v>211</v>
      </c>
      <c r="G18" s="94" t="s">
        <v>79</v>
      </c>
      <c r="H18" s="86" t="s">
        <v>212</v>
      </c>
      <c r="I18" s="86" t="s">
        <v>213</v>
      </c>
      <c r="J18" s="98"/>
      <c r="K18" s="82"/>
    </row>
  </sheetData>
  <sheetProtection formatCells="0" insertHyperlinks="0" autoFilter="0"/>
  <mergeCells count="9">
    <mergeCell ref="A2:A18"/>
    <mergeCell ref="B2:B18"/>
    <mergeCell ref="C2:C8"/>
    <mergeCell ref="C9:C12"/>
    <mergeCell ref="C13:C18"/>
    <mergeCell ref="D2:D8"/>
    <mergeCell ref="D9:D12"/>
    <mergeCell ref="D13:D18"/>
    <mergeCell ref="K14:K15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I3" sqref="I3"/>
    </sheetView>
  </sheetViews>
  <sheetFormatPr defaultColWidth="23.6666666666667" defaultRowHeight="15"/>
  <cols>
    <col min="1" max="1" width="12.3796296296296" style="71" hidden="1" customWidth="1"/>
    <col min="2" max="3" width="12.1296296296296" style="71" hidden="1" customWidth="1"/>
    <col min="4" max="4" width="10.8425925925926" style="71" customWidth="1"/>
    <col min="5" max="5" width="25.9444444444444" style="72" customWidth="1"/>
    <col min="6" max="6" width="17.0648148148148" style="72" customWidth="1"/>
    <col min="7" max="7" width="28.6296296296296" style="72" customWidth="1"/>
    <col min="8" max="8" width="27.287037037037" style="72" customWidth="1"/>
    <col min="9" max="9" width="27.8518518518519" style="72" customWidth="1"/>
    <col min="10" max="10" width="25.9444444444444" style="72" customWidth="1"/>
    <col min="11" max="16384" width="23.6666666666667" style="72"/>
  </cols>
  <sheetData>
    <row r="1" ht="16.2" spans="1:10">
      <c r="A1" s="73" t="s">
        <v>0</v>
      </c>
      <c r="B1" s="73" t="s">
        <v>1</v>
      </c>
      <c r="C1" s="73" t="s">
        <v>2</v>
      </c>
      <c r="D1" s="73" t="s">
        <v>3</v>
      </c>
      <c r="E1" s="74" t="s">
        <v>4</v>
      </c>
      <c r="F1" s="73" t="s">
        <v>6</v>
      </c>
      <c r="G1" s="74" t="s">
        <v>5</v>
      </c>
      <c r="H1" s="73" t="s">
        <v>7</v>
      </c>
      <c r="I1" s="73" t="s">
        <v>8</v>
      </c>
      <c r="J1" s="73" t="s">
        <v>11</v>
      </c>
    </row>
    <row r="2" ht="60" spans="1:10">
      <c r="A2" s="75" t="s">
        <v>12</v>
      </c>
      <c r="B2" s="75" t="s">
        <v>13</v>
      </c>
      <c r="C2" s="75" t="s">
        <v>53</v>
      </c>
      <c r="D2" s="76" t="s">
        <v>15</v>
      </c>
      <c r="E2" s="77" t="s">
        <v>158</v>
      </c>
      <c r="F2" s="78" t="s">
        <v>160</v>
      </c>
      <c r="G2" s="77" t="s">
        <v>159</v>
      </c>
      <c r="H2" s="77" t="s">
        <v>161</v>
      </c>
      <c r="I2" s="77" t="s">
        <v>162</v>
      </c>
      <c r="J2" s="79" t="s">
        <v>214</v>
      </c>
    </row>
    <row r="3" ht="60" spans="1:10">
      <c r="A3" s="75"/>
      <c r="B3" s="75"/>
      <c r="C3" s="75"/>
      <c r="D3" s="80"/>
      <c r="E3" s="77" t="s">
        <v>163</v>
      </c>
      <c r="F3" s="78" t="s">
        <v>21</v>
      </c>
      <c r="G3" s="77" t="s">
        <v>164</v>
      </c>
      <c r="H3" s="77" t="s">
        <v>162</v>
      </c>
      <c r="I3" s="77" t="s">
        <v>162</v>
      </c>
      <c r="J3" s="79" t="s">
        <v>214</v>
      </c>
    </row>
    <row r="4" ht="90" spans="1:10">
      <c r="A4" s="75"/>
      <c r="B4" s="75"/>
      <c r="C4" s="75"/>
      <c r="D4" s="80"/>
      <c r="E4" s="77" t="s">
        <v>165</v>
      </c>
      <c r="F4" s="78" t="s">
        <v>17</v>
      </c>
      <c r="G4" s="77" t="s">
        <v>166</v>
      </c>
      <c r="H4" s="77" t="s">
        <v>162</v>
      </c>
      <c r="I4" s="77" t="s">
        <v>162</v>
      </c>
      <c r="J4" s="79" t="s">
        <v>214</v>
      </c>
    </row>
    <row r="5" ht="60" spans="1:10">
      <c r="A5" s="75"/>
      <c r="B5" s="75"/>
      <c r="C5" s="75"/>
      <c r="D5" s="80"/>
      <c r="E5" s="77" t="s">
        <v>167</v>
      </c>
      <c r="F5" s="78" t="s">
        <v>17</v>
      </c>
      <c r="G5" s="77" t="s">
        <v>168</v>
      </c>
      <c r="H5" s="77" t="s">
        <v>162</v>
      </c>
      <c r="I5" s="77" t="s">
        <v>162</v>
      </c>
      <c r="J5" s="79" t="s">
        <v>214</v>
      </c>
    </row>
    <row r="6" ht="45" spans="1:10">
      <c r="A6" s="75"/>
      <c r="B6" s="75"/>
      <c r="C6" s="75"/>
      <c r="D6" s="80"/>
      <c r="E6" s="77" t="s">
        <v>169</v>
      </c>
      <c r="F6" s="78" t="s">
        <v>29</v>
      </c>
      <c r="G6" s="77" t="s">
        <v>170</v>
      </c>
      <c r="H6" s="77" t="s">
        <v>171</v>
      </c>
      <c r="I6" s="77" t="s">
        <v>171</v>
      </c>
      <c r="J6" s="79" t="s">
        <v>215</v>
      </c>
    </row>
    <row r="7" ht="45" spans="1:10">
      <c r="A7" s="75"/>
      <c r="B7" s="75"/>
      <c r="C7" s="75"/>
      <c r="D7" s="80"/>
      <c r="E7" s="77" t="s">
        <v>172</v>
      </c>
      <c r="F7" s="78" t="s">
        <v>31</v>
      </c>
      <c r="G7" s="77" t="s">
        <v>173</v>
      </c>
      <c r="H7" s="77" t="s">
        <v>171</v>
      </c>
      <c r="I7" s="77" t="s">
        <v>171</v>
      </c>
      <c r="J7" s="79" t="s">
        <v>215</v>
      </c>
    </row>
    <row r="8" ht="45" spans="1:10">
      <c r="A8" s="75"/>
      <c r="B8" s="75"/>
      <c r="C8" s="75"/>
      <c r="D8" s="80"/>
      <c r="E8" s="77" t="s">
        <v>174</v>
      </c>
      <c r="F8" s="78" t="s">
        <v>29</v>
      </c>
      <c r="G8" s="77" t="s">
        <v>168</v>
      </c>
      <c r="H8" s="77" t="s">
        <v>171</v>
      </c>
      <c r="I8" s="77" t="s">
        <v>171</v>
      </c>
      <c r="J8" s="79" t="s">
        <v>215</v>
      </c>
    </row>
    <row r="9" ht="45" spans="1:10">
      <c r="A9" s="75"/>
      <c r="B9" s="75"/>
      <c r="C9" s="81" t="s">
        <v>53</v>
      </c>
      <c r="D9" s="76" t="s">
        <v>34</v>
      </c>
      <c r="E9" s="77" t="s">
        <v>175</v>
      </c>
      <c r="F9" s="78" t="s">
        <v>177</v>
      </c>
      <c r="G9" s="77" t="s">
        <v>176</v>
      </c>
      <c r="H9" s="77" t="s">
        <v>37</v>
      </c>
      <c r="I9" s="77" t="s">
        <v>178</v>
      </c>
      <c r="J9" s="82"/>
    </row>
    <row r="10" ht="75" spans="1:10">
      <c r="A10" s="75"/>
      <c r="B10" s="75"/>
      <c r="C10" s="81"/>
      <c r="D10" s="80"/>
      <c r="E10" s="77" t="s">
        <v>179</v>
      </c>
      <c r="F10" s="78" t="s">
        <v>181</v>
      </c>
      <c r="G10" s="77" t="s">
        <v>180</v>
      </c>
      <c r="H10" s="77" t="s">
        <v>182</v>
      </c>
      <c r="I10" s="77" t="s">
        <v>183</v>
      </c>
      <c r="J10" s="79"/>
    </row>
    <row r="11" ht="45" spans="1:10">
      <c r="A11" s="75"/>
      <c r="B11" s="75"/>
      <c r="C11" s="81"/>
      <c r="D11" s="80"/>
      <c r="E11" s="77" t="s">
        <v>184</v>
      </c>
      <c r="F11" s="78" t="s">
        <v>177</v>
      </c>
      <c r="G11" s="77" t="s">
        <v>185</v>
      </c>
      <c r="H11" s="77" t="s">
        <v>182</v>
      </c>
      <c r="I11" s="77" t="s">
        <v>178</v>
      </c>
      <c r="J11" s="82"/>
    </row>
    <row r="12" ht="45" spans="1:10">
      <c r="A12" s="75"/>
      <c r="B12" s="75"/>
      <c r="C12" s="83"/>
      <c r="D12" s="80"/>
      <c r="E12" s="77" t="s">
        <v>186</v>
      </c>
      <c r="F12" s="78" t="s">
        <v>188</v>
      </c>
      <c r="G12" s="77" t="s">
        <v>187</v>
      </c>
      <c r="H12" s="77" t="s">
        <v>182</v>
      </c>
      <c r="I12" s="77" t="s">
        <v>178</v>
      </c>
      <c r="J12" s="82"/>
    </row>
    <row r="13" ht="150" spans="1:10">
      <c r="A13" s="75"/>
      <c r="B13" s="75"/>
      <c r="C13" s="81" t="s">
        <v>53</v>
      </c>
      <c r="D13" s="81" t="s">
        <v>54</v>
      </c>
      <c r="E13" s="84" t="s">
        <v>55</v>
      </c>
      <c r="F13" s="85" t="s">
        <v>56</v>
      </c>
      <c r="G13" s="86" t="s">
        <v>216</v>
      </c>
      <c r="H13" s="86" t="s">
        <v>191</v>
      </c>
      <c r="I13" s="86" t="s">
        <v>192</v>
      </c>
      <c r="J13" s="82"/>
    </row>
    <row r="14" ht="90" spans="1:10">
      <c r="A14" s="75"/>
      <c r="B14" s="75"/>
      <c r="C14" s="81"/>
      <c r="D14" s="81"/>
      <c r="E14" s="84" t="s">
        <v>201</v>
      </c>
      <c r="F14" s="85" t="s">
        <v>62</v>
      </c>
      <c r="G14" s="86" t="s">
        <v>217</v>
      </c>
      <c r="H14" s="86" t="s">
        <v>203</v>
      </c>
      <c r="I14" s="86" t="s">
        <v>192</v>
      </c>
      <c r="J14" s="82"/>
    </row>
    <row r="15" ht="105" spans="1:10">
      <c r="A15" s="75"/>
      <c r="B15" s="75"/>
      <c r="C15" s="81"/>
      <c r="D15" s="81"/>
      <c r="E15" s="84" t="s">
        <v>218</v>
      </c>
      <c r="F15" s="85" t="s">
        <v>67</v>
      </c>
      <c r="G15" s="86" t="s">
        <v>219</v>
      </c>
      <c r="H15" s="86" t="s">
        <v>206</v>
      </c>
      <c r="I15" s="86" t="s">
        <v>192</v>
      </c>
      <c r="J15" s="82"/>
    </row>
    <row r="16" ht="150" spans="1:10">
      <c r="A16" s="75"/>
      <c r="B16" s="75"/>
      <c r="C16" s="81"/>
      <c r="D16" s="87"/>
      <c r="E16" s="84" t="s">
        <v>146</v>
      </c>
      <c r="F16" s="85" t="s">
        <v>56</v>
      </c>
      <c r="G16" s="86" t="s">
        <v>220</v>
      </c>
      <c r="H16" s="86" t="s">
        <v>209</v>
      </c>
      <c r="I16" s="86" t="s">
        <v>210</v>
      </c>
      <c r="J16" s="82"/>
    </row>
    <row r="17" ht="90" spans="1:10">
      <c r="A17" s="75"/>
      <c r="B17" s="75"/>
      <c r="C17" s="81"/>
      <c r="D17" s="87"/>
      <c r="E17" s="84" t="s">
        <v>151</v>
      </c>
      <c r="F17" s="85" t="s">
        <v>79</v>
      </c>
      <c r="G17" s="86" t="s">
        <v>211</v>
      </c>
      <c r="H17" s="86" t="s">
        <v>212</v>
      </c>
      <c r="I17" s="86" t="s">
        <v>213</v>
      </c>
      <c r="J17" s="82"/>
    </row>
    <row r="18" ht="105" spans="1:10">
      <c r="A18" s="75"/>
      <c r="B18" s="75"/>
      <c r="C18" s="88" t="s">
        <v>53</v>
      </c>
      <c r="D18" s="89" t="s">
        <v>221</v>
      </c>
      <c r="E18" s="77" t="s">
        <v>222</v>
      </c>
      <c r="F18" s="78"/>
      <c r="G18" s="77" t="s">
        <v>223</v>
      </c>
      <c r="H18" s="77"/>
      <c r="I18" s="90"/>
      <c r="J18" s="82"/>
    </row>
    <row r="19" ht="45" spans="1:10">
      <c r="A19" s="75"/>
      <c r="B19" s="75"/>
      <c r="C19" s="75"/>
      <c r="D19" s="91"/>
      <c r="E19" s="92" t="s">
        <v>224</v>
      </c>
      <c r="F19" s="78"/>
      <c r="G19" s="77" t="s">
        <v>225</v>
      </c>
      <c r="H19" s="77"/>
      <c r="I19" s="90"/>
      <c r="J19" s="82"/>
    </row>
    <row r="20" ht="45" spans="1:10">
      <c r="A20" s="75"/>
      <c r="B20" s="75"/>
      <c r="C20" s="75"/>
      <c r="D20" s="91"/>
      <c r="E20" s="77" t="s">
        <v>226</v>
      </c>
      <c r="F20" s="78"/>
      <c r="G20" s="77" t="s">
        <v>227</v>
      </c>
      <c r="H20" s="77"/>
      <c r="I20" s="90"/>
      <c r="J20" s="82"/>
    </row>
  </sheetData>
  <sheetProtection formatCells="0" insertHyperlinks="0" autoFilter="0"/>
  <mergeCells count="10">
    <mergeCell ref="A2:A20"/>
    <mergeCell ref="B2:B20"/>
    <mergeCell ref="C2:C8"/>
    <mergeCell ref="C9:C12"/>
    <mergeCell ref="C13:C17"/>
    <mergeCell ref="C18:C20"/>
    <mergeCell ref="D2:D8"/>
    <mergeCell ref="D9:D12"/>
    <mergeCell ref="D13:D17"/>
    <mergeCell ref="D18:D20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workbookViewId="0">
      <selection activeCell="I3" sqref="I3"/>
    </sheetView>
  </sheetViews>
  <sheetFormatPr defaultColWidth="9" defaultRowHeight="13.8" outlineLevelCol="1"/>
  <cols>
    <col min="1" max="1" width="9" style="65"/>
    <col min="2" max="2" width="26.6296296296296" style="65" customWidth="1"/>
  </cols>
  <sheetData>
    <row r="1" ht="14.55" spans="1:2">
      <c r="A1" s="66" t="s">
        <v>228</v>
      </c>
      <c r="B1" s="67" t="s">
        <v>229</v>
      </c>
    </row>
    <row r="2" ht="15.75" spans="1:2">
      <c r="A2" s="68">
        <v>1</v>
      </c>
      <c r="B2" s="69" t="s">
        <v>230</v>
      </c>
    </row>
    <row r="3" ht="15.75" spans="1:2">
      <c r="A3" s="68">
        <v>2</v>
      </c>
      <c r="B3" s="69" t="s">
        <v>231</v>
      </c>
    </row>
    <row r="4" ht="15.75" spans="1:2">
      <c r="A4" s="68">
        <v>3</v>
      </c>
      <c r="B4" s="69" t="s">
        <v>232</v>
      </c>
    </row>
    <row r="5" ht="15.75" spans="1:2">
      <c r="A5" s="68">
        <v>4</v>
      </c>
      <c r="B5" s="69" t="s">
        <v>233</v>
      </c>
    </row>
    <row r="6" ht="15.75" spans="1:2">
      <c r="A6" s="68">
        <v>5</v>
      </c>
      <c r="B6" s="69" t="s">
        <v>234</v>
      </c>
    </row>
    <row r="7" ht="15.75" spans="1:2">
      <c r="A7" s="68">
        <v>6</v>
      </c>
      <c r="B7" s="69" t="s">
        <v>235</v>
      </c>
    </row>
    <row r="8" ht="15.75" spans="1:2">
      <c r="A8" s="68">
        <v>7</v>
      </c>
      <c r="B8" s="69" t="s">
        <v>236</v>
      </c>
    </row>
    <row r="9" ht="15.75" spans="1:2">
      <c r="A9" s="68">
        <v>8</v>
      </c>
      <c r="B9" s="69" t="s">
        <v>237</v>
      </c>
    </row>
    <row r="10" ht="15.75" spans="1:2">
      <c r="A10" s="68">
        <v>9</v>
      </c>
      <c r="B10" s="69" t="s">
        <v>238</v>
      </c>
    </row>
    <row r="11" ht="15.75" spans="1:2">
      <c r="A11" s="68">
        <v>10</v>
      </c>
      <c r="B11" s="69" t="s">
        <v>239</v>
      </c>
    </row>
    <row r="12" ht="15.75" spans="1:2">
      <c r="A12" s="68">
        <v>11</v>
      </c>
      <c r="B12" s="69" t="s">
        <v>240</v>
      </c>
    </row>
    <row r="13" ht="15.75" spans="1:2">
      <c r="A13" s="68">
        <v>12</v>
      </c>
      <c r="B13" s="69" t="s">
        <v>241</v>
      </c>
    </row>
    <row r="14" ht="15.75" spans="1:2">
      <c r="A14" s="68">
        <v>13</v>
      </c>
      <c r="B14" s="69" t="s">
        <v>242</v>
      </c>
    </row>
    <row r="15" ht="15.75" spans="1:2">
      <c r="A15" s="68">
        <v>14</v>
      </c>
      <c r="B15" s="69" t="s">
        <v>243</v>
      </c>
    </row>
    <row r="16" ht="15.75" spans="1:2">
      <c r="A16" s="68">
        <v>15</v>
      </c>
      <c r="B16" s="69" t="s">
        <v>244</v>
      </c>
    </row>
    <row r="17" ht="15.75" spans="1:2">
      <c r="A17" s="68">
        <v>16</v>
      </c>
      <c r="B17" s="69" t="s">
        <v>245</v>
      </c>
    </row>
    <row r="18" ht="15.75" spans="1:2">
      <c r="A18" s="68">
        <v>17</v>
      </c>
      <c r="B18" s="69" t="s">
        <v>246</v>
      </c>
    </row>
    <row r="19" ht="15.75" spans="1:2">
      <c r="A19" s="68">
        <v>18</v>
      </c>
      <c r="B19" s="69" t="s">
        <v>247</v>
      </c>
    </row>
    <row r="20" ht="15.75" spans="1:2">
      <c r="A20" s="68">
        <v>19</v>
      </c>
      <c r="B20" s="69" t="s">
        <v>248</v>
      </c>
    </row>
    <row r="21" ht="15.75" spans="1:2">
      <c r="A21" s="68">
        <v>20</v>
      </c>
      <c r="B21" s="69" t="s">
        <v>249</v>
      </c>
    </row>
    <row r="22" ht="15.75" spans="1:2">
      <c r="A22" s="68">
        <v>21</v>
      </c>
      <c r="B22" s="69" t="s">
        <v>250</v>
      </c>
    </row>
    <row r="23" ht="15.75" spans="1:2">
      <c r="A23" s="68">
        <v>22</v>
      </c>
      <c r="B23" s="69" t="s">
        <v>251</v>
      </c>
    </row>
    <row r="24" ht="15.75" spans="1:2">
      <c r="A24" s="68">
        <v>23</v>
      </c>
      <c r="B24" s="69" t="s">
        <v>252</v>
      </c>
    </row>
    <row r="25" ht="15.75" spans="1:2">
      <c r="A25" s="68">
        <v>24</v>
      </c>
      <c r="B25" s="69" t="s">
        <v>253</v>
      </c>
    </row>
    <row r="26" ht="15.75" spans="1:2">
      <c r="A26" s="68">
        <v>25</v>
      </c>
      <c r="B26" s="69" t="s">
        <v>254</v>
      </c>
    </row>
    <row r="27" ht="15.75" spans="1:2">
      <c r="A27" s="68">
        <v>26</v>
      </c>
      <c r="B27" s="69" t="s">
        <v>255</v>
      </c>
    </row>
    <row r="28" ht="15.75" spans="1:2">
      <c r="A28" s="68">
        <v>27</v>
      </c>
      <c r="B28" s="69" t="s">
        <v>256</v>
      </c>
    </row>
    <row r="29" ht="15.75" spans="1:2">
      <c r="A29" s="68">
        <v>28</v>
      </c>
      <c r="B29" s="69" t="s">
        <v>257</v>
      </c>
    </row>
    <row r="30" ht="15.75" spans="1:2">
      <c r="A30" s="68">
        <v>29</v>
      </c>
      <c r="B30" s="69" t="s">
        <v>258</v>
      </c>
    </row>
    <row r="31" ht="15.75" spans="1:2">
      <c r="A31" s="68">
        <v>30</v>
      </c>
      <c r="B31" s="69" t="s">
        <v>259</v>
      </c>
    </row>
    <row r="32" ht="15.75" spans="1:2">
      <c r="A32" s="68">
        <v>31</v>
      </c>
      <c r="B32" s="69" t="s">
        <v>260</v>
      </c>
    </row>
    <row r="33" ht="15.75" spans="1:2">
      <c r="A33" s="68">
        <v>32</v>
      </c>
      <c r="B33" s="69" t="s">
        <v>261</v>
      </c>
    </row>
    <row r="34" ht="15.75" spans="1:2">
      <c r="A34" s="68">
        <v>33</v>
      </c>
      <c r="B34" s="69" t="s">
        <v>262</v>
      </c>
    </row>
    <row r="35" ht="15.75" spans="1:2">
      <c r="A35" s="68">
        <v>34</v>
      </c>
      <c r="B35" s="69" t="s">
        <v>88</v>
      </c>
    </row>
    <row r="36" ht="15.75" spans="1:2">
      <c r="A36" s="68">
        <v>35</v>
      </c>
      <c r="B36" s="69" t="s">
        <v>263</v>
      </c>
    </row>
    <row r="37" ht="15.75" spans="1:2">
      <c r="A37" s="68">
        <v>36</v>
      </c>
      <c r="B37" s="69" t="s">
        <v>264</v>
      </c>
    </row>
    <row r="38" spans="1:2">
      <c r="A38" s="65">
        <v>37</v>
      </c>
      <c r="B38" s="70" t="s">
        <v>265</v>
      </c>
    </row>
  </sheetData>
  <sheetProtection formatCells="0" insertHyperlinks="0" autoFilter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4"/>
  <sheetViews>
    <sheetView workbookViewId="0">
      <selection activeCell="I3" sqref="I3"/>
    </sheetView>
  </sheetViews>
  <sheetFormatPr defaultColWidth="9" defaultRowHeight="13.8" outlineLevelCol="4"/>
  <cols>
    <col min="1" max="1" width="17" style="43" customWidth="1"/>
    <col min="2" max="2" width="23.3796296296296" style="43" customWidth="1"/>
    <col min="3" max="3" width="25.1296296296296" customWidth="1"/>
    <col min="4" max="4" width="37.75" style="43" customWidth="1"/>
    <col min="5" max="5" width="19.25" customWidth="1"/>
  </cols>
  <sheetData>
    <row r="1" spans="1:4">
      <c r="A1" s="44" t="s">
        <v>266</v>
      </c>
      <c r="B1" s="44" t="s">
        <v>267</v>
      </c>
      <c r="C1" s="45" t="s">
        <v>268</v>
      </c>
      <c r="D1" s="44" t="s">
        <v>269</v>
      </c>
    </row>
    <row r="2" spans="1:4">
      <c r="A2" s="46" t="s">
        <v>270</v>
      </c>
      <c r="B2" s="47" t="s">
        <v>271</v>
      </c>
      <c r="C2" s="48" t="s">
        <v>272</v>
      </c>
      <c r="D2" s="46" t="s">
        <v>273</v>
      </c>
    </row>
    <row r="3" spans="1:4">
      <c r="A3" s="46" t="s">
        <v>270</v>
      </c>
      <c r="B3" s="47" t="s">
        <v>271</v>
      </c>
      <c r="C3" s="48" t="s">
        <v>274</v>
      </c>
      <c r="D3" s="46" t="s">
        <v>275</v>
      </c>
    </row>
    <row r="4" spans="1:4">
      <c r="A4" s="46" t="s">
        <v>270</v>
      </c>
      <c r="B4" s="47" t="s">
        <v>271</v>
      </c>
      <c r="C4" s="48" t="s">
        <v>276</v>
      </c>
      <c r="D4" s="46" t="s">
        <v>277</v>
      </c>
    </row>
    <row r="5" spans="1:4">
      <c r="A5" s="46" t="s">
        <v>270</v>
      </c>
      <c r="B5" s="47" t="s">
        <v>271</v>
      </c>
      <c r="C5" s="48" t="s">
        <v>278</v>
      </c>
      <c r="D5" s="46" t="s">
        <v>279</v>
      </c>
    </row>
    <row r="6" spans="1:4">
      <c r="A6" s="46" t="s">
        <v>270</v>
      </c>
      <c r="B6" s="47" t="s">
        <v>271</v>
      </c>
      <c r="C6" s="48" t="s">
        <v>280</v>
      </c>
      <c r="D6" s="46" t="s">
        <v>281</v>
      </c>
    </row>
    <row r="7" spans="1:4">
      <c r="A7" s="46" t="s">
        <v>270</v>
      </c>
      <c r="B7" s="47" t="s">
        <v>271</v>
      </c>
      <c r="C7" s="48" t="s">
        <v>282</v>
      </c>
      <c r="D7" s="46" t="s">
        <v>283</v>
      </c>
    </row>
    <row r="8" spans="1:4">
      <c r="A8" s="46" t="s">
        <v>270</v>
      </c>
      <c r="B8" s="47" t="s">
        <v>271</v>
      </c>
      <c r="C8" s="48" t="s">
        <v>284</v>
      </c>
      <c r="D8" s="46" t="s">
        <v>285</v>
      </c>
    </row>
    <row r="9" spans="1:4">
      <c r="A9" s="46" t="s">
        <v>270</v>
      </c>
      <c r="B9" s="47" t="s">
        <v>271</v>
      </c>
      <c r="C9" s="48" t="s">
        <v>286</v>
      </c>
      <c r="D9" s="46" t="s">
        <v>287</v>
      </c>
    </row>
    <row r="10" spans="1:4">
      <c r="A10" s="46" t="s">
        <v>270</v>
      </c>
      <c r="B10" s="47" t="s">
        <v>271</v>
      </c>
      <c r="C10" s="48" t="s">
        <v>288</v>
      </c>
      <c r="D10" s="46" t="s">
        <v>289</v>
      </c>
    </row>
    <row r="11" spans="1:4">
      <c r="A11" s="46" t="s">
        <v>270</v>
      </c>
      <c r="B11" s="47" t="s">
        <v>271</v>
      </c>
      <c r="C11" s="48" t="s">
        <v>290</v>
      </c>
      <c r="D11" s="46" t="s">
        <v>291</v>
      </c>
    </row>
    <row r="12" spans="1:4">
      <c r="A12" s="46" t="s">
        <v>270</v>
      </c>
      <c r="B12" s="47" t="s">
        <v>271</v>
      </c>
      <c r="C12" s="48" t="s">
        <v>292</v>
      </c>
      <c r="D12" s="46" t="s">
        <v>293</v>
      </c>
    </row>
    <row r="13" spans="1:4">
      <c r="A13" s="46" t="s">
        <v>270</v>
      </c>
      <c r="B13" s="47" t="s">
        <v>271</v>
      </c>
      <c r="C13" s="48" t="s">
        <v>294</v>
      </c>
      <c r="D13" s="49">
        <v>0.13</v>
      </c>
    </row>
    <row r="14" spans="1:4">
      <c r="A14" s="46" t="s">
        <v>270</v>
      </c>
      <c r="B14" s="47" t="s">
        <v>271</v>
      </c>
      <c r="C14" s="48" t="s">
        <v>295</v>
      </c>
      <c r="D14" s="49">
        <v>0.22</v>
      </c>
    </row>
    <row r="15" spans="1:4">
      <c r="A15" s="46" t="s">
        <v>270</v>
      </c>
      <c r="B15" s="47" t="s">
        <v>271</v>
      </c>
      <c r="C15" s="48" t="s">
        <v>296</v>
      </c>
      <c r="D15" s="46">
        <v>20000</v>
      </c>
    </row>
    <row r="16" spans="1:4">
      <c r="A16" s="46" t="s">
        <v>270</v>
      </c>
      <c r="B16" s="47" t="s">
        <v>271</v>
      </c>
      <c r="C16" s="48" t="s">
        <v>297</v>
      </c>
      <c r="D16" s="46">
        <v>0</v>
      </c>
    </row>
    <row r="17" spans="1:4">
      <c r="A17" s="46" t="s">
        <v>270</v>
      </c>
      <c r="B17" s="47" t="s">
        <v>271</v>
      </c>
      <c r="C17" s="48" t="s">
        <v>298</v>
      </c>
      <c r="D17" s="46">
        <v>1000</v>
      </c>
    </row>
    <row r="18" spans="1:4">
      <c r="A18" s="46" t="s">
        <v>270</v>
      </c>
      <c r="B18" s="47" t="s">
        <v>271</v>
      </c>
      <c r="C18" s="48" t="s">
        <v>299</v>
      </c>
      <c r="D18" s="46">
        <v>3000</v>
      </c>
    </row>
    <row r="19" spans="1:4">
      <c r="A19" s="46" t="s">
        <v>270</v>
      </c>
      <c r="B19" s="47" t="s">
        <v>271</v>
      </c>
      <c r="C19" s="48" t="s">
        <v>300</v>
      </c>
      <c r="D19" s="46">
        <v>0.012</v>
      </c>
    </row>
    <row r="20" spans="1:4">
      <c r="A20" s="46" t="s">
        <v>270</v>
      </c>
      <c r="B20" s="47" t="s">
        <v>271</v>
      </c>
      <c r="C20" s="48" t="s">
        <v>301</v>
      </c>
      <c r="D20" s="46">
        <v>0.003</v>
      </c>
    </row>
    <row r="21" spans="1:4">
      <c r="A21" s="50" t="s">
        <v>270</v>
      </c>
      <c r="B21" s="50" t="s">
        <v>271</v>
      </c>
      <c r="C21" s="51" t="s">
        <v>302</v>
      </c>
      <c r="D21" s="50" t="s">
        <v>303</v>
      </c>
    </row>
    <row r="22" spans="1:4">
      <c r="A22" s="46" t="s">
        <v>270</v>
      </c>
      <c r="B22" s="47" t="s">
        <v>271</v>
      </c>
      <c r="C22" s="48" t="s">
        <v>304</v>
      </c>
      <c r="D22" s="46" t="s">
        <v>279</v>
      </c>
    </row>
    <row r="23" spans="1:4">
      <c r="A23" s="46" t="s">
        <v>270</v>
      </c>
      <c r="B23" s="47" t="s">
        <v>271</v>
      </c>
      <c r="C23" s="48" t="s">
        <v>305</v>
      </c>
      <c r="D23" s="46" t="s">
        <v>279</v>
      </c>
    </row>
    <row r="24" spans="1:4">
      <c r="A24" s="46" t="s">
        <v>270</v>
      </c>
      <c r="B24" s="47" t="s">
        <v>271</v>
      </c>
      <c r="C24" s="48" t="s">
        <v>306</v>
      </c>
      <c r="D24" s="46" t="s">
        <v>279</v>
      </c>
    </row>
    <row r="25" spans="1:4">
      <c r="A25" s="46" t="s">
        <v>270</v>
      </c>
      <c r="B25" s="47" t="s">
        <v>271</v>
      </c>
      <c r="C25" s="48" t="s">
        <v>307</v>
      </c>
      <c r="D25" s="46" t="s">
        <v>279</v>
      </c>
    </row>
    <row r="26" spans="1:4">
      <c r="A26" s="46" t="s">
        <v>270</v>
      </c>
      <c r="B26" s="47" t="s">
        <v>271</v>
      </c>
      <c r="C26" s="48" t="s">
        <v>308</v>
      </c>
      <c r="D26" s="46" t="s">
        <v>279</v>
      </c>
    </row>
    <row r="27" spans="1:4">
      <c r="A27" s="46" t="s">
        <v>270</v>
      </c>
      <c r="B27" s="47" t="s">
        <v>271</v>
      </c>
      <c r="C27" s="48" t="s">
        <v>309</v>
      </c>
      <c r="D27" s="46" t="s">
        <v>279</v>
      </c>
    </row>
    <row r="28" spans="1:4">
      <c r="A28" s="46" t="s">
        <v>270</v>
      </c>
      <c r="B28" s="47" t="s">
        <v>271</v>
      </c>
      <c r="C28" s="48" t="s">
        <v>310</v>
      </c>
      <c r="D28" s="49">
        <v>0.3</v>
      </c>
    </row>
    <row r="29" spans="1:4">
      <c r="A29" s="46" t="s">
        <v>270</v>
      </c>
      <c r="B29" s="47" t="s">
        <v>271</v>
      </c>
      <c r="C29" s="48" t="s">
        <v>311</v>
      </c>
      <c r="D29" s="46" t="s">
        <v>279</v>
      </c>
    </row>
    <row r="30" spans="1:4">
      <c r="A30" s="46" t="s">
        <v>270</v>
      </c>
      <c r="B30" s="47" t="s">
        <v>271</v>
      </c>
      <c r="C30" s="48" t="s">
        <v>312</v>
      </c>
      <c r="D30" s="49">
        <v>0.2</v>
      </c>
    </row>
    <row r="31" spans="1:4">
      <c r="A31" s="46" t="s">
        <v>270</v>
      </c>
      <c r="B31" s="47" t="s">
        <v>271</v>
      </c>
      <c r="C31" s="48" t="s">
        <v>313</v>
      </c>
      <c r="D31" s="46">
        <v>3</v>
      </c>
    </row>
    <row r="32" spans="1:4">
      <c r="A32" s="46" t="s">
        <v>270</v>
      </c>
      <c r="B32" s="47" t="s">
        <v>271</v>
      </c>
      <c r="C32" s="48" t="s">
        <v>314</v>
      </c>
      <c r="D32" s="46" t="s">
        <v>279</v>
      </c>
    </row>
    <row r="33" spans="1:4">
      <c r="A33" s="46" t="s">
        <v>270</v>
      </c>
      <c r="B33" s="47" t="s">
        <v>271</v>
      </c>
      <c r="C33" s="48" t="s">
        <v>315</v>
      </c>
      <c r="D33" s="49">
        <v>0.2</v>
      </c>
    </row>
    <row r="34" spans="1:4">
      <c r="A34" s="46" t="s">
        <v>270</v>
      </c>
      <c r="B34" s="47" t="s">
        <v>271</v>
      </c>
      <c r="C34" s="48" t="s">
        <v>316</v>
      </c>
      <c r="D34" s="46">
        <v>6</v>
      </c>
    </row>
    <row r="35" spans="1:4">
      <c r="A35" s="46" t="s">
        <v>270</v>
      </c>
      <c r="B35" s="47" t="s">
        <v>271</v>
      </c>
      <c r="C35" s="48" t="s">
        <v>317</v>
      </c>
      <c r="D35" s="46" t="s">
        <v>279</v>
      </c>
    </row>
    <row r="36" spans="1:4">
      <c r="A36" s="46" t="s">
        <v>270</v>
      </c>
      <c r="B36" s="47" t="s">
        <v>271</v>
      </c>
      <c r="C36" s="48" t="s">
        <v>318</v>
      </c>
      <c r="D36" s="49">
        <v>0.05</v>
      </c>
    </row>
    <row r="37" spans="1:4">
      <c r="A37" s="46" t="s">
        <v>270</v>
      </c>
      <c r="B37" s="47" t="s">
        <v>271</v>
      </c>
      <c r="C37" s="48" t="s">
        <v>319</v>
      </c>
      <c r="D37" s="46">
        <v>12</v>
      </c>
    </row>
    <row r="38" spans="1:4">
      <c r="A38" s="46" t="s">
        <v>270</v>
      </c>
      <c r="B38" s="47" t="s">
        <v>271</v>
      </c>
      <c r="C38" s="48" t="s">
        <v>320</v>
      </c>
      <c r="D38" s="46" t="s">
        <v>321</v>
      </c>
    </row>
    <row r="39" ht="14.25" customHeight="1" spans="1:4">
      <c r="A39" s="46" t="s">
        <v>270</v>
      </c>
      <c r="B39" s="47" t="s">
        <v>271</v>
      </c>
      <c r="C39" s="48" t="s">
        <v>322</v>
      </c>
      <c r="D39" s="52" t="s">
        <v>323</v>
      </c>
    </row>
    <row r="40" spans="1:4">
      <c r="A40" s="46" t="s">
        <v>270</v>
      </c>
      <c r="B40" s="47" t="s">
        <v>271</v>
      </c>
      <c r="C40" s="48" t="s">
        <v>324</v>
      </c>
      <c r="D40" s="46" t="s">
        <v>325</v>
      </c>
    </row>
    <row r="41" spans="1:4">
      <c r="A41" s="46" t="s">
        <v>270</v>
      </c>
      <c r="B41" s="47" t="s">
        <v>271</v>
      </c>
      <c r="C41" s="48" t="s">
        <v>326</v>
      </c>
      <c r="D41" s="46"/>
    </row>
    <row r="42" spans="1:4">
      <c r="A42" s="46" t="s">
        <v>270</v>
      </c>
      <c r="B42" s="47" t="s">
        <v>271</v>
      </c>
      <c r="C42" s="48" t="s">
        <v>327</v>
      </c>
      <c r="D42" s="46" t="s">
        <v>328</v>
      </c>
    </row>
    <row r="43" spans="1:4">
      <c r="A43" s="46" t="s">
        <v>270</v>
      </c>
      <c r="B43" s="47" t="s">
        <v>271</v>
      </c>
      <c r="C43" s="48" t="s">
        <v>329</v>
      </c>
      <c r="D43" s="46" t="s">
        <v>330</v>
      </c>
    </row>
    <row r="44" spans="1:4">
      <c r="A44" s="46" t="s">
        <v>270</v>
      </c>
      <c r="B44" s="47" t="s">
        <v>271</v>
      </c>
      <c r="C44" s="48" t="s">
        <v>331</v>
      </c>
      <c r="D44" s="46" t="s">
        <v>332</v>
      </c>
    </row>
    <row r="45" spans="1:4">
      <c r="A45" s="46" t="s">
        <v>270</v>
      </c>
      <c r="B45" s="47" t="s">
        <v>258</v>
      </c>
      <c r="C45" s="48" t="s">
        <v>333</v>
      </c>
      <c r="D45" s="46" t="s">
        <v>334</v>
      </c>
    </row>
    <row r="46" spans="1:4">
      <c r="A46" s="46" t="s">
        <v>270</v>
      </c>
      <c r="B46" s="47" t="s">
        <v>258</v>
      </c>
      <c r="C46" s="48" t="s">
        <v>335</v>
      </c>
      <c r="D46" s="46" t="s">
        <v>336</v>
      </c>
    </row>
    <row r="47" spans="1:4">
      <c r="A47" s="46" t="s">
        <v>270</v>
      </c>
      <c r="B47" s="47" t="s">
        <v>258</v>
      </c>
      <c r="C47" s="48" t="s">
        <v>337</v>
      </c>
      <c r="D47" s="46" t="s">
        <v>338</v>
      </c>
    </row>
    <row r="48" spans="1:4">
      <c r="A48" s="46" t="s">
        <v>270</v>
      </c>
      <c r="B48" s="47" t="s">
        <v>258</v>
      </c>
      <c r="C48" s="48" t="s">
        <v>339</v>
      </c>
      <c r="D48" s="46" t="s">
        <v>340</v>
      </c>
    </row>
    <row r="49" spans="1:4">
      <c r="A49" s="46" t="s">
        <v>270</v>
      </c>
      <c r="B49" s="47" t="s">
        <v>258</v>
      </c>
      <c r="C49" s="48" t="s">
        <v>341</v>
      </c>
      <c r="D49" s="46" t="s">
        <v>342</v>
      </c>
    </row>
    <row r="50" spans="1:4">
      <c r="A50" s="46" t="s">
        <v>270</v>
      </c>
      <c r="B50" s="47" t="s">
        <v>258</v>
      </c>
      <c r="C50" s="48" t="s">
        <v>343</v>
      </c>
      <c r="D50" s="46" t="s">
        <v>344</v>
      </c>
    </row>
    <row r="51" spans="1:4">
      <c r="A51" s="46" t="s">
        <v>270</v>
      </c>
      <c r="B51" s="47" t="s">
        <v>258</v>
      </c>
      <c r="C51" s="48" t="s">
        <v>345</v>
      </c>
      <c r="D51" s="46" t="s">
        <v>342</v>
      </c>
    </row>
    <row r="52" spans="1:4">
      <c r="A52" s="46" t="s">
        <v>270</v>
      </c>
      <c r="B52" s="47" t="s">
        <v>258</v>
      </c>
      <c r="C52" s="48" t="s">
        <v>346</v>
      </c>
      <c r="D52" s="46" t="s">
        <v>347</v>
      </c>
    </row>
    <row r="53" spans="1:4">
      <c r="A53" s="46" t="s">
        <v>270</v>
      </c>
      <c r="B53" s="47" t="s">
        <v>258</v>
      </c>
      <c r="C53" s="48" t="s">
        <v>348</v>
      </c>
      <c r="D53" s="46" t="s">
        <v>349</v>
      </c>
    </row>
    <row r="54" spans="1:4">
      <c r="A54" s="46" t="s">
        <v>270</v>
      </c>
      <c r="B54" s="47" t="s">
        <v>258</v>
      </c>
      <c r="C54" s="48" t="s">
        <v>350</v>
      </c>
    </row>
    <row r="55" spans="1:4">
      <c r="A55" s="46" t="s">
        <v>270</v>
      </c>
      <c r="B55" s="47" t="s">
        <v>258</v>
      </c>
      <c r="C55" s="48" t="s">
        <v>351</v>
      </c>
      <c r="D55" s="46" t="s">
        <v>352</v>
      </c>
    </row>
    <row r="56" spans="1:4">
      <c r="A56" s="46" t="s">
        <v>270</v>
      </c>
      <c r="B56" s="47" t="s">
        <v>258</v>
      </c>
      <c r="C56" s="48" t="s">
        <v>322</v>
      </c>
      <c r="D56" s="46" t="s">
        <v>353</v>
      </c>
    </row>
    <row r="57" spans="1:4">
      <c r="A57" s="46" t="s">
        <v>270</v>
      </c>
      <c r="B57" s="47" t="s">
        <v>258</v>
      </c>
      <c r="C57" s="48" t="s">
        <v>354</v>
      </c>
      <c r="D57" s="46" t="s">
        <v>355</v>
      </c>
    </row>
    <row r="58" spans="1:4">
      <c r="A58" s="46" t="s">
        <v>270</v>
      </c>
      <c r="B58" s="47" t="s">
        <v>258</v>
      </c>
      <c r="C58" s="48" t="s">
        <v>356</v>
      </c>
      <c r="D58" s="46" t="s">
        <v>357</v>
      </c>
    </row>
    <row r="59" spans="1:4">
      <c r="A59" s="46" t="s">
        <v>270</v>
      </c>
      <c r="B59" s="47" t="s">
        <v>247</v>
      </c>
      <c r="C59" s="48" t="s">
        <v>358</v>
      </c>
      <c r="D59" s="46" t="s">
        <v>359</v>
      </c>
    </row>
    <row r="60" spans="1:4">
      <c r="A60" s="46" t="s">
        <v>270</v>
      </c>
      <c r="B60" s="47" t="s">
        <v>247</v>
      </c>
      <c r="C60" s="48" t="s">
        <v>360</v>
      </c>
      <c r="D60" s="46" t="s">
        <v>361</v>
      </c>
    </row>
    <row r="61" spans="1:4">
      <c r="A61" s="46" t="s">
        <v>270</v>
      </c>
      <c r="B61" s="47" t="s">
        <v>247</v>
      </c>
      <c r="C61" s="48" t="s">
        <v>362</v>
      </c>
      <c r="D61" s="46" t="s">
        <v>363</v>
      </c>
    </row>
    <row r="62" spans="1:4">
      <c r="A62" s="46" t="s">
        <v>270</v>
      </c>
      <c r="B62" s="47" t="s">
        <v>247</v>
      </c>
      <c r="C62" s="48" t="s">
        <v>364</v>
      </c>
      <c r="D62" s="46" t="s">
        <v>365</v>
      </c>
    </row>
    <row r="63" spans="1:4">
      <c r="A63" s="46" t="s">
        <v>270</v>
      </c>
      <c r="B63" s="47" t="s">
        <v>247</v>
      </c>
      <c r="C63" s="48" t="s">
        <v>366</v>
      </c>
      <c r="D63" s="43">
        <v>620</v>
      </c>
    </row>
    <row r="64" spans="1:4">
      <c r="A64" s="46" t="s">
        <v>270</v>
      </c>
      <c r="B64" s="47" t="s">
        <v>247</v>
      </c>
      <c r="C64" s="48" t="s">
        <v>367</v>
      </c>
      <c r="D64" s="43">
        <v>0.8928</v>
      </c>
    </row>
    <row r="65" spans="1:4">
      <c r="A65" s="46" t="s">
        <v>270</v>
      </c>
      <c r="B65" s="47" t="s">
        <v>247</v>
      </c>
      <c r="C65" s="48" t="s">
        <v>368</v>
      </c>
      <c r="D65" s="43">
        <v>1400</v>
      </c>
    </row>
    <row r="66" spans="1:4">
      <c r="A66" s="46" t="s">
        <v>270</v>
      </c>
      <c r="B66" s="47" t="s">
        <v>247</v>
      </c>
      <c r="C66" s="48" t="s">
        <v>369</v>
      </c>
      <c r="D66" s="46" t="s">
        <v>370</v>
      </c>
    </row>
    <row r="67" customFormat="1" spans="1:4">
      <c r="A67" s="46" t="s">
        <v>270</v>
      </c>
      <c r="B67" s="47" t="s">
        <v>247</v>
      </c>
      <c r="C67" s="48" t="s">
        <v>371</v>
      </c>
      <c r="D67" s="49">
        <v>0.8</v>
      </c>
    </row>
    <row r="68" spans="1:4">
      <c r="A68" s="46" t="s">
        <v>270</v>
      </c>
      <c r="B68" s="47" t="s">
        <v>247</v>
      </c>
      <c r="C68" s="48" t="s">
        <v>372</v>
      </c>
    </row>
    <row r="69" spans="1:4">
      <c r="A69" s="46" t="s">
        <v>270</v>
      </c>
      <c r="B69" s="47" t="s">
        <v>247</v>
      </c>
      <c r="C69" s="48" t="s">
        <v>373</v>
      </c>
    </row>
    <row r="70" spans="1:4">
      <c r="A70" s="46" t="s">
        <v>270</v>
      </c>
      <c r="B70" s="47" t="s">
        <v>247</v>
      </c>
      <c r="C70" s="48" t="s">
        <v>374</v>
      </c>
    </row>
    <row r="71" spans="1:4">
      <c r="A71" s="46" t="s">
        <v>270</v>
      </c>
      <c r="B71" s="47" t="s">
        <v>247</v>
      </c>
      <c r="C71" s="48" t="s">
        <v>375</v>
      </c>
      <c r="D71" s="46" t="s">
        <v>376</v>
      </c>
    </row>
    <row r="72" spans="1:4">
      <c r="A72" s="46" t="s">
        <v>270</v>
      </c>
      <c r="B72" s="47" t="s">
        <v>377</v>
      </c>
      <c r="C72" s="48" t="s">
        <v>358</v>
      </c>
      <c r="D72" s="46" t="s">
        <v>359</v>
      </c>
    </row>
    <row r="73" spans="1:4">
      <c r="A73" s="46" t="s">
        <v>270</v>
      </c>
      <c r="B73" s="47" t="s">
        <v>377</v>
      </c>
      <c r="C73" s="48" t="s">
        <v>360</v>
      </c>
      <c r="D73" s="46" t="s">
        <v>361</v>
      </c>
    </row>
    <row r="74" spans="1:4">
      <c r="A74" s="46" t="s">
        <v>270</v>
      </c>
      <c r="B74" s="47" t="s">
        <v>377</v>
      </c>
      <c r="C74" s="48" t="s">
        <v>362</v>
      </c>
      <c r="D74" s="46" t="s">
        <v>363</v>
      </c>
    </row>
    <row r="75" spans="1:4">
      <c r="A75" s="46" t="s">
        <v>270</v>
      </c>
      <c r="B75" s="47" t="s">
        <v>377</v>
      </c>
      <c r="C75" s="48" t="s">
        <v>378</v>
      </c>
      <c r="D75" s="46" t="s">
        <v>379</v>
      </c>
    </row>
    <row r="76" spans="1:4">
      <c r="A76" s="46" t="s">
        <v>270</v>
      </c>
      <c r="B76" s="47" t="s">
        <v>377</v>
      </c>
      <c r="C76" s="48" t="s">
        <v>366</v>
      </c>
      <c r="D76" s="43">
        <v>620</v>
      </c>
    </row>
    <row r="77" spans="1:4">
      <c r="A77" s="46" t="s">
        <v>270</v>
      </c>
      <c r="B77" s="47" t="s">
        <v>377</v>
      </c>
      <c r="C77" s="48" t="s">
        <v>333</v>
      </c>
      <c r="D77" s="46" t="s">
        <v>334</v>
      </c>
    </row>
    <row r="78" spans="1:4">
      <c r="A78" s="46" t="s">
        <v>270</v>
      </c>
      <c r="B78" s="47" t="s">
        <v>377</v>
      </c>
      <c r="C78" s="48" t="s">
        <v>335</v>
      </c>
      <c r="D78" s="46" t="s">
        <v>336</v>
      </c>
    </row>
    <row r="79" spans="1:4">
      <c r="A79" s="46" t="s">
        <v>270</v>
      </c>
      <c r="B79" s="47" t="s">
        <v>377</v>
      </c>
      <c r="C79" s="48" t="s">
        <v>337</v>
      </c>
      <c r="D79" s="46" t="s">
        <v>338</v>
      </c>
    </row>
    <row r="80" spans="1:4">
      <c r="A80" s="46" t="s">
        <v>270</v>
      </c>
      <c r="B80" s="47" t="s">
        <v>377</v>
      </c>
      <c r="C80" s="48" t="s">
        <v>339</v>
      </c>
      <c r="D80" s="46" t="s">
        <v>340</v>
      </c>
    </row>
    <row r="81" spans="1:4">
      <c r="A81" s="46" t="s">
        <v>270</v>
      </c>
      <c r="B81" s="47" t="s">
        <v>377</v>
      </c>
      <c r="C81" s="48" t="s">
        <v>341</v>
      </c>
      <c r="D81" s="46" t="s">
        <v>342</v>
      </c>
    </row>
    <row r="82" spans="1:4">
      <c r="A82" s="46" t="s">
        <v>270</v>
      </c>
      <c r="B82" s="47" t="s">
        <v>377</v>
      </c>
      <c r="C82" s="48" t="s">
        <v>343</v>
      </c>
      <c r="D82" s="46" t="s">
        <v>344</v>
      </c>
    </row>
    <row r="83" spans="1:4">
      <c r="A83" s="46" t="s">
        <v>270</v>
      </c>
      <c r="B83" s="47" t="s">
        <v>377</v>
      </c>
      <c r="C83" s="48" t="s">
        <v>345</v>
      </c>
      <c r="D83" s="46" t="s">
        <v>342</v>
      </c>
    </row>
    <row r="84" spans="1:4">
      <c r="A84" s="46" t="s">
        <v>270</v>
      </c>
      <c r="B84" s="47" t="s">
        <v>377</v>
      </c>
      <c r="C84" s="48" t="s">
        <v>346</v>
      </c>
      <c r="D84" s="46" t="s">
        <v>347</v>
      </c>
    </row>
    <row r="85" spans="1:4">
      <c r="A85" s="46" t="s">
        <v>270</v>
      </c>
      <c r="B85" s="47" t="s">
        <v>377</v>
      </c>
      <c r="C85" s="48" t="s">
        <v>348</v>
      </c>
      <c r="D85" s="46" t="s">
        <v>349</v>
      </c>
    </row>
    <row r="86" spans="1:4">
      <c r="A86" s="46" t="s">
        <v>270</v>
      </c>
      <c r="B86" s="47" t="s">
        <v>377</v>
      </c>
      <c r="C86" s="48" t="s">
        <v>350</v>
      </c>
    </row>
    <row r="87" spans="1:4">
      <c r="A87" s="46" t="s">
        <v>270</v>
      </c>
      <c r="B87" s="47" t="s">
        <v>377</v>
      </c>
      <c r="C87" s="48" t="s">
        <v>351</v>
      </c>
      <c r="D87" s="46" t="s">
        <v>352</v>
      </c>
    </row>
    <row r="88" spans="1:4">
      <c r="A88" s="46" t="s">
        <v>270</v>
      </c>
      <c r="B88" s="47" t="s">
        <v>377</v>
      </c>
      <c r="C88" s="48" t="s">
        <v>322</v>
      </c>
      <c r="D88" s="46" t="s">
        <v>353</v>
      </c>
    </row>
    <row r="89" spans="1:4">
      <c r="A89" s="46" t="s">
        <v>270</v>
      </c>
      <c r="B89" s="47" t="s">
        <v>377</v>
      </c>
      <c r="C89" s="48" t="s">
        <v>354</v>
      </c>
      <c r="D89" s="46" t="s">
        <v>355</v>
      </c>
    </row>
    <row r="90" spans="1:4">
      <c r="A90" s="46" t="s">
        <v>270</v>
      </c>
      <c r="B90" s="47" t="s">
        <v>377</v>
      </c>
      <c r="C90" s="48" t="s">
        <v>356</v>
      </c>
      <c r="D90" s="46" t="s">
        <v>357</v>
      </c>
    </row>
    <row r="91" spans="1:4">
      <c r="A91" s="46" t="s">
        <v>270</v>
      </c>
      <c r="B91" s="47" t="s">
        <v>377</v>
      </c>
      <c r="C91" s="48" t="s">
        <v>290</v>
      </c>
      <c r="D91" s="53">
        <v>46235</v>
      </c>
    </row>
    <row r="92" spans="1:4">
      <c r="A92" s="46" t="s">
        <v>270</v>
      </c>
      <c r="B92" s="47" t="s">
        <v>377</v>
      </c>
      <c r="C92" s="48" t="s">
        <v>367</v>
      </c>
      <c r="D92" s="43">
        <v>0.2</v>
      </c>
    </row>
    <row r="93" spans="1:4">
      <c r="A93" s="46" t="s">
        <v>270</v>
      </c>
      <c r="B93" s="47" t="s">
        <v>377</v>
      </c>
      <c r="C93" s="48" t="s">
        <v>373</v>
      </c>
      <c r="D93" s="43">
        <v>620</v>
      </c>
    </row>
    <row r="94" spans="1:4">
      <c r="A94" s="46" t="s">
        <v>270</v>
      </c>
      <c r="B94" s="47" t="s">
        <v>377</v>
      </c>
      <c r="C94" s="48" t="s">
        <v>374</v>
      </c>
      <c r="D94" s="43">
        <v>620</v>
      </c>
    </row>
    <row r="95" spans="1:4">
      <c r="A95" s="46" t="s">
        <v>270</v>
      </c>
      <c r="B95" s="47" t="s">
        <v>380</v>
      </c>
      <c r="C95" s="48" t="s">
        <v>381</v>
      </c>
      <c r="D95" s="46" t="s">
        <v>382</v>
      </c>
    </row>
    <row r="96" spans="1:4">
      <c r="A96" s="46" t="s">
        <v>270</v>
      </c>
      <c r="B96" s="47" t="s">
        <v>380</v>
      </c>
      <c r="C96" s="48" t="s">
        <v>383</v>
      </c>
      <c r="D96" s="46" t="s">
        <v>384</v>
      </c>
    </row>
    <row r="97" spans="1:4">
      <c r="A97" s="46" t="s">
        <v>270</v>
      </c>
      <c r="B97" s="47" t="s">
        <v>380</v>
      </c>
      <c r="C97" s="48" t="s">
        <v>385</v>
      </c>
      <c r="D97" s="46" t="s">
        <v>386</v>
      </c>
    </row>
    <row r="98" spans="1:4">
      <c r="A98" s="46" t="s">
        <v>270</v>
      </c>
      <c r="B98" s="47" t="s">
        <v>380</v>
      </c>
      <c r="C98" s="48" t="s">
        <v>387</v>
      </c>
      <c r="D98" s="46" t="s">
        <v>388</v>
      </c>
    </row>
    <row r="99" spans="1:4">
      <c r="A99" s="46" t="s">
        <v>270</v>
      </c>
      <c r="B99" s="47" t="s">
        <v>380</v>
      </c>
      <c r="C99" s="48" t="s">
        <v>389</v>
      </c>
      <c r="D99" s="46">
        <v>1</v>
      </c>
    </row>
    <row r="100" spans="1:4">
      <c r="A100" s="46" t="s">
        <v>270</v>
      </c>
      <c r="B100" s="47" t="s">
        <v>380</v>
      </c>
      <c r="C100" s="48" t="s">
        <v>390</v>
      </c>
      <c r="D100" s="46">
        <v>513.27</v>
      </c>
    </row>
    <row r="101" spans="1:4">
      <c r="A101" s="46" t="s">
        <v>270</v>
      </c>
      <c r="B101" s="47" t="s">
        <v>391</v>
      </c>
      <c r="C101" s="48" t="s">
        <v>358</v>
      </c>
      <c r="D101" s="46" t="s">
        <v>359</v>
      </c>
    </row>
    <row r="102" spans="1:4">
      <c r="A102" s="46" t="s">
        <v>270</v>
      </c>
      <c r="B102" s="47" t="s">
        <v>391</v>
      </c>
      <c r="C102" s="48" t="s">
        <v>360</v>
      </c>
      <c r="D102" s="46" t="s">
        <v>361</v>
      </c>
    </row>
    <row r="103" spans="1:4">
      <c r="A103" s="46" t="s">
        <v>270</v>
      </c>
      <c r="B103" s="47" t="s">
        <v>391</v>
      </c>
      <c r="C103" s="48" t="s">
        <v>362</v>
      </c>
      <c r="D103" s="46" t="s">
        <v>363</v>
      </c>
    </row>
    <row r="104" spans="1:4">
      <c r="A104" s="46" t="s">
        <v>270</v>
      </c>
      <c r="B104" s="47" t="s">
        <v>391</v>
      </c>
      <c r="C104" s="48" t="s">
        <v>364</v>
      </c>
      <c r="D104" s="46" t="s">
        <v>365</v>
      </c>
    </row>
    <row r="105" spans="1:4">
      <c r="A105" s="46" t="s">
        <v>270</v>
      </c>
      <c r="B105" s="47" t="s">
        <v>391</v>
      </c>
      <c r="C105" s="48" t="s">
        <v>392</v>
      </c>
      <c r="D105" s="46" t="s">
        <v>393</v>
      </c>
    </row>
    <row r="106" spans="1:4">
      <c r="A106" s="54" t="s">
        <v>270</v>
      </c>
      <c r="B106" s="54" t="s">
        <v>391</v>
      </c>
      <c r="C106" s="55" t="s">
        <v>394</v>
      </c>
      <c r="D106" s="54" t="s">
        <v>395</v>
      </c>
    </row>
    <row r="107" spans="1:4">
      <c r="A107" s="54" t="s">
        <v>270</v>
      </c>
      <c r="B107" s="54" t="s">
        <v>391</v>
      </c>
      <c r="C107" s="55" t="s">
        <v>396</v>
      </c>
      <c r="D107" s="54" t="s">
        <v>397</v>
      </c>
    </row>
    <row r="108" spans="1:4">
      <c r="A108" s="54" t="s">
        <v>270</v>
      </c>
      <c r="B108" s="54" t="s">
        <v>391</v>
      </c>
      <c r="C108" s="55" t="s">
        <v>398</v>
      </c>
      <c r="D108" s="54" t="s">
        <v>399</v>
      </c>
    </row>
    <row r="109" spans="1:4">
      <c r="A109" s="46" t="s">
        <v>270</v>
      </c>
      <c r="B109" s="47" t="s">
        <v>391</v>
      </c>
      <c r="C109" s="48" t="s">
        <v>400</v>
      </c>
      <c r="D109" s="46" t="s">
        <v>401</v>
      </c>
    </row>
    <row r="110" spans="1:4">
      <c r="A110" s="46" t="s">
        <v>270</v>
      </c>
      <c r="B110" s="47" t="s">
        <v>391</v>
      </c>
      <c r="C110" s="48" t="s">
        <v>378</v>
      </c>
      <c r="D110" s="46" t="s">
        <v>379</v>
      </c>
    </row>
    <row r="111" spans="1:4">
      <c r="A111" s="46" t="s">
        <v>270</v>
      </c>
      <c r="B111" s="47" t="s">
        <v>391</v>
      </c>
      <c r="C111" s="48" t="s">
        <v>402</v>
      </c>
      <c r="D111" s="46" t="s">
        <v>403</v>
      </c>
    </row>
    <row r="112" spans="1:4">
      <c r="A112" s="46" t="s">
        <v>270</v>
      </c>
      <c r="B112" s="47" t="s">
        <v>391</v>
      </c>
      <c r="C112" s="48" t="s">
        <v>404</v>
      </c>
    </row>
    <row r="113" spans="1:4">
      <c r="A113" s="46" t="s">
        <v>270</v>
      </c>
      <c r="B113" s="47" t="s">
        <v>391</v>
      </c>
      <c r="C113" s="48" t="s">
        <v>405</v>
      </c>
    </row>
    <row r="114" spans="1:4">
      <c r="A114" s="46" t="s">
        <v>270</v>
      </c>
      <c r="B114" s="47" t="s">
        <v>391</v>
      </c>
      <c r="C114" s="48" t="s">
        <v>406</v>
      </c>
    </row>
    <row r="115" spans="1:4">
      <c r="A115" s="46" t="s">
        <v>270</v>
      </c>
      <c r="B115" s="47" t="s">
        <v>391</v>
      </c>
      <c r="C115" s="48" t="s">
        <v>407</v>
      </c>
    </row>
    <row r="116" spans="1:4">
      <c r="A116" s="46" t="s">
        <v>270</v>
      </c>
      <c r="B116" s="47" t="s">
        <v>391</v>
      </c>
      <c r="C116" s="48" t="s">
        <v>408</v>
      </c>
      <c r="D116" s="46" t="s">
        <v>409</v>
      </c>
    </row>
    <row r="117" spans="1:4">
      <c r="A117" s="46" t="s">
        <v>270</v>
      </c>
      <c r="B117" s="47" t="s">
        <v>391</v>
      </c>
      <c r="C117" s="48" t="s">
        <v>410</v>
      </c>
      <c r="D117" s="46" t="s">
        <v>411</v>
      </c>
    </row>
    <row r="118" spans="1:4">
      <c r="A118" s="46" t="s">
        <v>270</v>
      </c>
      <c r="B118" s="47" t="s">
        <v>391</v>
      </c>
      <c r="C118" s="48" t="s">
        <v>412</v>
      </c>
      <c r="D118" s="46" t="s">
        <v>413</v>
      </c>
    </row>
    <row r="119" spans="1:4">
      <c r="A119" s="46" t="s">
        <v>270</v>
      </c>
      <c r="B119" s="47" t="s">
        <v>391</v>
      </c>
      <c r="C119" s="48" t="s">
        <v>414</v>
      </c>
      <c r="D119" s="46" t="s">
        <v>415</v>
      </c>
    </row>
    <row r="120" spans="1:4">
      <c r="A120" s="46" t="s">
        <v>270</v>
      </c>
      <c r="B120" s="47" t="s">
        <v>391</v>
      </c>
      <c r="C120" s="48" t="s">
        <v>416</v>
      </c>
      <c r="D120" s="43">
        <v>0.3</v>
      </c>
    </row>
    <row r="121" spans="1:4">
      <c r="A121" s="46" t="s">
        <v>270</v>
      </c>
      <c r="B121" s="47" t="s">
        <v>391</v>
      </c>
      <c r="C121" s="48" t="s">
        <v>417</v>
      </c>
      <c r="D121" s="43">
        <v>0.4</v>
      </c>
    </row>
    <row r="122" spans="1:4">
      <c r="A122" s="46" t="s">
        <v>270</v>
      </c>
      <c r="B122" s="47" t="s">
        <v>391</v>
      </c>
      <c r="C122" s="48" t="s">
        <v>418</v>
      </c>
      <c r="D122" s="43">
        <v>0.2</v>
      </c>
    </row>
    <row r="123" spans="1:4">
      <c r="A123" s="46" t="s">
        <v>270</v>
      </c>
      <c r="B123" s="47" t="s">
        <v>391</v>
      </c>
      <c r="C123" s="48" t="s">
        <v>419</v>
      </c>
      <c r="D123" s="46" t="s">
        <v>420</v>
      </c>
    </row>
    <row r="124" spans="1:4">
      <c r="A124" s="46" t="s">
        <v>270</v>
      </c>
      <c r="B124" s="47" t="s">
        <v>391</v>
      </c>
      <c r="C124" s="48" t="s">
        <v>421</v>
      </c>
      <c r="D124" s="46" t="s">
        <v>422</v>
      </c>
    </row>
    <row r="125" spans="1:4">
      <c r="A125" s="50" t="s">
        <v>270</v>
      </c>
      <c r="B125" s="50" t="s">
        <v>391</v>
      </c>
      <c r="C125" s="51" t="s">
        <v>423</v>
      </c>
      <c r="D125" s="50" t="s">
        <v>424</v>
      </c>
    </row>
    <row r="126" spans="1:4">
      <c r="A126" s="46" t="s">
        <v>270</v>
      </c>
      <c r="B126" s="47" t="s">
        <v>391</v>
      </c>
      <c r="C126" s="48" t="s">
        <v>425</v>
      </c>
      <c r="D126" s="56">
        <v>0.02</v>
      </c>
    </row>
    <row r="127" spans="1:4">
      <c r="A127" s="46" t="s">
        <v>270</v>
      </c>
      <c r="B127" s="47" t="s">
        <v>391</v>
      </c>
      <c r="C127" s="48" t="s">
        <v>426</v>
      </c>
      <c r="D127" s="46" t="s">
        <v>427</v>
      </c>
    </row>
    <row r="128" spans="1:4">
      <c r="A128" s="46" t="s">
        <v>270</v>
      </c>
      <c r="B128" s="47" t="s">
        <v>391</v>
      </c>
      <c r="C128" s="48" t="s">
        <v>428</v>
      </c>
      <c r="D128" s="46" t="s">
        <v>429</v>
      </c>
    </row>
    <row r="129" spans="1:5">
      <c r="A129" s="46" t="s">
        <v>270</v>
      </c>
      <c r="B129" s="47" t="s">
        <v>391</v>
      </c>
      <c r="C129" s="48" t="s">
        <v>430</v>
      </c>
      <c r="D129" s="43">
        <v>33.5</v>
      </c>
    </row>
    <row r="130" spans="1:5">
      <c r="A130" s="46" t="s">
        <v>270</v>
      </c>
      <c r="B130" s="47" t="s">
        <v>391</v>
      </c>
      <c r="C130" s="48" t="s">
        <v>431</v>
      </c>
      <c r="D130" s="43">
        <v>0</v>
      </c>
    </row>
    <row r="131" spans="1:5">
      <c r="A131" s="46" t="s">
        <v>270</v>
      </c>
      <c r="B131" s="47" t="s">
        <v>432</v>
      </c>
      <c r="C131" s="48" t="s">
        <v>433</v>
      </c>
      <c r="D131" s="46" t="s">
        <v>434</v>
      </c>
    </row>
    <row r="132" spans="1:5">
      <c r="A132" s="46" t="s">
        <v>270</v>
      </c>
      <c r="B132" s="47" t="s">
        <v>432</v>
      </c>
      <c r="C132" s="48" t="s">
        <v>435</v>
      </c>
      <c r="D132" s="43">
        <v>60</v>
      </c>
    </row>
    <row r="133" spans="1:5">
      <c r="A133" s="46" t="s">
        <v>270</v>
      </c>
      <c r="B133" s="47" t="s">
        <v>432</v>
      </c>
      <c r="C133" s="48" t="s">
        <v>436</v>
      </c>
      <c r="D133" s="56">
        <v>0.3</v>
      </c>
    </row>
    <row r="134" spans="1:5">
      <c r="A134" s="46" t="s">
        <v>270</v>
      </c>
      <c r="B134" s="47" t="s">
        <v>432</v>
      </c>
      <c r="C134" s="48" t="s">
        <v>437</v>
      </c>
      <c r="D134" s="46" t="s">
        <v>438</v>
      </c>
    </row>
    <row r="135" spans="1:5">
      <c r="A135" s="46" t="s">
        <v>270</v>
      </c>
      <c r="B135" s="47" t="s">
        <v>432</v>
      </c>
      <c r="C135" s="48" t="s">
        <v>439</v>
      </c>
      <c r="D135" s="46" t="s">
        <v>279</v>
      </c>
    </row>
    <row r="136" spans="1:5">
      <c r="A136" s="46" t="s">
        <v>270</v>
      </c>
      <c r="B136" s="47" t="s">
        <v>440</v>
      </c>
      <c r="C136" s="48" t="s">
        <v>441</v>
      </c>
      <c r="D136" s="46" t="s">
        <v>442</v>
      </c>
    </row>
    <row r="137" spans="1:5">
      <c r="A137" s="46" t="s">
        <v>270</v>
      </c>
      <c r="B137" s="47" t="s">
        <v>440</v>
      </c>
      <c r="C137" s="48" t="s">
        <v>443</v>
      </c>
      <c r="D137" s="46" t="s">
        <v>444</v>
      </c>
    </row>
    <row r="138" spans="1:5">
      <c r="A138" s="46" t="s">
        <v>270</v>
      </c>
      <c r="B138" s="47" t="s">
        <v>440</v>
      </c>
      <c r="C138" s="48" t="s">
        <v>445</v>
      </c>
      <c r="D138" s="46" t="s">
        <v>446</v>
      </c>
    </row>
    <row r="139" spans="1:5">
      <c r="A139" s="46" t="s">
        <v>270</v>
      </c>
      <c r="B139" s="47" t="s">
        <v>440</v>
      </c>
      <c r="C139" s="48" t="s">
        <v>447</v>
      </c>
      <c r="D139" s="46" t="s">
        <v>448</v>
      </c>
    </row>
    <row r="140" spans="1:5">
      <c r="A140" s="46" t="s">
        <v>270</v>
      </c>
      <c r="B140" s="47" t="s">
        <v>440</v>
      </c>
      <c r="C140" s="48" t="s">
        <v>449</v>
      </c>
      <c r="D140" s="46" t="s">
        <v>450</v>
      </c>
    </row>
    <row r="141" spans="1:5">
      <c r="A141" s="46" t="s">
        <v>270</v>
      </c>
      <c r="B141" s="47" t="s">
        <v>451</v>
      </c>
      <c r="C141" s="48" t="s">
        <v>360</v>
      </c>
      <c r="D141" s="46" t="s">
        <v>361</v>
      </c>
      <c r="E141" s="48" t="s">
        <v>452</v>
      </c>
    </row>
    <row r="142" spans="1:5">
      <c r="A142" s="46" t="s">
        <v>270</v>
      </c>
      <c r="B142" s="47" t="s">
        <v>451</v>
      </c>
      <c r="C142" s="48" t="s">
        <v>366</v>
      </c>
      <c r="D142" s="43">
        <v>620</v>
      </c>
    </row>
    <row r="143" spans="1:5">
      <c r="A143" s="46" t="s">
        <v>270</v>
      </c>
      <c r="B143" s="47" t="s">
        <v>451</v>
      </c>
      <c r="C143" s="48" t="s">
        <v>290</v>
      </c>
      <c r="D143" s="53">
        <v>46235</v>
      </c>
    </row>
    <row r="144" spans="1:5">
      <c r="A144" s="46" t="s">
        <v>270</v>
      </c>
      <c r="B144" s="47" t="s">
        <v>451</v>
      </c>
      <c r="C144" s="48" t="s">
        <v>367</v>
      </c>
      <c r="D144" s="43">
        <v>0.8928</v>
      </c>
    </row>
    <row r="145" spans="1:5">
      <c r="A145" s="46" t="s">
        <v>270</v>
      </c>
      <c r="B145" s="47" t="s">
        <v>451</v>
      </c>
      <c r="C145" s="48" t="s">
        <v>453</v>
      </c>
      <c r="D145" s="46">
        <v>82</v>
      </c>
      <c r="E145" s="48" t="s">
        <v>454</v>
      </c>
    </row>
    <row r="146" spans="1:5">
      <c r="A146" s="46" t="s">
        <v>270</v>
      </c>
      <c r="B146" s="47" t="s">
        <v>451</v>
      </c>
      <c r="C146" s="48" t="s">
        <v>455</v>
      </c>
      <c r="D146" s="43">
        <v>1.312</v>
      </c>
      <c r="E146" s="48" t="s">
        <v>456</v>
      </c>
    </row>
    <row r="147" spans="1:5">
      <c r="A147" s="46" t="s">
        <v>270</v>
      </c>
      <c r="B147" s="47" t="s">
        <v>451</v>
      </c>
      <c r="C147" s="48" t="s">
        <v>457</v>
      </c>
      <c r="D147" s="43">
        <f>D145-D146</f>
        <v>80.688</v>
      </c>
      <c r="E147" s="48" t="s">
        <v>456</v>
      </c>
    </row>
    <row r="148" spans="1:5">
      <c r="A148" s="46" t="s">
        <v>270</v>
      </c>
      <c r="B148" s="47" t="s">
        <v>451</v>
      </c>
      <c r="C148" s="48" t="s">
        <v>458</v>
      </c>
      <c r="D148" s="46">
        <f>D149+D150</f>
        <v>70.8406</v>
      </c>
      <c r="E148" s="48" t="s">
        <v>456</v>
      </c>
    </row>
    <row r="149" spans="1:5">
      <c r="A149" s="46" t="s">
        <v>270</v>
      </c>
      <c r="B149" s="47" t="s">
        <v>451</v>
      </c>
      <c r="C149" s="48" t="s">
        <v>459</v>
      </c>
      <c r="D149" s="46">
        <v>1.283</v>
      </c>
      <c r="E149" s="48" t="s">
        <v>456</v>
      </c>
    </row>
    <row r="150" spans="1:5">
      <c r="A150" s="46" t="s">
        <v>270</v>
      </c>
      <c r="B150" s="47" t="s">
        <v>451</v>
      </c>
      <c r="C150" s="48" t="s">
        <v>215</v>
      </c>
      <c r="D150" s="46">
        <v>69.5576</v>
      </c>
      <c r="E150" s="48" t="s">
        <v>456</v>
      </c>
    </row>
    <row r="151" spans="1:5">
      <c r="A151" s="46" t="s">
        <v>270</v>
      </c>
      <c r="B151" s="47" t="s">
        <v>451</v>
      </c>
      <c r="C151" s="48" t="s">
        <v>460</v>
      </c>
      <c r="D151" s="46">
        <v>68.1937</v>
      </c>
      <c r="E151" s="48" t="s">
        <v>456</v>
      </c>
    </row>
    <row r="152" spans="1:5">
      <c r="A152" s="46" t="s">
        <v>270</v>
      </c>
      <c r="B152" s="47" t="s">
        <v>451</v>
      </c>
      <c r="C152" s="48" t="s">
        <v>461</v>
      </c>
      <c r="D152" s="46">
        <v>12.4943</v>
      </c>
      <c r="E152" s="48" t="s">
        <v>456</v>
      </c>
    </row>
    <row r="153" spans="1:5">
      <c r="A153" s="46" t="s">
        <v>270</v>
      </c>
      <c r="B153" s="47" t="s">
        <v>451</v>
      </c>
      <c r="C153" s="48" t="s">
        <v>462</v>
      </c>
      <c r="D153" s="46">
        <v>857.4588204</v>
      </c>
      <c r="E153" s="48" t="s">
        <v>463</v>
      </c>
    </row>
    <row r="154" spans="1:5">
      <c r="A154" s="46" t="s">
        <v>270</v>
      </c>
      <c r="B154" s="47" t="s">
        <v>451</v>
      </c>
      <c r="C154" s="48" t="s">
        <v>464</v>
      </c>
      <c r="D154" s="57">
        <v>0.1832</v>
      </c>
      <c r="E154" s="48"/>
    </row>
    <row r="155" spans="1:5">
      <c r="A155" s="46" t="s">
        <v>270</v>
      </c>
      <c r="B155" s="47" t="s">
        <v>451</v>
      </c>
      <c r="C155" s="48" t="s">
        <v>465</v>
      </c>
      <c r="D155" s="46">
        <v>68.1937</v>
      </c>
      <c r="E155" s="48" t="s">
        <v>456</v>
      </c>
    </row>
    <row r="156" spans="1:5">
      <c r="A156" s="46" t="s">
        <v>270</v>
      </c>
      <c r="B156" s="47" t="s">
        <v>451</v>
      </c>
      <c r="C156" s="48" t="s">
        <v>466</v>
      </c>
      <c r="D156" s="46">
        <v>12.4943</v>
      </c>
      <c r="E156" s="48" t="s">
        <v>456</v>
      </c>
    </row>
    <row r="157" spans="1:5">
      <c r="A157" s="46" t="s">
        <v>270</v>
      </c>
      <c r="B157" s="47" t="s">
        <v>451</v>
      </c>
      <c r="C157" s="48" t="s">
        <v>467</v>
      </c>
      <c r="D157" s="46">
        <v>857.4588204</v>
      </c>
      <c r="E157" s="48" t="s">
        <v>463</v>
      </c>
    </row>
    <row r="158" spans="1:5">
      <c r="A158" s="46" t="s">
        <v>270</v>
      </c>
      <c r="B158" s="47" t="s">
        <v>451</v>
      </c>
      <c r="C158" s="48" t="s">
        <v>468</v>
      </c>
      <c r="D158" s="57">
        <v>0.1832</v>
      </c>
      <c r="E158" s="48"/>
    </row>
    <row r="159" spans="1:5">
      <c r="A159" s="46" t="s">
        <v>270</v>
      </c>
      <c r="B159" s="47" t="s">
        <v>451</v>
      </c>
      <c r="C159" s="48" t="s">
        <v>469</v>
      </c>
      <c r="D159" s="46" t="s">
        <v>470</v>
      </c>
      <c r="E159" s="48"/>
    </row>
    <row r="160" spans="1:5">
      <c r="A160" s="46" t="s">
        <v>270</v>
      </c>
      <c r="B160" s="47" t="s">
        <v>451</v>
      </c>
      <c r="C160" s="48" t="s">
        <v>471</v>
      </c>
      <c r="D160" s="46">
        <v>20260622</v>
      </c>
      <c r="E160" s="48"/>
    </row>
    <row r="161" spans="1:5">
      <c r="A161" s="46" t="s">
        <v>270</v>
      </c>
      <c r="B161" s="47" t="s">
        <v>472</v>
      </c>
      <c r="C161" s="48" t="s">
        <v>473</v>
      </c>
      <c r="D161" s="46" t="s">
        <v>474</v>
      </c>
      <c r="E161" s="48" t="s">
        <v>452</v>
      </c>
    </row>
    <row r="162" spans="1:5">
      <c r="A162" s="46" t="s">
        <v>270</v>
      </c>
      <c r="B162" s="47" t="s">
        <v>472</v>
      </c>
      <c r="C162" s="48" t="s">
        <v>475</v>
      </c>
      <c r="D162" s="46" t="s">
        <v>476</v>
      </c>
      <c r="E162" s="48"/>
    </row>
    <row r="163" spans="1:5">
      <c r="A163" s="46" t="s">
        <v>270</v>
      </c>
      <c r="B163" s="47" t="s">
        <v>472</v>
      </c>
      <c r="C163" s="48" t="s">
        <v>455</v>
      </c>
      <c r="D163" s="46">
        <v>0.012</v>
      </c>
      <c r="E163" s="48" t="s">
        <v>456</v>
      </c>
    </row>
    <row r="164" spans="1:5">
      <c r="A164" s="46" t="s">
        <v>270</v>
      </c>
      <c r="B164" s="47" t="s">
        <v>472</v>
      </c>
      <c r="C164" s="48" t="s">
        <v>459</v>
      </c>
      <c r="D164" s="46">
        <v>0.012</v>
      </c>
      <c r="E164" s="48" t="s">
        <v>456</v>
      </c>
    </row>
    <row r="165" spans="1:5">
      <c r="A165" s="46" t="s">
        <v>270</v>
      </c>
      <c r="B165" s="47" t="s">
        <v>477</v>
      </c>
      <c r="C165" s="48" t="s">
        <v>478</v>
      </c>
      <c r="D165" s="43">
        <v>0.0241</v>
      </c>
      <c r="E165" s="48" t="s">
        <v>456</v>
      </c>
    </row>
    <row r="166" spans="1:5">
      <c r="A166" s="46" t="s">
        <v>270</v>
      </c>
      <c r="B166" s="47" t="s">
        <v>477</v>
      </c>
      <c r="C166" s="48" t="s">
        <v>479</v>
      </c>
      <c r="D166" s="43">
        <v>0.005</v>
      </c>
      <c r="E166" s="48" t="s">
        <v>456</v>
      </c>
    </row>
    <row r="167" spans="1:5">
      <c r="A167" s="46" t="s">
        <v>270</v>
      </c>
      <c r="B167" s="47" t="s">
        <v>477</v>
      </c>
      <c r="C167" s="48" t="s">
        <v>480</v>
      </c>
      <c r="D167" s="43">
        <v>0.2107</v>
      </c>
      <c r="E167" s="48" t="s">
        <v>456</v>
      </c>
    </row>
    <row r="168" spans="1:5">
      <c r="A168" s="46" t="s">
        <v>270</v>
      </c>
      <c r="B168" s="47" t="s">
        <v>477</v>
      </c>
      <c r="C168" s="48" t="s">
        <v>481</v>
      </c>
      <c r="D168" s="43">
        <v>0.1211</v>
      </c>
      <c r="E168" s="48" t="s">
        <v>456</v>
      </c>
    </row>
    <row r="169" spans="1:5">
      <c r="A169" s="46" t="s">
        <v>270</v>
      </c>
      <c r="B169" s="47" t="s">
        <v>477</v>
      </c>
      <c r="C169" s="48" t="s">
        <v>326</v>
      </c>
      <c r="D169" s="43">
        <v>0</v>
      </c>
      <c r="E169" s="48" t="s">
        <v>456</v>
      </c>
    </row>
    <row r="170" spans="1:5">
      <c r="A170" s="46" t="s">
        <v>270</v>
      </c>
      <c r="B170" s="47" t="s">
        <v>477</v>
      </c>
      <c r="C170" s="48" t="s">
        <v>482</v>
      </c>
      <c r="D170" s="43">
        <v>1.6013</v>
      </c>
      <c r="E170" s="48" t="s">
        <v>456</v>
      </c>
    </row>
    <row r="171" spans="1:5">
      <c r="A171" s="46" t="s">
        <v>270</v>
      </c>
      <c r="B171" s="47" t="s">
        <v>477</v>
      </c>
      <c r="C171" s="48" t="s">
        <v>483</v>
      </c>
      <c r="D171" s="43">
        <f>SUM(D165:D170)</f>
        <v>1.9622</v>
      </c>
      <c r="E171" s="48" t="s">
        <v>456</v>
      </c>
    </row>
    <row r="172" spans="1:5">
      <c r="A172" s="46" t="s">
        <v>270</v>
      </c>
      <c r="B172" s="47" t="s">
        <v>484</v>
      </c>
      <c r="C172" s="48" t="s">
        <v>360</v>
      </c>
      <c r="D172" s="46" t="s">
        <v>361</v>
      </c>
      <c r="E172" s="48"/>
    </row>
    <row r="173" spans="1:5">
      <c r="A173" s="46" t="s">
        <v>270</v>
      </c>
      <c r="B173" s="47" t="s">
        <v>484</v>
      </c>
      <c r="C173" s="48" t="s">
        <v>366</v>
      </c>
      <c r="D173" s="43">
        <v>620</v>
      </c>
      <c r="E173" s="48"/>
    </row>
    <row r="174" spans="1:5">
      <c r="A174" s="46" t="s">
        <v>270</v>
      </c>
      <c r="B174" s="47" t="s">
        <v>484</v>
      </c>
      <c r="C174" s="48" t="s">
        <v>478</v>
      </c>
      <c r="D174" s="43">
        <v>0.0241</v>
      </c>
      <c r="E174" s="48" t="s">
        <v>456</v>
      </c>
    </row>
    <row r="175" spans="1:5">
      <c r="A175" s="46" t="s">
        <v>270</v>
      </c>
      <c r="B175" s="47" t="s">
        <v>484</v>
      </c>
      <c r="C175" s="48" t="s">
        <v>479</v>
      </c>
      <c r="D175" s="43">
        <v>0.005</v>
      </c>
      <c r="E175" s="48" t="s">
        <v>456</v>
      </c>
    </row>
    <row r="176" spans="1:5">
      <c r="A176" s="46" t="s">
        <v>270</v>
      </c>
      <c r="B176" s="47" t="s">
        <v>484</v>
      </c>
      <c r="C176" s="48" t="s">
        <v>480</v>
      </c>
      <c r="D176" s="43">
        <v>0.2107</v>
      </c>
      <c r="E176" s="48" t="s">
        <v>456</v>
      </c>
    </row>
    <row r="177" spans="1:5">
      <c r="A177" s="46" t="s">
        <v>270</v>
      </c>
      <c r="B177" s="47" t="s">
        <v>484</v>
      </c>
      <c r="C177" s="48" t="s">
        <v>481</v>
      </c>
      <c r="D177" s="43">
        <v>0.1211</v>
      </c>
      <c r="E177" s="48" t="s">
        <v>456</v>
      </c>
    </row>
    <row r="178" spans="1:5">
      <c r="A178" s="46" t="s">
        <v>270</v>
      </c>
      <c r="B178" s="47" t="s">
        <v>484</v>
      </c>
      <c r="C178" s="48" t="s">
        <v>326</v>
      </c>
      <c r="D178" s="43">
        <v>0</v>
      </c>
      <c r="E178" s="48" t="s">
        <v>456</v>
      </c>
    </row>
    <row r="179" spans="1:5">
      <c r="A179" s="46" t="s">
        <v>270</v>
      </c>
      <c r="B179" s="47" t="s">
        <v>484</v>
      </c>
      <c r="C179" s="48" t="s">
        <v>482</v>
      </c>
      <c r="D179" s="43">
        <v>1.6013</v>
      </c>
      <c r="E179" s="48" t="s">
        <v>456</v>
      </c>
    </row>
    <row r="180" spans="1:5">
      <c r="A180" s="46" t="s">
        <v>270</v>
      </c>
      <c r="B180" s="47" t="s">
        <v>484</v>
      </c>
      <c r="C180" s="48" t="s">
        <v>483</v>
      </c>
      <c r="D180" s="43">
        <f>SUM(D174:D179)</f>
        <v>1.9622</v>
      </c>
      <c r="E180" s="48" t="s">
        <v>456</v>
      </c>
    </row>
    <row r="181" spans="1:5">
      <c r="A181" s="46" t="s">
        <v>270</v>
      </c>
      <c r="B181" s="47" t="s">
        <v>485</v>
      </c>
      <c r="C181" s="48" t="s">
        <v>486</v>
      </c>
      <c r="D181" s="46">
        <v>82</v>
      </c>
      <c r="E181" s="48" t="s">
        <v>454</v>
      </c>
    </row>
    <row r="182" spans="1:5">
      <c r="A182" s="46" t="s">
        <v>270</v>
      </c>
      <c r="B182" s="47" t="s">
        <v>485</v>
      </c>
      <c r="C182" s="48" t="s">
        <v>487</v>
      </c>
      <c r="D182" s="43">
        <v>1.312</v>
      </c>
      <c r="E182" s="48" t="s">
        <v>456</v>
      </c>
    </row>
    <row r="183" spans="1:5">
      <c r="A183" s="46" t="s">
        <v>270</v>
      </c>
      <c r="B183" s="47" t="s">
        <v>485</v>
      </c>
      <c r="C183" s="48" t="s">
        <v>488</v>
      </c>
      <c r="D183" s="43">
        <f>D181-D182</f>
        <v>80.688</v>
      </c>
      <c r="E183" s="48" t="s">
        <v>456</v>
      </c>
    </row>
    <row r="184" spans="1:5">
      <c r="A184" s="46" t="s">
        <v>270</v>
      </c>
      <c r="B184" s="47" t="s">
        <v>485</v>
      </c>
      <c r="C184" s="48" t="s">
        <v>459</v>
      </c>
      <c r="D184" s="46">
        <v>1.283</v>
      </c>
      <c r="E184" s="48" t="s">
        <v>456</v>
      </c>
    </row>
    <row r="185" spans="1:5">
      <c r="A185" s="46" t="s">
        <v>270</v>
      </c>
      <c r="B185" s="47" t="s">
        <v>485</v>
      </c>
      <c r="C185" s="48" t="s">
        <v>489</v>
      </c>
      <c r="D185" s="46">
        <v>68.1937</v>
      </c>
      <c r="E185" s="48" t="s">
        <v>456</v>
      </c>
    </row>
    <row r="186" spans="1:5">
      <c r="A186" s="46" t="s">
        <v>270</v>
      </c>
      <c r="B186" s="47" t="s">
        <v>485</v>
      </c>
      <c r="C186" s="48" t="s">
        <v>490</v>
      </c>
      <c r="D186" s="46">
        <v>12.4943</v>
      </c>
      <c r="E186" s="48" t="s">
        <v>456</v>
      </c>
    </row>
    <row r="187" spans="1:5">
      <c r="A187" s="46" t="s">
        <v>270</v>
      </c>
      <c r="B187" s="47" t="s">
        <v>485</v>
      </c>
      <c r="C187" s="48" t="s">
        <v>491</v>
      </c>
      <c r="D187" s="46">
        <v>857.4588204</v>
      </c>
      <c r="E187" s="48" t="s">
        <v>463</v>
      </c>
    </row>
    <row r="188" spans="1:5">
      <c r="A188" s="46" t="s">
        <v>270</v>
      </c>
      <c r="B188" s="47" t="s">
        <v>485</v>
      </c>
      <c r="C188" s="48" t="s">
        <v>492</v>
      </c>
      <c r="D188" s="57">
        <v>0.1832</v>
      </c>
      <c r="E188" s="48"/>
    </row>
    <row r="189" spans="1:5">
      <c r="A189" s="46" t="s">
        <v>270</v>
      </c>
      <c r="B189" s="47" t="s">
        <v>485</v>
      </c>
      <c r="C189" s="48" t="s">
        <v>493</v>
      </c>
      <c r="D189" s="46">
        <v>68.1937</v>
      </c>
      <c r="E189" s="48" t="s">
        <v>456</v>
      </c>
    </row>
    <row r="190" spans="1:5">
      <c r="A190" s="46" t="s">
        <v>270</v>
      </c>
      <c r="B190" s="47" t="s">
        <v>485</v>
      </c>
      <c r="C190" s="48" t="s">
        <v>494</v>
      </c>
      <c r="D190" s="46">
        <v>12.4943</v>
      </c>
      <c r="E190" s="48" t="s">
        <v>456</v>
      </c>
    </row>
    <row r="191" spans="1:5">
      <c r="A191" s="46" t="s">
        <v>270</v>
      </c>
      <c r="B191" s="47" t="s">
        <v>485</v>
      </c>
      <c r="C191" s="48" t="s">
        <v>495</v>
      </c>
      <c r="D191" s="46">
        <v>857.4588204</v>
      </c>
      <c r="E191" s="48" t="s">
        <v>463</v>
      </c>
    </row>
    <row r="192" spans="1:5">
      <c r="A192" s="46" t="s">
        <v>270</v>
      </c>
      <c r="B192" s="47" t="s">
        <v>485</v>
      </c>
      <c r="C192" s="48" t="s">
        <v>496</v>
      </c>
      <c r="D192" s="57">
        <v>0.1832</v>
      </c>
      <c r="E192" s="48"/>
    </row>
    <row r="193" spans="1:5">
      <c r="A193" s="46" t="s">
        <v>270</v>
      </c>
      <c r="B193" s="47" t="s">
        <v>497</v>
      </c>
      <c r="C193" s="48" t="s">
        <v>360</v>
      </c>
      <c r="D193" s="46" t="s">
        <v>361</v>
      </c>
    </row>
    <row r="194" spans="1:5">
      <c r="A194" s="46" t="s">
        <v>270</v>
      </c>
      <c r="B194" s="47" t="s">
        <v>497</v>
      </c>
      <c r="C194" s="48" t="s">
        <v>366</v>
      </c>
      <c r="D194" s="43">
        <v>620</v>
      </c>
      <c r="E194" s="48"/>
    </row>
    <row r="195" spans="1:5">
      <c r="A195" s="46" t="s">
        <v>270</v>
      </c>
      <c r="B195" s="47" t="s">
        <v>497</v>
      </c>
      <c r="C195" s="48" t="s">
        <v>486</v>
      </c>
      <c r="D195" s="46">
        <v>82</v>
      </c>
      <c r="E195" s="48" t="s">
        <v>454</v>
      </c>
    </row>
    <row r="196" spans="1:5">
      <c r="A196" s="46" t="s">
        <v>270</v>
      </c>
      <c r="B196" s="47" t="s">
        <v>497</v>
      </c>
      <c r="C196" s="48" t="s">
        <v>487</v>
      </c>
      <c r="D196" s="43">
        <v>1.312</v>
      </c>
      <c r="E196" s="48" t="s">
        <v>456</v>
      </c>
    </row>
    <row r="197" spans="1:5">
      <c r="A197" s="46" t="s">
        <v>270</v>
      </c>
      <c r="B197" s="47" t="s">
        <v>497</v>
      </c>
      <c r="C197" s="48" t="s">
        <v>488</v>
      </c>
      <c r="D197" s="43">
        <f>D195-D196</f>
        <v>80.688</v>
      </c>
      <c r="E197" s="48" t="s">
        <v>456</v>
      </c>
    </row>
    <row r="198" spans="1:5">
      <c r="A198" s="46" t="s">
        <v>270</v>
      </c>
      <c r="B198" s="47" t="s">
        <v>497</v>
      </c>
      <c r="C198" s="48" t="s">
        <v>459</v>
      </c>
      <c r="D198" s="46">
        <v>1.283</v>
      </c>
      <c r="E198" s="48" t="s">
        <v>456</v>
      </c>
    </row>
    <row r="199" spans="1:5">
      <c r="A199" s="46" t="s">
        <v>270</v>
      </c>
      <c r="B199" s="47" t="s">
        <v>497</v>
      </c>
      <c r="C199" s="48" t="s">
        <v>489</v>
      </c>
      <c r="D199" s="46">
        <v>68.1937</v>
      </c>
      <c r="E199" s="48" t="s">
        <v>456</v>
      </c>
    </row>
    <row r="200" spans="1:5">
      <c r="A200" s="46" t="s">
        <v>270</v>
      </c>
      <c r="B200" s="47" t="s">
        <v>497</v>
      </c>
      <c r="C200" s="48" t="s">
        <v>490</v>
      </c>
      <c r="D200" s="46">
        <v>12.4943</v>
      </c>
      <c r="E200" s="48" t="s">
        <v>456</v>
      </c>
    </row>
    <row r="201" spans="1:5">
      <c r="A201" s="46" t="s">
        <v>270</v>
      </c>
      <c r="B201" s="47" t="s">
        <v>497</v>
      </c>
      <c r="C201" s="48" t="s">
        <v>491</v>
      </c>
      <c r="D201" s="46">
        <v>857.4588204</v>
      </c>
      <c r="E201" s="48" t="s">
        <v>463</v>
      </c>
    </row>
    <row r="202" spans="1:5">
      <c r="A202" s="46" t="s">
        <v>270</v>
      </c>
      <c r="B202" s="47" t="s">
        <v>497</v>
      </c>
      <c r="C202" s="48" t="s">
        <v>492</v>
      </c>
      <c r="D202" s="57">
        <v>0.1832</v>
      </c>
      <c r="E202" s="48"/>
    </row>
    <row r="203" spans="1:5">
      <c r="A203" s="46" t="s">
        <v>270</v>
      </c>
      <c r="B203" s="47" t="s">
        <v>497</v>
      </c>
      <c r="C203" s="48" t="s">
        <v>493</v>
      </c>
      <c r="D203" s="46">
        <v>68.1937</v>
      </c>
      <c r="E203" s="48" t="s">
        <v>456</v>
      </c>
    </row>
    <row r="204" spans="1:5">
      <c r="A204" s="46" t="s">
        <v>270</v>
      </c>
      <c r="B204" s="47" t="s">
        <v>497</v>
      </c>
      <c r="C204" s="48" t="s">
        <v>494</v>
      </c>
      <c r="D204" s="46">
        <v>12.4943</v>
      </c>
      <c r="E204" s="48" t="s">
        <v>456</v>
      </c>
    </row>
    <row r="205" spans="1:5">
      <c r="A205" s="46" t="s">
        <v>270</v>
      </c>
      <c r="B205" s="47" t="s">
        <v>497</v>
      </c>
      <c r="C205" s="48" t="s">
        <v>495</v>
      </c>
      <c r="D205" s="46">
        <v>857.4588204</v>
      </c>
      <c r="E205" s="48" t="s">
        <v>463</v>
      </c>
    </row>
    <row r="206" spans="1:5">
      <c r="A206" s="46" t="s">
        <v>270</v>
      </c>
      <c r="B206" s="47" t="s">
        <v>497</v>
      </c>
      <c r="C206" s="48" t="s">
        <v>496</v>
      </c>
      <c r="D206" s="57">
        <v>0.1832</v>
      </c>
      <c r="E206" s="48"/>
    </row>
    <row r="207" spans="1:5">
      <c r="A207" s="46" t="s">
        <v>498</v>
      </c>
      <c r="B207" s="47" t="s">
        <v>499</v>
      </c>
      <c r="C207" s="48" t="s">
        <v>500</v>
      </c>
      <c r="D207" s="57" t="s">
        <v>501</v>
      </c>
      <c r="E207" s="48"/>
    </row>
    <row r="208" spans="1:5">
      <c r="A208" s="46" t="s">
        <v>498</v>
      </c>
      <c r="B208" s="47" t="s">
        <v>499</v>
      </c>
      <c r="C208" s="48" t="s">
        <v>502</v>
      </c>
      <c r="D208" s="57" t="s">
        <v>470</v>
      </c>
      <c r="E208" s="48"/>
    </row>
    <row r="209" spans="1:5">
      <c r="A209" s="46" t="s">
        <v>498</v>
      </c>
      <c r="B209" s="47" t="s">
        <v>499</v>
      </c>
      <c r="C209" s="48" t="s">
        <v>503</v>
      </c>
      <c r="D209" s="57" t="s">
        <v>504</v>
      </c>
      <c r="E209" s="48"/>
    </row>
    <row r="210" spans="1:5">
      <c r="A210" s="46" t="s">
        <v>498</v>
      </c>
      <c r="B210" s="47" t="s">
        <v>499</v>
      </c>
      <c r="C210" s="48" t="s">
        <v>505</v>
      </c>
      <c r="D210" s="53">
        <v>46174</v>
      </c>
      <c r="E210" s="48"/>
    </row>
    <row r="211" spans="1:5">
      <c r="A211" s="46" t="s">
        <v>498</v>
      </c>
      <c r="B211" s="47" t="s">
        <v>499</v>
      </c>
      <c r="C211" s="48" t="s">
        <v>506</v>
      </c>
      <c r="D211" s="57" t="s">
        <v>279</v>
      </c>
      <c r="E211" s="48"/>
    </row>
    <row r="212" customFormat="1" spans="1:5">
      <c r="A212" s="46" t="s">
        <v>498</v>
      </c>
      <c r="B212" s="47" t="s">
        <v>499</v>
      </c>
      <c r="C212" s="48" t="s">
        <v>507</v>
      </c>
      <c r="D212" s="57" t="s">
        <v>279</v>
      </c>
      <c r="E212" s="48"/>
    </row>
    <row r="213" spans="1:5">
      <c r="A213" s="46" t="s">
        <v>498</v>
      </c>
      <c r="B213" s="47" t="s">
        <v>499</v>
      </c>
      <c r="C213" s="48" t="s">
        <v>508</v>
      </c>
      <c r="D213" s="57" t="s">
        <v>509</v>
      </c>
      <c r="E213" s="48"/>
    </row>
    <row r="214" spans="1:5">
      <c r="A214" s="46" t="s">
        <v>498</v>
      </c>
      <c r="B214" s="47" t="s">
        <v>499</v>
      </c>
      <c r="C214" s="48" t="s">
        <v>331</v>
      </c>
      <c r="D214" s="57" t="s">
        <v>510</v>
      </c>
      <c r="E214" s="48"/>
    </row>
    <row r="215" spans="1:5">
      <c r="A215" s="46" t="s">
        <v>498</v>
      </c>
      <c r="B215" s="47" t="s">
        <v>511</v>
      </c>
      <c r="C215" s="48" t="s">
        <v>475</v>
      </c>
      <c r="D215" s="57" t="s">
        <v>512</v>
      </c>
      <c r="E215" s="48"/>
    </row>
    <row r="216" spans="1:5">
      <c r="A216" s="46" t="s">
        <v>498</v>
      </c>
      <c r="B216" s="47" t="s">
        <v>511</v>
      </c>
      <c r="C216" s="48" t="s">
        <v>513</v>
      </c>
      <c r="D216" s="57" t="s">
        <v>414</v>
      </c>
      <c r="E216" s="48"/>
    </row>
    <row r="217" spans="1:5">
      <c r="A217" s="46" t="s">
        <v>498</v>
      </c>
      <c r="B217" s="47" t="s">
        <v>511</v>
      </c>
      <c r="C217" s="48" t="s">
        <v>514</v>
      </c>
      <c r="D217" s="57" t="s">
        <v>515</v>
      </c>
      <c r="E217" s="48"/>
    </row>
    <row r="218" spans="1:5">
      <c r="A218" s="46" t="s">
        <v>498</v>
      </c>
      <c r="B218" s="47" t="s">
        <v>511</v>
      </c>
      <c r="C218" s="48" t="s">
        <v>516</v>
      </c>
      <c r="D218" s="58">
        <v>586</v>
      </c>
      <c r="E218" s="48"/>
    </row>
    <row r="219" spans="1:5">
      <c r="A219" s="46" t="s">
        <v>498</v>
      </c>
      <c r="B219" s="47" t="s">
        <v>511</v>
      </c>
      <c r="C219" s="48" t="s">
        <v>517</v>
      </c>
      <c r="D219" s="46" t="s">
        <v>518</v>
      </c>
      <c r="E219" s="48"/>
    </row>
    <row r="220" spans="1:5">
      <c r="A220" s="46" t="s">
        <v>498</v>
      </c>
      <c r="B220" s="47" t="s">
        <v>511</v>
      </c>
      <c r="C220" s="48" t="s">
        <v>519</v>
      </c>
      <c r="D220" s="58">
        <v>87.97</v>
      </c>
      <c r="E220" s="48"/>
    </row>
    <row r="221" spans="1:5">
      <c r="A221" s="46" t="s">
        <v>498</v>
      </c>
      <c r="B221" s="47" t="s">
        <v>511</v>
      </c>
      <c r="C221" s="48" t="s">
        <v>520</v>
      </c>
      <c r="D221" s="57" t="s">
        <v>521</v>
      </c>
      <c r="E221" s="48"/>
    </row>
    <row r="222" spans="1:5">
      <c r="A222" s="46" t="s">
        <v>498</v>
      </c>
      <c r="B222" s="47" t="s">
        <v>511</v>
      </c>
      <c r="C222" s="48" t="s">
        <v>522</v>
      </c>
      <c r="D222" s="57" t="s">
        <v>386</v>
      </c>
      <c r="E222" s="48"/>
    </row>
    <row r="223" spans="1:5">
      <c r="A223" s="46" t="s">
        <v>498</v>
      </c>
      <c r="B223" s="47" t="s">
        <v>511</v>
      </c>
      <c r="C223" s="48" t="s">
        <v>523</v>
      </c>
      <c r="D223" s="57" t="s">
        <v>386</v>
      </c>
      <c r="E223" s="48"/>
    </row>
    <row r="224" spans="1:5">
      <c r="A224" s="46" t="s">
        <v>111</v>
      </c>
      <c r="B224" s="47" t="s">
        <v>524</v>
      </c>
      <c r="C224" s="48" t="s">
        <v>525</v>
      </c>
      <c r="D224" s="57" t="s">
        <v>526</v>
      </c>
      <c r="E224" s="48"/>
    </row>
    <row r="225" spans="1:5">
      <c r="A225" s="46" t="s">
        <v>111</v>
      </c>
      <c r="B225" s="47" t="s">
        <v>524</v>
      </c>
      <c r="C225" s="48" t="s">
        <v>527</v>
      </c>
      <c r="D225" s="57" t="s">
        <v>528</v>
      </c>
      <c r="E225" s="48"/>
    </row>
    <row r="226" spans="1:5">
      <c r="A226" s="46" t="s">
        <v>111</v>
      </c>
      <c r="B226" s="47" t="s">
        <v>524</v>
      </c>
      <c r="C226" s="48" t="s">
        <v>529</v>
      </c>
      <c r="D226" s="57" t="s">
        <v>530</v>
      </c>
      <c r="E226" s="48"/>
    </row>
    <row r="227" spans="1:5">
      <c r="A227" s="46" t="s">
        <v>111</v>
      </c>
      <c r="B227" s="47" t="s">
        <v>524</v>
      </c>
      <c r="C227" s="48" t="s">
        <v>531</v>
      </c>
      <c r="D227" s="57" t="s">
        <v>532</v>
      </c>
      <c r="E227" s="48"/>
    </row>
    <row r="228" spans="1:5">
      <c r="A228" s="46" t="s">
        <v>111</v>
      </c>
      <c r="B228" s="47" t="s">
        <v>524</v>
      </c>
      <c r="C228" s="48" t="s">
        <v>419</v>
      </c>
      <c r="D228" s="57" t="s">
        <v>533</v>
      </c>
      <c r="E228" s="48"/>
    </row>
    <row r="229" spans="1:5">
      <c r="A229" s="46" t="s">
        <v>111</v>
      </c>
      <c r="B229" s="47" t="s">
        <v>524</v>
      </c>
      <c r="C229" s="48" t="s">
        <v>534</v>
      </c>
      <c r="D229" s="57"/>
      <c r="E229" s="48"/>
    </row>
    <row r="230" spans="1:5">
      <c r="A230" s="46" t="s">
        <v>111</v>
      </c>
      <c r="B230" s="47" t="s">
        <v>524</v>
      </c>
      <c r="C230" s="48" t="s">
        <v>535</v>
      </c>
      <c r="D230" s="57" t="s">
        <v>536</v>
      </c>
      <c r="E230" s="48"/>
    </row>
    <row r="231" customFormat="1" spans="1:5">
      <c r="A231" s="46" t="s">
        <v>111</v>
      </c>
      <c r="B231" s="47" t="s">
        <v>524</v>
      </c>
      <c r="C231" s="48" t="s">
        <v>537</v>
      </c>
      <c r="D231" s="57" t="s">
        <v>538</v>
      </c>
      <c r="E231" s="48"/>
    </row>
    <row r="232" spans="1:5">
      <c r="A232" s="46" t="s">
        <v>111</v>
      </c>
      <c r="B232" s="47" t="s">
        <v>524</v>
      </c>
      <c r="C232" s="48" t="s">
        <v>502</v>
      </c>
      <c r="D232" s="57" t="s">
        <v>470</v>
      </c>
      <c r="E232" s="48"/>
    </row>
    <row r="233" spans="1:5">
      <c r="A233" s="46" t="s">
        <v>111</v>
      </c>
      <c r="B233" s="47" t="s">
        <v>524</v>
      </c>
      <c r="C233" s="48" t="s">
        <v>473</v>
      </c>
      <c r="D233" s="59">
        <v>23</v>
      </c>
      <c r="E233" s="48"/>
    </row>
    <row r="234" spans="1:5">
      <c r="A234" s="46" t="s">
        <v>111</v>
      </c>
      <c r="B234" s="47" t="s">
        <v>524</v>
      </c>
      <c r="C234" s="48" t="s">
        <v>539</v>
      </c>
      <c r="D234" s="57" t="s">
        <v>540</v>
      </c>
      <c r="E234" s="48"/>
    </row>
    <row r="235" spans="1:5">
      <c r="A235" s="46" t="s">
        <v>111</v>
      </c>
      <c r="B235" s="47" t="s">
        <v>524</v>
      </c>
      <c r="C235" s="48" t="s">
        <v>541</v>
      </c>
      <c r="D235" s="59">
        <v>18</v>
      </c>
      <c r="E235" s="48"/>
    </row>
    <row r="236" spans="1:5">
      <c r="A236" s="46" t="s">
        <v>111</v>
      </c>
      <c r="B236" s="47" t="s">
        <v>524</v>
      </c>
      <c r="C236" s="48" t="s">
        <v>542</v>
      </c>
      <c r="D236" s="60">
        <v>45561</v>
      </c>
    </row>
    <row r="237" spans="1:5">
      <c r="A237" s="46" t="s">
        <v>111</v>
      </c>
      <c r="B237" s="47" t="s">
        <v>524</v>
      </c>
      <c r="C237" s="48" t="s">
        <v>543</v>
      </c>
      <c r="D237" s="60">
        <v>46037</v>
      </c>
    </row>
    <row r="238" spans="1:5">
      <c r="A238" s="46" t="s">
        <v>111</v>
      </c>
      <c r="B238" s="47" t="s">
        <v>524</v>
      </c>
      <c r="C238" s="48" t="s">
        <v>544</v>
      </c>
      <c r="D238" s="60"/>
    </row>
    <row r="239" spans="1:5">
      <c r="A239" s="46" t="s">
        <v>111</v>
      </c>
      <c r="B239" s="47" t="s">
        <v>524</v>
      </c>
      <c r="C239" s="48" t="s">
        <v>545</v>
      </c>
      <c r="D239" s="60"/>
    </row>
    <row r="240" spans="1:5">
      <c r="A240" s="46" t="s">
        <v>111</v>
      </c>
      <c r="B240" s="47" t="s">
        <v>546</v>
      </c>
      <c r="C240" s="48" t="s">
        <v>547</v>
      </c>
      <c r="D240" s="53" t="s">
        <v>548</v>
      </c>
    </row>
    <row r="241" spans="1:4">
      <c r="A241" s="46" t="s">
        <v>111</v>
      </c>
      <c r="B241" s="47" t="s">
        <v>546</v>
      </c>
      <c r="C241" s="48" t="s">
        <v>549</v>
      </c>
      <c r="D241" s="53" t="s">
        <v>550</v>
      </c>
    </row>
    <row r="242" spans="1:4">
      <c r="A242" s="46" t="s">
        <v>111</v>
      </c>
      <c r="B242" s="47" t="s">
        <v>546</v>
      </c>
      <c r="C242" s="48" t="s">
        <v>551</v>
      </c>
      <c r="D242" s="53" t="s">
        <v>386</v>
      </c>
    </row>
    <row r="243" spans="1:4">
      <c r="A243" s="46" t="s">
        <v>111</v>
      </c>
      <c r="B243" s="47" t="s">
        <v>546</v>
      </c>
      <c r="C243" s="48" t="s">
        <v>552</v>
      </c>
      <c r="D243" s="53" t="s">
        <v>386</v>
      </c>
    </row>
    <row r="244" spans="1:4">
      <c r="A244" s="46" t="s">
        <v>111</v>
      </c>
      <c r="B244" s="47" t="s">
        <v>553</v>
      </c>
      <c r="C244" s="48" t="s">
        <v>552</v>
      </c>
      <c r="D244" s="53" t="s">
        <v>554</v>
      </c>
    </row>
    <row r="245" spans="1:4">
      <c r="A245" s="46" t="s">
        <v>111</v>
      </c>
      <c r="B245" s="47" t="s">
        <v>553</v>
      </c>
      <c r="C245" s="48" t="s">
        <v>551</v>
      </c>
      <c r="D245" s="53" t="s">
        <v>528</v>
      </c>
    </row>
    <row r="246" spans="1:4">
      <c r="A246" s="46" t="s">
        <v>111</v>
      </c>
      <c r="B246" s="47" t="s">
        <v>553</v>
      </c>
      <c r="C246" s="48" t="s">
        <v>555</v>
      </c>
      <c r="D246" s="60"/>
    </row>
    <row r="247" spans="1:4">
      <c r="A247" s="46" t="s">
        <v>111</v>
      </c>
      <c r="B247" s="47" t="s">
        <v>553</v>
      </c>
      <c r="C247" s="48" t="s">
        <v>556</v>
      </c>
      <c r="D247" s="60" t="b">
        <v>1</v>
      </c>
    </row>
    <row r="248" spans="1:4">
      <c r="A248" s="46" t="s">
        <v>111</v>
      </c>
      <c r="B248" s="47" t="s">
        <v>553</v>
      </c>
      <c r="C248" s="48" t="s">
        <v>557</v>
      </c>
      <c r="D248" s="60"/>
    </row>
    <row r="249" spans="1:4">
      <c r="A249" s="46" t="s">
        <v>111</v>
      </c>
      <c r="B249" s="47" t="s">
        <v>553</v>
      </c>
      <c r="C249" s="48" t="s">
        <v>558</v>
      </c>
      <c r="D249" s="53" t="s">
        <v>559</v>
      </c>
    </row>
    <row r="250" spans="1:4">
      <c r="A250" s="46" t="s">
        <v>560</v>
      </c>
    </row>
    <row r="251" spans="1:4">
      <c r="A251" s="46" t="s">
        <v>561</v>
      </c>
    </row>
    <row r="252" spans="1:4">
      <c r="A252" s="46" t="s">
        <v>562</v>
      </c>
    </row>
    <row r="253" spans="1:4">
      <c r="A253" s="46" t="s">
        <v>563</v>
      </c>
      <c r="B253" s="46" t="s">
        <v>564</v>
      </c>
      <c r="C253" s="48" t="s">
        <v>565</v>
      </c>
      <c r="D253" s="43" t="s">
        <v>566</v>
      </c>
    </row>
    <row r="254" spans="1:4">
      <c r="A254" s="46" t="s">
        <v>563</v>
      </c>
      <c r="B254" s="46" t="s">
        <v>564</v>
      </c>
      <c r="C254" s="48" t="s">
        <v>567</v>
      </c>
      <c r="D254" s="46" t="s">
        <v>568</v>
      </c>
    </row>
    <row r="255" spans="1:4">
      <c r="A255" s="46" t="s">
        <v>563</v>
      </c>
      <c r="B255" s="46" t="s">
        <v>564</v>
      </c>
      <c r="C255" s="48" t="s">
        <v>569</v>
      </c>
      <c r="D255" s="46" t="s">
        <v>570</v>
      </c>
    </row>
    <row r="256" ht="17.25" customHeight="1" spans="1:4">
      <c r="A256" s="46" t="s">
        <v>563</v>
      </c>
      <c r="B256" s="46" t="s">
        <v>564</v>
      </c>
      <c r="C256" s="48" t="s">
        <v>571</v>
      </c>
      <c r="D256" s="61" t="s">
        <v>572</v>
      </c>
    </row>
    <row r="257" spans="1:4">
      <c r="A257" s="46" t="s">
        <v>563</v>
      </c>
      <c r="B257" s="46" t="s">
        <v>564</v>
      </c>
      <c r="C257" s="48" t="s">
        <v>573</v>
      </c>
      <c r="D257" s="46" t="s">
        <v>574</v>
      </c>
    </row>
    <row r="258" spans="1:4">
      <c r="A258" s="46" t="s">
        <v>563</v>
      </c>
      <c r="B258" s="46" t="s">
        <v>564</v>
      </c>
      <c r="C258" s="48" t="s">
        <v>575</v>
      </c>
      <c r="D258" s="46" t="s">
        <v>576</v>
      </c>
    </row>
    <row r="259" spans="1:4">
      <c r="A259" s="46" t="s">
        <v>563</v>
      </c>
      <c r="B259" s="46" t="s">
        <v>564</v>
      </c>
      <c r="C259" s="48" t="s">
        <v>577</v>
      </c>
      <c r="D259" s="46">
        <v>14</v>
      </c>
    </row>
    <row r="260" spans="1:4">
      <c r="A260" s="46" t="s">
        <v>563</v>
      </c>
      <c r="B260" s="46" t="s">
        <v>564</v>
      </c>
      <c r="C260" s="48" t="s">
        <v>578</v>
      </c>
      <c r="D260" s="46" t="s">
        <v>579</v>
      </c>
    </row>
    <row r="261" spans="1:4">
      <c r="A261" s="46" t="s">
        <v>563</v>
      </c>
      <c r="B261" s="46" t="s">
        <v>564</v>
      </c>
      <c r="C261" s="48" t="s">
        <v>280</v>
      </c>
      <c r="D261" s="46"/>
    </row>
    <row r="262" spans="1:4">
      <c r="A262" s="46" t="s">
        <v>563</v>
      </c>
      <c r="B262" s="46" t="s">
        <v>564</v>
      </c>
      <c r="C262" s="48" t="s">
        <v>292</v>
      </c>
      <c r="D262" s="46" t="s">
        <v>580</v>
      </c>
    </row>
    <row r="263" spans="1:4">
      <c r="A263" s="46" t="s">
        <v>563</v>
      </c>
      <c r="B263" s="46" t="s">
        <v>564</v>
      </c>
      <c r="C263" s="48" t="s">
        <v>581</v>
      </c>
      <c r="D263" s="46"/>
    </row>
    <row r="264" spans="1:4">
      <c r="A264" s="46" t="s">
        <v>563</v>
      </c>
      <c r="B264" s="46" t="s">
        <v>564</v>
      </c>
      <c r="C264" s="48" t="s">
        <v>582</v>
      </c>
      <c r="D264" s="46"/>
    </row>
    <row r="265" spans="1:4">
      <c r="A265" s="46" t="s">
        <v>563</v>
      </c>
      <c r="B265" s="46" t="s">
        <v>564</v>
      </c>
      <c r="C265" s="48" t="s">
        <v>583</v>
      </c>
      <c r="D265" s="46"/>
    </row>
    <row r="266" spans="1:4">
      <c r="A266" s="46" t="s">
        <v>563</v>
      </c>
      <c r="B266" s="46" t="s">
        <v>564</v>
      </c>
      <c r="C266" s="48" t="s">
        <v>584</v>
      </c>
      <c r="D266" s="46"/>
    </row>
    <row r="267" spans="1:4">
      <c r="A267" s="46" t="s">
        <v>563</v>
      </c>
      <c r="B267" s="46" t="s">
        <v>564</v>
      </c>
      <c r="C267" s="48" t="s">
        <v>585</v>
      </c>
      <c r="D267" s="46"/>
    </row>
    <row r="268" spans="1:4">
      <c r="A268" s="46" t="s">
        <v>563</v>
      </c>
      <c r="B268" s="46" t="s">
        <v>564</v>
      </c>
      <c r="C268" s="48" t="s">
        <v>586</v>
      </c>
      <c r="D268" s="46"/>
    </row>
    <row r="269" spans="1:4">
      <c r="A269" s="46" t="s">
        <v>563</v>
      </c>
      <c r="B269" s="46" t="s">
        <v>564</v>
      </c>
      <c r="C269" s="48" t="s">
        <v>587</v>
      </c>
      <c r="D269" s="46"/>
    </row>
    <row r="270" spans="1:4">
      <c r="A270" s="46" t="s">
        <v>563</v>
      </c>
      <c r="B270" s="46" t="s">
        <v>564</v>
      </c>
      <c r="C270" s="48" t="s">
        <v>286</v>
      </c>
      <c r="D270" s="46"/>
    </row>
    <row r="271" spans="1:4">
      <c r="A271" s="46" t="s">
        <v>563</v>
      </c>
      <c r="B271" s="46" t="s">
        <v>564</v>
      </c>
      <c r="C271" s="48" t="s">
        <v>588</v>
      </c>
      <c r="D271" s="46"/>
    </row>
    <row r="272" spans="1:4">
      <c r="A272" s="46" t="s">
        <v>563</v>
      </c>
      <c r="B272" s="46" t="s">
        <v>564</v>
      </c>
      <c r="C272" s="48" t="s">
        <v>589</v>
      </c>
      <c r="D272" s="46"/>
    </row>
    <row r="273" spans="1:4">
      <c r="A273" s="46" t="s">
        <v>563</v>
      </c>
      <c r="B273" s="46" t="s">
        <v>564</v>
      </c>
      <c r="C273" s="48" t="s">
        <v>590</v>
      </c>
      <c r="D273" s="46"/>
    </row>
    <row r="274" spans="1:4">
      <c r="A274" s="46" t="s">
        <v>563</v>
      </c>
      <c r="B274" s="46" t="s">
        <v>564</v>
      </c>
      <c r="C274" s="48" t="s">
        <v>591</v>
      </c>
      <c r="D274" s="46"/>
    </row>
    <row r="275" spans="1:4">
      <c r="A275" s="46" t="s">
        <v>592</v>
      </c>
      <c r="B275" s="46" t="s">
        <v>593</v>
      </c>
      <c r="C275" s="48" t="s">
        <v>594</v>
      </c>
      <c r="D275" s="46" t="s">
        <v>595</v>
      </c>
    </row>
    <row r="276" spans="1:4">
      <c r="A276" s="46" t="s">
        <v>592</v>
      </c>
      <c r="B276" s="46" t="s">
        <v>593</v>
      </c>
      <c r="C276" s="48" t="s">
        <v>375</v>
      </c>
      <c r="D276" s="46" t="s">
        <v>596</v>
      </c>
    </row>
    <row r="277" spans="1:4">
      <c r="A277" s="46" t="s">
        <v>592</v>
      </c>
      <c r="B277" s="46" t="s">
        <v>593</v>
      </c>
      <c r="C277" s="48" t="s">
        <v>597</v>
      </c>
      <c r="D277" s="46" t="s">
        <v>598</v>
      </c>
    </row>
    <row r="278" spans="1:4">
      <c r="A278" s="46" t="s">
        <v>592</v>
      </c>
      <c r="B278" s="46" t="s">
        <v>593</v>
      </c>
      <c r="C278" s="48" t="s">
        <v>599</v>
      </c>
      <c r="D278" s="46" t="s">
        <v>600</v>
      </c>
    </row>
    <row r="279" spans="1:4">
      <c r="A279" s="46" t="s">
        <v>592</v>
      </c>
      <c r="B279" s="46" t="s">
        <v>593</v>
      </c>
      <c r="C279" s="48" t="s">
        <v>542</v>
      </c>
      <c r="D279" s="60">
        <v>46197</v>
      </c>
    </row>
    <row r="280" spans="1:4">
      <c r="A280" s="46" t="s">
        <v>592</v>
      </c>
      <c r="B280" s="46" t="s">
        <v>593</v>
      </c>
      <c r="C280" s="48" t="s">
        <v>601</v>
      </c>
      <c r="D280" s="46" t="s">
        <v>602</v>
      </c>
    </row>
    <row r="281" spans="1:4">
      <c r="A281" s="46" t="s">
        <v>592</v>
      </c>
      <c r="B281" s="46" t="s">
        <v>593</v>
      </c>
      <c r="C281" s="48" t="s">
        <v>603</v>
      </c>
      <c r="D281" s="46" t="s">
        <v>604</v>
      </c>
    </row>
    <row r="282" spans="1:4">
      <c r="A282" s="46" t="s">
        <v>592</v>
      </c>
      <c r="B282" s="46" t="s">
        <v>593</v>
      </c>
      <c r="C282" s="48" t="s">
        <v>605</v>
      </c>
      <c r="D282" s="46" t="s">
        <v>606</v>
      </c>
    </row>
    <row r="283" spans="1:4">
      <c r="A283" s="46" t="s">
        <v>592</v>
      </c>
      <c r="B283" s="46" t="s">
        <v>593</v>
      </c>
      <c r="C283" s="48" t="s">
        <v>607</v>
      </c>
    </row>
    <row r="284" spans="1:4">
      <c r="A284" s="46" t="s">
        <v>592</v>
      </c>
      <c r="B284" s="46" t="s">
        <v>593</v>
      </c>
      <c r="C284" s="48" t="s">
        <v>608</v>
      </c>
      <c r="D284" s="46" t="s">
        <v>609</v>
      </c>
    </row>
    <row r="285" spans="1:4">
      <c r="A285" s="46" t="s">
        <v>592</v>
      </c>
      <c r="B285" s="46" t="s">
        <v>593</v>
      </c>
      <c r="C285" s="48" t="s">
        <v>610</v>
      </c>
      <c r="D285" s="62">
        <v>46199.3905555556</v>
      </c>
    </row>
    <row r="286" spans="1:4">
      <c r="A286" s="46" t="s">
        <v>592</v>
      </c>
      <c r="B286" s="46" t="s">
        <v>593</v>
      </c>
      <c r="C286" s="48" t="s">
        <v>611</v>
      </c>
      <c r="D286" s="46" t="s">
        <v>579</v>
      </c>
    </row>
    <row r="287" spans="1:4">
      <c r="A287" s="46" t="s">
        <v>592</v>
      </c>
      <c r="B287" s="46" t="s">
        <v>593</v>
      </c>
      <c r="C287" s="48" t="s">
        <v>612</v>
      </c>
      <c r="D287" s="46" t="s">
        <v>613</v>
      </c>
    </row>
    <row r="288" spans="1:4">
      <c r="A288" s="46" t="s">
        <v>592</v>
      </c>
      <c r="B288" s="46" t="s">
        <v>593</v>
      </c>
      <c r="C288" s="48" t="s">
        <v>614</v>
      </c>
      <c r="D288" s="46" t="s">
        <v>615</v>
      </c>
    </row>
    <row r="289" spans="1:4">
      <c r="A289" s="46" t="s">
        <v>592</v>
      </c>
      <c r="B289" s="46" t="s">
        <v>593</v>
      </c>
      <c r="C289" s="48" t="s">
        <v>276</v>
      </c>
      <c r="D289" s="46" t="s">
        <v>609</v>
      </c>
    </row>
    <row r="290" spans="1:4">
      <c r="A290" s="46" t="s">
        <v>592</v>
      </c>
      <c r="B290" s="46" t="s">
        <v>593</v>
      </c>
      <c r="C290" s="48" t="s">
        <v>616</v>
      </c>
      <c r="D290" s="46" t="s">
        <v>617</v>
      </c>
    </row>
    <row r="291" spans="1:4">
      <c r="A291" s="46" t="s">
        <v>592</v>
      </c>
      <c r="B291" s="46" t="s">
        <v>593</v>
      </c>
      <c r="C291" s="48" t="s">
        <v>618</v>
      </c>
    </row>
    <row r="292" spans="1:4">
      <c r="A292" s="46" t="s">
        <v>592</v>
      </c>
      <c r="B292" s="46" t="s">
        <v>619</v>
      </c>
      <c r="C292" s="48" t="s">
        <v>620</v>
      </c>
      <c r="D292" s="46" t="s">
        <v>621</v>
      </c>
    </row>
    <row r="293" spans="1:4">
      <c r="A293" s="46" t="s">
        <v>592</v>
      </c>
      <c r="B293" s="46" t="s">
        <v>619</v>
      </c>
      <c r="C293" s="48" t="s">
        <v>502</v>
      </c>
      <c r="D293" s="46" t="s">
        <v>609</v>
      </c>
    </row>
    <row r="294" spans="1:4">
      <c r="A294" s="46" t="s">
        <v>592</v>
      </c>
      <c r="B294" s="46" t="s">
        <v>619</v>
      </c>
      <c r="C294" s="48" t="s">
        <v>358</v>
      </c>
      <c r="D294" s="46" t="s">
        <v>359</v>
      </c>
    </row>
    <row r="295" spans="1:4">
      <c r="A295" s="46" t="s">
        <v>592</v>
      </c>
      <c r="B295" s="46" t="s">
        <v>619</v>
      </c>
      <c r="C295" s="48" t="s">
        <v>360</v>
      </c>
      <c r="D295" s="46" t="s">
        <v>361</v>
      </c>
    </row>
    <row r="296" spans="1:4">
      <c r="A296" s="46" t="s">
        <v>592</v>
      </c>
      <c r="B296" s="46" t="s">
        <v>619</v>
      </c>
      <c r="C296" s="48" t="s">
        <v>362</v>
      </c>
      <c r="D296" s="46" t="s">
        <v>363</v>
      </c>
    </row>
    <row r="297" spans="1:4">
      <c r="A297" s="46" t="s">
        <v>592</v>
      </c>
      <c r="B297" s="46" t="s">
        <v>619</v>
      </c>
      <c r="C297" s="48" t="s">
        <v>622</v>
      </c>
      <c r="D297" s="46" t="s">
        <v>623</v>
      </c>
    </row>
    <row r="298" spans="1:4">
      <c r="A298" s="46" t="s">
        <v>592</v>
      </c>
      <c r="B298" s="46" t="s">
        <v>619</v>
      </c>
      <c r="C298" s="48" t="s">
        <v>624</v>
      </c>
      <c r="D298" s="46" t="s">
        <v>625</v>
      </c>
    </row>
    <row r="299" spans="1:4">
      <c r="A299" s="46" t="s">
        <v>592</v>
      </c>
      <c r="B299" s="46" t="s">
        <v>619</v>
      </c>
      <c r="C299" s="48" t="s">
        <v>626</v>
      </c>
      <c r="D299" s="46" t="s">
        <v>627</v>
      </c>
    </row>
    <row r="300" spans="1:4">
      <c r="A300" s="46" t="s">
        <v>592</v>
      </c>
      <c r="B300" s="46" t="s">
        <v>619</v>
      </c>
      <c r="C300" s="48" t="s">
        <v>375</v>
      </c>
      <c r="D300" s="46" t="s">
        <v>596</v>
      </c>
    </row>
    <row r="301" spans="1:4">
      <c r="A301" s="46" t="s">
        <v>592</v>
      </c>
      <c r="B301" s="46" t="s">
        <v>619</v>
      </c>
      <c r="C301" s="48" t="s">
        <v>628</v>
      </c>
      <c r="D301" s="46" t="s">
        <v>629</v>
      </c>
    </row>
    <row r="302" spans="1:4">
      <c r="A302" s="46" t="s">
        <v>592</v>
      </c>
      <c r="B302" s="46" t="s">
        <v>619</v>
      </c>
      <c r="C302" s="48" t="s">
        <v>630</v>
      </c>
      <c r="D302" s="46" t="s">
        <v>631</v>
      </c>
    </row>
    <row r="303" spans="1:4">
      <c r="A303" s="46" t="s">
        <v>592</v>
      </c>
      <c r="B303" s="46" t="s">
        <v>619</v>
      </c>
      <c r="C303" s="48" t="s">
        <v>292</v>
      </c>
      <c r="D303" s="46" t="s">
        <v>632</v>
      </c>
    </row>
    <row r="304" spans="1:4">
      <c r="A304" s="46" t="s">
        <v>592</v>
      </c>
      <c r="B304" s="46" t="s">
        <v>619</v>
      </c>
      <c r="C304" s="48" t="s">
        <v>633</v>
      </c>
      <c r="D304" s="63" t="s">
        <v>634</v>
      </c>
    </row>
    <row r="305" spans="1:4">
      <c r="A305" s="46" t="s">
        <v>592</v>
      </c>
      <c r="B305" s="46" t="s">
        <v>619</v>
      </c>
      <c r="C305" s="48" t="s">
        <v>635</v>
      </c>
      <c r="D305" s="43">
        <v>88</v>
      </c>
    </row>
    <row r="306" ht="14.55" spans="1:4">
      <c r="A306" s="46" t="s">
        <v>592</v>
      </c>
      <c r="B306" s="43" t="s">
        <v>636</v>
      </c>
      <c r="C306" s="48" t="s">
        <v>475</v>
      </c>
      <c r="D306" s="64" t="s">
        <v>637</v>
      </c>
    </row>
    <row r="307" spans="1:4">
      <c r="A307" s="46" t="s">
        <v>592</v>
      </c>
      <c r="B307" s="43" t="s">
        <v>636</v>
      </c>
      <c r="C307" s="48" t="s">
        <v>638</v>
      </c>
      <c r="D307" s="46" t="s">
        <v>639</v>
      </c>
    </row>
    <row r="308" spans="1:4">
      <c r="A308" s="46" t="s">
        <v>592</v>
      </c>
      <c r="B308" s="43" t="s">
        <v>636</v>
      </c>
      <c r="C308" s="48" t="s">
        <v>516</v>
      </c>
      <c r="D308" s="43">
        <v>3</v>
      </c>
    </row>
    <row r="309" spans="1:4">
      <c r="A309" s="46" t="s">
        <v>592</v>
      </c>
      <c r="B309" s="43" t="s">
        <v>636</v>
      </c>
      <c r="C309" s="48" t="s">
        <v>519</v>
      </c>
      <c r="D309" s="43">
        <v>0.46</v>
      </c>
    </row>
    <row r="310" spans="1:4">
      <c r="A310" s="46" t="s">
        <v>592</v>
      </c>
      <c r="B310" s="43" t="s">
        <v>636</v>
      </c>
      <c r="C310" s="48" t="s">
        <v>522</v>
      </c>
      <c r="D310" s="43">
        <v>0.39</v>
      </c>
    </row>
    <row r="311" spans="1:4">
      <c r="A311" s="46" t="s">
        <v>592</v>
      </c>
      <c r="B311" s="43" t="s">
        <v>640</v>
      </c>
    </row>
    <row r="312" spans="1:4">
      <c r="A312" s="46" t="s">
        <v>592</v>
      </c>
      <c r="B312" s="43" t="s">
        <v>640</v>
      </c>
    </row>
    <row r="313" spans="1:4">
      <c r="A313" s="46" t="s">
        <v>592</v>
      </c>
      <c r="B313" s="43" t="s">
        <v>640</v>
      </c>
    </row>
    <row r="314" spans="1:4">
      <c r="A314" s="46" t="s">
        <v>592</v>
      </c>
      <c r="B314" s="43" t="s">
        <v>640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E314" etc:filterBottomFollowUsedRange="1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"/>
  <sheetViews>
    <sheetView topLeftCell="A34" workbookViewId="0">
      <selection activeCell="I3" sqref="I3"/>
    </sheetView>
  </sheetViews>
  <sheetFormatPr defaultColWidth="9" defaultRowHeight="13.8"/>
  <cols>
    <col min="1" max="1" width="61.3796296296296" customWidth="1"/>
  </cols>
  <sheetData>
    <row r="1" spans="1:1">
      <c r="A1" s="37" t="s">
        <v>641</v>
      </c>
    </row>
    <row r="2" spans="1:1">
      <c r="A2" s="37" t="s">
        <v>642</v>
      </c>
    </row>
    <row r="3" spans="1:1">
      <c r="A3" s="37" t="s">
        <v>643</v>
      </c>
    </row>
    <row r="4" spans="1:1">
      <c r="A4" s="37" t="s">
        <v>644</v>
      </c>
    </row>
    <row r="5" spans="1:1">
      <c r="A5" s="37" t="s">
        <v>645</v>
      </c>
    </row>
    <row r="6" spans="1:1">
      <c r="A6" s="37" t="s">
        <v>646</v>
      </c>
    </row>
    <row r="7" spans="1:1">
      <c r="A7" s="37" t="s">
        <v>647</v>
      </c>
    </row>
    <row r="8" spans="1:1">
      <c r="A8" s="37" t="s">
        <v>648</v>
      </c>
    </row>
    <row r="9" spans="1:1">
      <c r="A9" s="37" t="s">
        <v>649</v>
      </c>
    </row>
    <row r="10" spans="1:1">
      <c r="A10" s="37" t="s">
        <v>650</v>
      </c>
    </row>
    <row r="11" spans="1:1">
      <c r="A11" s="38" t="s">
        <v>651</v>
      </c>
    </row>
    <row r="12" spans="1:1">
      <c r="A12" s="38" t="s">
        <v>652</v>
      </c>
    </row>
    <row r="13" spans="1:1">
      <c r="A13" s="37" t="s">
        <v>653</v>
      </c>
    </row>
    <row r="14" spans="1:1">
      <c r="A14" s="37" t="s">
        <v>654</v>
      </c>
    </row>
    <row r="15" spans="1:1">
      <c r="A15" s="37" t="s">
        <v>655</v>
      </c>
    </row>
    <row r="16" spans="1:1">
      <c r="A16" s="37" t="s">
        <v>656</v>
      </c>
    </row>
    <row r="17" spans="1:1">
      <c r="A17" s="37" t="s">
        <v>657</v>
      </c>
    </row>
    <row r="18" spans="1:1">
      <c r="A18" s="37" t="s">
        <v>658</v>
      </c>
    </row>
    <row r="19" spans="1:1">
      <c r="A19" s="39" t="s">
        <v>659</v>
      </c>
    </row>
    <row r="20" spans="1:1">
      <c r="A20" s="39" t="s">
        <v>660</v>
      </c>
    </row>
    <row r="21" spans="1:1">
      <c r="A21" s="39" t="s">
        <v>661</v>
      </c>
    </row>
    <row r="22" spans="1:1">
      <c r="A22" s="39" t="s">
        <v>662</v>
      </c>
    </row>
    <row r="23" spans="1:1">
      <c r="A23" s="40" t="s">
        <v>663</v>
      </c>
    </row>
    <row r="24" spans="1:1">
      <c r="A24" s="40" t="s">
        <v>664</v>
      </c>
    </row>
    <row r="25" spans="1:1">
      <c r="A25" s="40" t="s">
        <v>665</v>
      </c>
    </row>
    <row r="26" spans="1:1">
      <c r="A26" s="40" t="s">
        <v>666</v>
      </c>
    </row>
    <row r="27" spans="1:1">
      <c r="A27" t="s">
        <v>667</v>
      </c>
    </row>
    <row r="28" spans="1:1">
      <c r="A28" t="s">
        <v>668</v>
      </c>
    </row>
    <row r="29" spans="1:1">
      <c r="A29" s="29" t="s">
        <v>669</v>
      </c>
    </row>
    <row r="30" spans="1:1">
      <c r="A30" s="29" t="s">
        <v>670</v>
      </c>
    </row>
    <row r="31" spans="1:1">
      <c r="A31" s="29" t="s">
        <v>671</v>
      </c>
    </row>
    <row r="32" spans="1:1">
      <c r="A32" s="29" t="s">
        <v>672</v>
      </c>
    </row>
    <row r="33" spans="1:1">
      <c r="A33" s="29" t="s">
        <v>673</v>
      </c>
    </row>
    <row r="34" spans="1:1">
      <c r="A34" s="29" t="s">
        <v>674</v>
      </c>
    </row>
    <row r="35" spans="1:1">
      <c r="A35" s="29" t="s">
        <v>675</v>
      </c>
    </row>
    <row r="36" spans="1:1">
      <c r="A36" s="29" t="s">
        <v>676</v>
      </c>
    </row>
    <row r="37" spans="1:1">
      <c r="A37" s="41" t="s">
        <v>677</v>
      </c>
    </row>
    <row r="38" spans="1:1">
      <c r="A38" s="41" t="s">
        <v>678</v>
      </c>
    </row>
    <row r="39" spans="1:1">
      <c r="A39" s="41" t="s">
        <v>679</v>
      </c>
    </row>
    <row r="40" spans="1:1">
      <c r="A40" s="41" t="s">
        <v>680</v>
      </c>
    </row>
    <row r="41" spans="1:1">
      <c r="A41" s="41" t="s">
        <v>681</v>
      </c>
    </row>
    <row r="42" spans="1:1">
      <c r="A42" s="41" t="s">
        <v>682</v>
      </c>
    </row>
    <row r="43" spans="1:1">
      <c r="A43" s="40" t="s">
        <v>683</v>
      </c>
    </row>
    <row r="44" spans="1:1">
      <c r="A44" s="40" t="s">
        <v>684</v>
      </c>
    </row>
    <row r="45" spans="1:1">
      <c r="A45" s="40" t="s">
        <v>685</v>
      </c>
    </row>
    <row r="46" spans="1:1">
      <c r="A46" s="40" t="s">
        <v>686</v>
      </c>
    </row>
    <row r="47" spans="1:1">
      <c r="A47" s="40" t="s">
        <v>687</v>
      </c>
    </row>
    <row r="48" spans="1:1">
      <c r="A48" s="40" t="s">
        <v>688</v>
      </c>
    </row>
    <row r="49" spans="1:1">
      <c r="A49" s="40" t="s">
        <v>689</v>
      </c>
    </row>
    <row r="50" spans="1:1">
      <c r="A50" s="40" t="s">
        <v>690</v>
      </c>
    </row>
    <row r="51" spans="1:1">
      <c r="A51" s="40" t="s">
        <v>691</v>
      </c>
    </row>
    <row r="52" spans="1:1">
      <c r="A52" s="40" t="s">
        <v>692</v>
      </c>
    </row>
    <row r="53" spans="1:1">
      <c r="A53" s="42" t="s">
        <v>693</v>
      </c>
    </row>
    <row r="54" spans="1:1">
      <c r="A54" s="42" t="s">
        <v>694</v>
      </c>
    </row>
    <row r="55" spans="1:1">
      <c r="A55" s="42" t="s">
        <v>695</v>
      </c>
    </row>
    <row r="56" spans="1:1">
      <c r="A56" s="42" t="s">
        <v>696</v>
      </c>
    </row>
    <row r="57" spans="1:1">
      <c r="A57" s="42" t="s">
        <v>697</v>
      </c>
    </row>
    <row r="58" spans="1:1">
      <c r="A58" s="42" t="s">
        <v>698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pane ySplit="1" topLeftCell="A24" activePane="bottomLeft" state="frozen"/>
      <selection/>
      <selection pane="bottomLeft" activeCell="I3" sqref="I3"/>
    </sheetView>
  </sheetViews>
  <sheetFormatPr defaultColWidth="9" defaultRowHeight="13.8"/>
  <cols>
    <col min="1" max="1" width="11.1296296296296" style="2" customWidth="1"/>
    <col min="2" max="3" width="14.5" style="2" customWidth="1"/>
    <col min="4" max="4" width="9" style="2"/>
    <col min="5" max="5" width="23.3796296296296" style="2" customWidth="1"/>
    <col min="6" max="6" width="20.3796296296296" style="2" customWidth="1"/>
    <col min="7" max="7" width="17.75" style="2" customWidth="1"/>
    <col min="8" max="9" width="15.6296296296296" style="2" customWidth="1"/>
  </cols>
  <sheetData>
    <row r="1" s="1" customFormat="1" ht="15.6" spans="1:12">
      <c r="A1" s="4" t="s">
        <v>502</v>
      </c>
      <c r="B1" s="4" t="s">
        <v>503</v>
      </c>
      <c r="C1" s="4" t="s">
        <v>505</v>
      </c>
      <c r="D1" s="4" t="s">
        <v>506</v>
      </c>
      <c r="E1" s="5" t="s">
        <v>475</v>
      </c>
      <c r="F1" s="5" t="s">
        <v>513</v>
      </c>
      <c r="G1" s="5" t="s">
        <v>514</v>
      </c>
      <c r="H1" s="5" t="s">
        <v>699</v>
      </c>
      <c r="I1" s="5" t="s">
        <v>700</v>
      </c>
      <c r="L1" s="30"/>
    </row>
    <row r="2" s="2" customFormat="1" spans="1:12">
      <c r="A2" s="6"/>
      <c r="B2" s="6" t="s">
        <v>478</v>
      </c>
      <c r="C2" s="7">
        <v>46204</v>
      </c>
      <c r="D2" s="6" t="s">
        <v>579</v>
      </c>
      <c r="E2" s="6" t="s">
        <v>701</v>
      </c>
      <c r="F2" s="6" t="s">
        <v>702</v>
      </c>
      <c r="G2" s="6" t="s">
        <v>579</v>
      </c>
      <c r="H2" s="2">
        <v>2.5</v>
      </c>
      <c r="I2" s="6" t="s">
        <v>703</v>
      </c>
      <c r="L2" s="6" t="s">
        <v>629</v>
      </c>
    </row>
    <row r="3" s="29" customFormat="1" spans="1:12">
      <c r="A3" s="31"/>
      <c r="B3" s="31" t="s">
        <v>478</v>
      </c>
      <c r="C3" s="32">
        <v>46204</v>
      </c>
      <c r="D3" s="31" t="s">
        <v>579</v>
      </c>
      <c r="E3" s="31" t="s">
        <v>704</v>
      </c>
      <c r="F3" s="31" t="s">
        <v>705</v>
      </c>
      <c r="G3" s="31" t="s">
        <v>706</v>
      </c>
      <c r="H3" s="33">
        <v>0.28</v>
      </c>
      <c r="I3" s="31" t="s">
        <v>703</v>
      </c>
      <c r="J3" s="2"/>
      <c r="K3" s="2"/>
      <c r="L3" s="31" t="s">
        <v>629</v>
      </c>
    </row>
    <row r="4" s="29" customFormat="1" spans="1:12">
      <c r="A4" s="31"/>
      <c r="B4" s="31" t="s">
        <v>478</v>
      </c>
      <c r="C4" s="32">
        <v>46204</v>
      </c>
      <c r="D4" s="31" t="s">
        <v>579</v>
      </c>
      <c r="E4" s="31" t="s">
        <v>704</v>
      </c>
      <c r="F4" s="31" t="s">
        <v>705</v>
      </c>
      <c r="G4" s="31" t="s">
        <v>707</v>
      </c>
      <c r="H4" s="33">
        <v>1.9</v>
      </c>
      <c r="I4" s="31" t="s">
        <v>703</v>
      </c>
      <c r="J4" s="2"/>
      <c r="K4" s="2"/>
      <c r="L4" s="31" t="s">
        <v>629</v>
      </c>
    </row>
    <row r="5" s="29" customFormat="1" spans="1:12">
      <c r="A5" s="31"/>
      <c r="B5" s="31" t="s">
        <v>478</v>
      </c>
      <c r="C5" s="32">
        <v>46204</v>
      </c>
      <c r="D5" s="31" t="s">
        <v>579</v>
      </c>
      <c r="E5" s="31" t="s">
        <v>704</v>
      </c>
      <c r="F5" s="31" t="s">
        <v>705</v>
      </c>
      <c r="G5" s="31" t="s">
        <v>708</v>
      </c>
      <c r="H5" s="33">
        <v>6.17</v>
      </c>
      <c r="I5" s="31" t="s">
        <v>703</v>
      </c>
      <c r="J5" s="2"/>
      <c r="K5" s="2"/>
      <c r="L5" s="31" t="s">
        <v>629</v>
      </c>
    </row>
    <row r="6" spans="1:12">
      <c r="A6" s="8"/>
      <c r="B6" s="8" t="s">
        <v>709</v>
      </c>
      <c r="C6" s="9">
        <v>46193</v>
      </c>
      <c r="D6" s="8" t="s">
        <v>579</v>
      </c>
      <c r="E6" s="8" t="s">
        <v>710</v>
      </c>
      <c r="F6" s="8" t="s">
        <v>421</v>
      </c>
      <c r="G6" s="8" t="s">
        <v>579</v>
      </c>
      <c r="H6" s="10">
        <v>0.09</v>
      </c>
      <c r="I6" s="8" t="s">
        <v>703</v>
      </c>
      <c r="J6" s="2"/>
      <c r="K6" s="2"/>
      <c r="L6" s="8" t="s">
        <v>629</v>
      </c>
    </row>
    <row r="7" spans="1:12">
      <c r="A7" s="8"/>
      <c r="B7" s="8" t="s">
        <v>709</v>
      </c>
      <c r="C7" s="9">
        <v>46193</v>
      </c>
      <c r="D7" s="8" t="s">
        <v>579</v>
      </c>
      <c r="E7" s="8" t="s">
        <v>512</v>
      </c>
      <c r="F7" s="8" t="s">
        <v>414</v>
      </c>
      <c r="G7" s="8" t="s">
        <v>711</v>
      </c>
      <c r="H7" s="10">
        <v>668</v>
      </c>
      <c r="I7" s="8" t="s">
        <v>703</v>
      </c>
      <c r="J7" s="2"/>
      <c r="K7" s="2"/>
      <c r="L7" s="34" t="s">
        <v>712</v>
      </c>
    </row>
    <row r="8" spans="1:12">
      <c r="A8" s="8"/>
      <c r="B8" s="8" t="s">
        <v>709</v>
      </c>
      <c r="C8" s="9">
        <v>46193</v>
      </c>
      <c r="D8" s="8" t="s">
        <v>579</v>
      </c>
      <c r="E8" s="8" t="s">
        <v>512</v>
      </c>
      <c r="F8" s="8" t="s">
        <v>414</v>
      </c>
      <c r="G8" s="8" t="s">
        <v>713</v>
      </c>
      <c r="H8" s="10">
        <v>617</v>
      </c>
      <c r="I8" s="8" t="s">
        <v>703</v>
      </c>
      <c r="J8" s="2"/>
      <c r="K8" s="2"/>
      <c r="L8" s="34" t="s">
        <v>712</v>
      </c>
    </row>
    <row r="9" spans="1:12">
      <c r="A9" s="8"/>
      <c r="B9" s="8" t="s">
        <v>709</v>
      </c>
      <c r="C9" s="9">
        <v>46193</v>
      </c>
      <c r="D9" s="8" t="s">
        <v>579</v>
      </c>
      <c r="E9" s="8" t="s">
        <v>714</v>
      </c>
      <c r="F9" s="8" t="s">
        <v>715</v>
      </c>
      <c r="G9" s="8" t="s">
        <v>716</v>
      </c>
      <c r="H9" s="10">
        <v>0.88</v>
      </c>
      <c r="I9" s="8" t="s">
        <v>703</v>
      </c>
      <c r="J9" s="2"/>
      <c r="K9" s="2"/>
      <c r="L9" s="8" t="s">
        <v>629</v>
      </c>
    </row>
    <row r="10" spans="1:12">
      <c r="A10" s="8"/>
      <c r="B10" s="8" t="s">
        <v>709</v>
      </c>
      <c r="C10" s="9">
        <v>46193</v>
      </c>
      <c r="D10" s="8" t="s">
        <v>579</v>
      </c>
      <c r="E10" s="8" t="s">
        <v>714</v>
      </c>
      <c r="F10" s="8" t="s">
        <v>715</v>
      </c>
      <c r="G10" s="8" t="s">
        <v>717</v>
      </c>
      <c r="H10" s="10">
        <v>-0.02</v>
      </c>
      <c r="I10" s="8" t="s">
        <v>703</v>
      </c>
      <c r="J10" s="2"/>
      <c r="K10" s="2"/>
      <c r="L10" s="8" t="s">
        <v>629</v>
      </c>
    </row>
    <row r="11" spans="1:12">
      <c r="A11" s="8"/>
      <c r="B11" s="8" t="s">
        <v>709</v>
      </c>
      <c r="C11" s="9">
        <v>46193</v>
      </c>
      <c r="D11" s="8" t="s">
        <v>579</v>
      </c>
      <c r="E11" s="8" t="s">
        <v>714</v>
      </c>
      <c r="F11" s="8" t="s">
        <v>715</v>
      </c>
      <c r="G11" s="8" t="s">
        <v>718</v>
      </c>
      <c r="H11" s="10">
        <v>0.88</v>
      </c>
      <c r="I11" s="8" t="s">
        <v>703</v>
      </c>
      <c r="J11" s="2"/>
      <c r="K11" s="2"/>
      <c r="L11" s="8" t="s">
        <v>629</v>
      </c>
    </row>
    <row r="12" s="29" customFormat="1" spans="1:12">
      <c r="A12" s="31"/>
      <c r="B12" s="31" t="s">
        <v>709</v>
      </c>
      <c r="C12" s="32">
        <v>46193</v>
      </c>
      <c r="D12" s="31" t="s">
        <v>579</v>
      </c>
      <c r="E12" s="31" t="s">
        <v>719</v>
      </c>
      <c r="F12" s="31" t="s">
        <v>423</v>
      </c>
      <c r="G12" s="31" t="s">
        <v>720</v>
      </c>
      <c r="H12" s="33">
        <v>0.04</v>
      </c>
      <c r="I12" s="31" t="s">
        <v>703</v>
      </c>
      <c r="J12" s="2"/>
      <c r="K12" s="2"/>
      <c r="L12" s="31" t="s">
        <v>629</v>
      </c>
    </row>
    <row r="13" s="29" customFormat="1" spans="1:12">
      <c r="A13" s="31"/>
      <c r="B13" s="31" t="s">
        <v>709</v>
      </c>
      <c r="C13" s="32">
        <v>46193</v>
      </c>
      <c r="D13" s="31" t="s">
        <v>579</v>
      </c>
      <c r="E13" s="31" t="s">
        <v>719</v>
      </c>
      <c r="F13" s="31" t="s">
        <v>423</v>
      </c>
      <c r="G13" s="31" t="s">
        <v>721</v>
      </c>
      <c r="H13" s="33">
        <v>0.06</v>
      </c>
      <c r="I13" s="31" t="s">
        <v>703</v>
      </c>
      <c r="J13" s="2"/>
      <c r="K13" s="2"/>
      <c r="L13" s="31" t="s">
        <v>629</v>
      </c>
    </row>
    <row r="14" s="29" customFormat="1" spans="1:12">
      <c r="A14" s="31"/>
      <c r="B14" s="31" t="s">
        <v>709</v>
      </c>
      <c r="C14" s="32">
        <v>46193</v>
      </c>
      <c r="D14" s="31" t="s">
        <v>579</v>
      </c>
      <c r="E14" s="31" t="s">
        <v>719</v>
      </c>
      <c r="F14" s="31" t="s">
        <v>423</v>
      </c>
      <c r="G14" s="31" t="s">
        <v>722</v>
      </c>
      <c r="H14" s="33">
        <v>0</v>
      </c>
      <c r="I14" s="31" t="s">
        <v>703</v>
      </c>
      <c r="J14" s="2"/>
      <c r="K14" s="2"/>
      <c r="L14" s="31" t="s">
        <v>629</v>
      </c>
    </row>
    <row r="15" spans="1:12">
      <c r="A15" s="10"/>
      <c r="B15" s="8" t="s">
        <v>709</v>
      </c>
      <c r="C15" s="9">
        <v>46193</v>
      </c>
      <c r="D15" s="8" t="s">
        <v>579</v>
      </c>
      <c r="E15" s="8" t="s">
        <v>723</v>
      </c>
      <c r="F15" s="8" t="s">
        <v>408</v>
      </c>
      <c r="G15" s="35" t="s">
        <v>724</v>
      </c>
      <c r="H15" s="10">
        <v>0.05</v>
      </c>
      <c r="I15" s="8" t="s">
        <v>703</v>
      </c>
      <c r="J15" s="2"/>
      <c r="K15" s="2"/>
      <c r="L15" s="8" t="s">
        <v>629</v>
      </c>
    </row>
    <row r="16" spans="1:12">
      <c r="B16" s="6" t="s">
        <v>709</v>
      </c>
      <c r="C16" s="7">
        <v>46193</v>
      </c>
      <c r="D16" s="6" t="s">
        <v>579</v>
      </c>
      <c r="E16" s="6" t="s">
        <v>725</v>
      </c>
      <c r="F16" s="6" t="s">
        <v>408</v>
      </c>
      <c r="G16" s="36" t="s">
        <v>726</v>
      </c>
      <c r="H16" s="2">
        <v>-0.06</v>
      </c>
      <c r="I16" s="8" t="s">
        <v>703</v>
      </c>
      <c r="J16" s="2"/>
      <c r="K16" s="2"/>
      <c r="L16" s="6" t="s">
        <v>629</v>
      </c>
    </row>
    <row r="17" spans="2:12">
      <c r="B17" s="6" t="s">
        <v>709</v>
      </c>
      <c r="C17" s="7">
        <v>46193</v>
      </c>
      <c r="D17" s="6" t="s">
        <v>579</v>
      </c>
      <c r="E17" s="6" t="s">
        <v>727</v>
      </c>
      <c r="F17" s="6" t="s">
        <v>408</v>
      </c>
      <c r="G17" s="36" t="s">
        <v>728</v>
      </c>
      <c r="H17" s="2">
        <v>0.12</v>
      </c>
      <c r="I17" s="8" t="s">
        <v>703</v>
      </c>
      <c r="J17" s="2"/>
      <c r="K17" s="2"/>
      <c r="L17" s="6" t="s">
        <v>629</v>
      </c>
    </row>
    <row r="18" spans="2:12">
      <c r="B18" s="6" t="s">
        <v>709</v>
      </c>
      <c r="C18" s="7">
        <v>46193</v>
      </c>
      <c r="D18" s="6" t="s">
        <v>579</v>
      </c>
      <c r="E18" s="6" t="s">
        <v>729</v>
      </c>
      <c r="F18" s="6" t="s">
        <v>730</v>
      </c>
      <c r="G18" s="6" t="s">
        <v>731</v>
      </c>
      <c r="H18" s="2">
        <v>0.06</v>
      </c>
      <c r="I18" s="8" t="s">
        <v>703</v>
      </c>
      <c r="J18" s="2"/>
      <c r="K18" s="2"/>
      <c r="L18" s="6" t="s">
        <v>629</v>
      </c>
    </row>
    <row r="19" spans="2:12">
      <c r="B19" s="6" t="s">
        <v>709</v>
      </c>
      <c r="C19" s="7">
        <v>46193</v>
      </c>
      <c r="D19" s="6" t="s">
        <v>579</v>
      </c>
      <c r="E19" s="6" t="s">
        <v>732</v>
      </c>
      <c r="F19" s="6" t="s">
        <v>730</v>
      </c>
      <c r="G19" s="36" t="s">
        <v>733</v>
      </c>
      <c r="H19" s="2">
        <v>2.75</v>
      </c>
      <c r="I19" s="8" t="s">
        <v>703</v>
      </c>
      <c r="J19" s="2"/>
      <c r="K19" s="2"/>
      <c r="L19" s="6" t="s">
        <v>629</v>
      </c>
    </row>
    <row r="20" spans="2:12">
      <c r="J20" s="2"/>
      <c r="K20" s="2"/>
    </row>
    <row r="21" spans="2:12">
      <c r="J21" s="2"/>
      <c r="K21" s="2"/>
    </row>
    <row r="24" ht="51.9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opLeftCell="J2" workbookViewId="0">
      <selection activeCell="I3" sqref="I3"/>
    </sheetView>
  </sheetViews>
  <sheetFormatPr defaultColWidth="9" defaultRowHeight="13.8" outlineLevelRow="5"/>
  <cols>
    <col min="1" max="1" width="16" style="12" customWidth="1"/>
    <col min="3" max="3" width="8.87962962962963" customWidth="1"/>
    <col min="5" max="6" width="9.87962962962963"/>
    <col min="7" max="7" width="16.1296296296296" customWidth="1"/>
    <col min="8" max="8" width="12.8796296296296" customWidth="1"/>
    <col min="9" max="9" width="18.8796296296296" customWidth="1"/>
    <col min="10" max="10" width="42.6296296296296" customWidth="1"/>
  </cols>
  <sheetData>
    <row r="1" s="11" customFormat="1" spans="1:10">
      <c r="A1" s="13" t="s">
        <v>525</v>
      </c>
      <c r="B1" s="14" t="s">
        <v>531</v>
      </c>
      <c r="C1" s="14" t="s">
        <v>502</v>
      </c>
      <c r="D1" s="14" t="s">
        <v>539</v>
      </c>
      <c r="E1" s="14" t="s">
        <v>542</v>
      </c>
      <c r="F1" s="14" t="s">
        <v>543</v>
      </c>
      <c r="G1" s="15" t="s">
        <v>552</v>
      </c>
      <c r="H1" s="16" t="s">
        <v>551</v>
      </c>
      <c r="I1" s="16" t="s">
        <v>558</v>
      </c>
      <c r="J1" s="16" t="s">
        <v>557</v>
      </c>
    </row>
    <row r="2" ht="66.4" customHeight="1" spans="1:10">
      <c r="A2" s="17" t="s">
        <v>734</v>
      </c>
      <c r="B2" s="18" t="s">
        <v>735</v>
      </c>
      <c r="C2" s="19"/>
      <c r="D2" s="19" t="s">
        <v>540</v>
      </c>
      <c r="E2" s="20">
        <v>45561</v>
      </c>
      <c r="F2" s="20"/>
      <c r="G2" s="21" t="s">
        <v>736</v>
      </c>
      <c r="H2" s="21" t="s">
        <v>737</v>
      </c>
      <c r="I2" s="22" t="s">
        <v>738</v>
      </c>
      <c r="J2" t="str">
        <f>_xlfn.DISPIMG("ID_5B8BBD1410F347C59EC4E3F7171AF78E",1)</f>
        <v>=DISPIMG("ID_5B8BBD1410F347C59EC4E3F7171AF78E",1)</v>
      </c>
    </row>
    <row r="3" ht="62.65" customHeight="1" spans="1:10">
      <c r="A3" s="23" t="s">
        <v>526</v>
      </c>
      <c r="B3" s="18" t="s">
        <v>735</v>
      </c>
      <c r="C3" s="19"/>
      <c r="D3" s="19" t="s">
        <v>540</v>
      </c>
      <c r="E3" s="20">
        <v>45561</v>
      </c>
      <c r="G3" s="24" t="s">
        <v>739</v>
      </c>
      <c r="H3" s="24" t="s">
        <v>719</v>
      </c>
      <c r="I3" s="22" t="s">
        <v>738</v>
      </c>
      <c r="J3" t="str">
        <f>_xlfn.DISPIMG("ID_7466E09EC47443B6A56C96FCA9D55BAD",1)</f>
        <v>=DISPIMG("ID_7466E09EC47443B6A56C96FCA9D55BAD",1)</v>
      </c>
    </row>
    <row r="4" ht="68.25" customHeight="1" spans="1:10">
      <c r="A4" s="25" t="s">
        <v>740</v>
      </c>
      <c r="B4" s="18" t="s">
        <v>735</v>
      </c>
      <c r="C4" s="19"/>
      <c r="D4" s="19" t="s">
        <v>540</v>
      </c>
      <c r="E4" s="20">
        <v>45561</v>
      </c>
      <c r="F4" s="26"/>
      <c r="G4" s="27" t="s">
        <v>741</v>
      </c>
      <c r="H4" s="27" t="s">
        <v>742</v>
      </c>
      <c r="I4" s="27" t="s">
        <v>743</v>
      </c>
      <c r="J4" s="28" t="s">
        <v>744</v>
      </c>
    </row>
    <row r="5" ht="81" customHeight="1" spans="1:10">
      <c r="A5" s="25" t="s">
        <v>745</v>
      </c>
      <c r="B5" s="18" t="s">
        <v>735</v>
      </c>
      <c r="C5" s="19"/>
      <c r="D5" s="19" t="s">
        <v>540</v>
      </c>
      <c r="E5" s="20">
        <v>45561</v>
      </c>
      <c r="F5" s="26"/>
      <c r="G5" s="27" t="s">
        <v>746</v>
      </c>
      <c r="H5" s="27" t="s">
        <v>747</v>
      </c>
      <c r="I5" s="27" t="s">
        <v>743</v>
      </c>
      <c r="J5" s="28" t="s">
        <v>748</v>
      </c>
    </row>
    <row r="6" ht="86.25" customHeight="1" spans="1:10">
      <c r="A6" s="25" t="s">
        <v>745</v>
      </c>
      <c r="B6" s="18" t="s">
        <v>735</v>
      </c>
      <c r="C6" s="19"/>
      <c r="D6" s="19" t="s">
        <v>540</v>
      </c>
      <c r="E6" s="20">
        <v>45561</v>
      </c>
      <c r="F6" s="26"/>
      <c r="G6" s="27" t="s">
        <v>749</v>
      </c>
      <c r="H6" s="27" t="s">
        <v>750</v>
      </c>
      <c r="I6" s="27" t="s">
        <v>743</v>
      </c>
      <c r="J6" s="28" t="s">
        <v>751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pane ySplit="1" topLeftCell="A24" activePane="bottomLeft" state="frozen"/>
      <selection/>
      <selection pane="bottomLeft" activeCell="I3" sqref="I3"/>
    </sheetView>
  </sheetViews>
  <sheetFormatPr defaultColWidth="9" defaultRowHeight="13.8"/>
  <cols>
    <col min="1" max="1" width="11.1296296296296" style="2" customWidth="1"/>
    <col min="2" max="3" width="14.5" style="2" customWidth="1"/>
    <col min="4" max="4" width="9" style="2"/>
    <col min="5" max="5" width="23.3796296296296" style="2" customWidth="1"/>
    <col min="6" max="6" width="20.3796296296296" style="2" customWidth="1"/>
    <col min="7" max="7" width="17.75" style="2" customWidth="1"/>
    <col min="8" max="9" width="15.6296296296296" style="2" customWidth="1"/>
  </cols>
  <sheetData>
    <row r="1" s="1" customFormat="1" ht="15.6" spans="1:10">
      <c r="A1" s="4" t="s">
        <v>502</v>
      </c>
      <c r="B1" s="4" t="s">
        <v>503</v>
      </c>
      <c r="C1" s="4" t="s">
        <v>505</v>
      </c>
      <c r="D1" s="4" t="s">
        <v>506</v>
      </c>
      <c r="E1" s="5" t="s">
        <v>475</v>
      </c>
      <c r="F1" s="5" t="s">
        <v>513</v>
      </c>
      <c r="G1" s="5" t="s">
        <v>514</v>
      </c>
      <c r="H1" s="5" t="s">
        <v>699</v>
      </c>
      <c r="I1" s="5" t="s">
        <v>700</v>
      </c>
    </row>
    <row r="2" s="2" customFormat="1" spans="1:10">
      <c r="A2" s="6"/>
      <c r="B2" s="6" t="s">
        <v>752</v>
      </c>
      <c r="C2" s="7">
        <v>46204</v>
      </c>
      <c r="D2" s="6" t="s">
        <v>579</v>
      </c>
      <c r="E2" s="6"/>
      <c r="F2" s="6"/>
      <c r="G2" s="6"/>
      <c r="H2" s="2"/>
      <c r="I2" s="6" t="s">
        <v>703</v>
      </c>
    </row>
    <row r="3" s="3" customFormat="1" spans="1:10">
      <c r="A3" s="8"/>
      <c r="B3" s="8" t="s">
        <v>752</v>
      </c>
      <c r="C3" s="9">
        <v>46204</v>
      </c>
      <c r="D3" s="8" t="s">
        <v>579</v>
      </c>
      <c r="E3" s="8"/>
      <c r="F3" s="8"/>
      <c r="G3" s="8"/>
      <c r="H3" s="10"/>
      <c r="I3" s="8" t="s">
        <v>703</v>
      </c>
      <c r="J3" s="10"/>
    </row>
    <row r="4" s="3" customFormat="1" spans="1:10">
      <c r="A4" s="8"/>
      <c r="B4" s="8" t="s">
        <v>752</v>
      </c>
      <c r="C4" s="9">
        <v>46204</v>
      </c>
      <c r="D4" s="8" t="s">
        <v>579</v>
      </c>
      <c r="E4" s="8"/>
      <c r="F4" s="8"/>
      <c r="G4" s="8"/>
      <c r="H4" s="10"/>
      <c r="I4" s="8" t="s">
        <v>703</v>
      </c>
      <c r="J4" s="10"/>
    </row>
    <row r="5" s="3" customFormat="1" spans="1:10">
      <c r="A5" s="8"/>
      <c r="B5" s="8" t="s">
        <v>752</v>
      </c>
      <c r="C5" s="9">
        <v>46204</v>
      </c>
      <c r="D5" s="8" t="s">
        <v>579</v>
      </c>
      <c r="E5" s="8"/>
      <c r="F5" s="8"/>
      <c r="G5" s="8"/>
      <c r="H5" s="10"/>
      <c r="I5" s="8" t="s">
        <v>703</v>
      </c>
      <c r="J5" s="10"/>
    </row>
    <row r="6" s="3" customFormat="1" spans="1:10">
      <c r="A6" s="8"/>
      <c r="B6" s="8" t="s">
        <v>753</v>
      </c>
      <c r="C6" s="9">
        <v>46193</v>
      </c>
      <c r="D6" s="8" t="s">
        <v>579</v>
      </c>
      <c r="E6" s="8"/>
      <c r="F6" s="8"/>
      <c r="G6" s="8"/>
      <c r="H6" s="10"/>
      <c r="I6" s="8" t="s">
        <v>703</v>
      </c>
      <c r="J6" s="10"/>
    </row>
    <row r="7" s="3" customFormat="1" spans="1:10">
      <c r="A7" s="8"/>
      <c r="B7" s="8" t="s">
        <v>753</v>
      </c>
      <c r="C7" s="9">
        <v>46193</v>
      </c>
      <c r="D7" s="8" t="s">
        <v>579</v>
      </c>
      <c r="E7" s="8"/>
      <c r="F7" s="8"/>
      <c r="G7" s="8"/>
      <c r="H7" s="10"/>
      <c r="I7" s="8" t="s">
        <v>703</v>
      </c>
      <c r="J7" s="10"/>
    </row>
    <row r="8" s="3" customFormat="1" spans="1:10">
      <c r="A8" s="8"/>
      <c r="B8" s="8" t="s">
        <v>753</v>
      </c>
      <c r="C8" s="9">
        <v>46193</v>
      </c>
      <c r="D8" s="8" t="s">
        <v>579</v>
      </c>
      <c r="E8" s="8"/>
      <c r="F8" s="8"/>
      <c r="G8" s="8"/>
      <c r="H8" s="10"/>
      <c r="I8" s="8" t="s">
        <v>703</v>
      </c>
      <c r="J8" s="10"/>
    </row>
    <row r="9" s="3" customFormat="1" spans="1:10">
      <c r="A9" s="8"/>
      <c r="B9" s="8" t="s">
        <v>753</v>
      </c>
      <c r="C9" s="9">
        <v>46193</v>
      </c>
      <c r="D9" s="8" t="s">
        <v>579</v>
      </c>
      <c r="E9" s="8"/>
      <c r="F9" s="8"/>
      <c r="G9" s="8"/>
      <c r="H9" s="10"/>
      <c r="I9" s="8" t="s">
        <v>703</v>
      </c>
      <c r="J9" s="10"/>
    </row>
    <row r="10" s="3" customFormat="1" spans="1:10">
      <c r="A10" s="8"/>
      <c r="B10" s="8" t="s">
        <v>753</v>
      </c>
      <c r="C10" s="9">
        <v>46193</v>
      </c>
      <c r="D10" s="8" t="s">
        <v>579</v>
      </c>
      <c r="E10" s="8"/>
      <c r="F10" s="8"/>
      <c r="G10" s="8"/>
      <c r="H10" s="10"/>
      <c r="I10" s="8" t="s">
        <v>703</v>
      </c>
      <c r="J10" s="10"/>
    </row>
    <row r="11" s="3" customFormat="1" spans="1:10">
      <c r="A11" s="8"/>
      <c r="B11" s="8" t="s">
        <v>753</v>
      </c>
      <c r="C11" s="9">
        <v>46193</v>
      </c>
      <c r="D11" s="8" t="s">
        <v>579</v>
      </c>
      <c r="E11" s="8"/>
      <c r="F11" s="8"/>
      <c r="G11" s="8"/>
      <c r="H11" s="10"/>
      <c r="I11" s="8" t="s">
        <v>703</v>
      </c>
      <c r="J11" s="10"/>
    </row>
    <row r="12" s="3" customFormat="1" spans="1:10">
      <c r="A12" s="8"/>
      <c r="B12" s="8" t="s">
        <v>753</v>
      </c>
      <c r="C12" s="9">
        <v>46193</v>
      </c>
      <c r="D12" s="8" t="s">
        <v>579</v>
      </c>
      <c r="E12" s="8"/>
      <c r="F12" s="8"/>
      <c r="G12" s="8"/>
      <c r="H12" s="10"/>
      <c r="I12" s="8" t="s">
        <v>703</v>
      </c>
      <c r="J12" s="10"/>
    </row>
    <row r="13" s="3" customFormat="1" spans="1:10">
      <c r="A13" s="8"/>
      <c r="B13" s="8" t="s">
        <v>753</v>
      </c>
      <c r="C13" s="9">
        <v>46193</v>
      </c>
      <c r="D13" s="8" t="s">
        <v>579</v>
      </c>
      <c r="E13" s="8"/>
      <c r="F13" s="8"/>
      <c r="G13" s="8"/>
      <c r="H13" s="10"/>
      <c r="I13" s="8" t="s">
        <v>703</v>
      </c>
      <c r="J13" s="10"/>
    </row>
    <row r="14" s="3" customFormat="1" spans="1:10">
      <c r="A14" s="8"/>
      <c r="B14" s="8" t="s">
        <v>753</v>
      </c>
      <c r="C14" s="9">
        <v>46193</v>
      </c>
      <c r="D14" s="8" t="s">
        <v>579</v>
      </c>
      <c r="E14" s="8"/>
      <c r="F14" s="8"/>
      <c r="G14" s="8"/>
      <c r="H14" s="10"/>
      <c r="I14" s="8" t="s">
        <v>703</v>
      </c>
      <c r="J14" s="10"/>
    </row>
    <row r="15" spans="1:10">
      <c r="J15" s="2"/>
    </row>
    <row r="16" spans="1:10">
      <c r="J16" s="2"/>
    </row>
    <row r="19" ht="51.9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3" sqref="I3"/>
    </sheetView>
  </sheetViews>
  <sheetFormatPr defaultColWidth="9" defaultRowHeight="13.8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集中式0.1</vt:lpstr>
      <vt:lpstr>菜单</vt:lpstr>
      <vt:lpstr>亿纬锂能POC（简化）</vt:lpstr>
      <vt:lpstr>亿纬锂能POC</vt:lpstr>
      <vt:lpstr>集中式1.0</vt:lpstr>
      <vt:lpstr>逻辑实体清单</vt:lpstr>
      <vt:lpstr>BI及关键属性</vt:lpstr>
      <vt:lpstr>Sheet4</vt:lpstr>
      <vt:lpstr>加价因子</vt:lpstr>
      <vt:lpstr>规则中心</vt:lpstr>
      <vt:lpstr>定价因子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梁栋</dc:creator>
  <cp:lastModifiedBy>田子敬</cp:lastModifiedBy>
  <dcterms:created xsi:type="dcterms:W3CDTF">2023-06-22T22:11:00Z</dcterms:created>
  <dcterms:modified xsi:type="dcterms:W3CDTF">2026-07-09T13:32:30Z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84C5F0623BC04F519916859AD293BAAD_12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