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934f795326306574/Área de Trabalho/10.600 PLANILHAS DO EXCEL - senha planilhas/PLANILHAS LUZ [PACK]/Avaliação de Imóveis - ok/"/>
    </mc:Choice>
  </mc:AlternateContent>
  <xr:revisionPtr revIDLastSave="0" documentId="13_ncr:1_{E705E3FD-DE5C-49FC-88C0-33F6693B3823}" xr6:coauthVersionLast="47" xr6:coauthVersionMax="47" xr10:uidLastSave="{00000000-0000-0000-0000-000000000000}"/>
  <bookViews>
    <workbookView xWindow="-120" yWindow="-120" windowWidth="16440" windowHeight="28440" tabRatio="889" activeTab="7" xr2:uid="{00000000-000D-0000-FFFF-FFFF00000000}"/>
  </bookViews>
  <sheets>
    <sheet name="PLA1" sheetId="60" r:id="rId1"/>
    <sheet name="PLA2" sheetId="69" r:id="rId2"/>
    <sheet name="PLA3" sheetId="74" r:id="rId3"/>
    <sheet name="PLA4" sheetId="71" r:id="rId4"/>
    <sheet name="PLA5" sheetId="72" r:id="rId5"/>
    <sheet name="PLA6" sheetId="73" r:id="rId6"/>
    <sheet name="PLA7" sheetId="75" r:id="rId7"/>
    <sheet name="PLA8" sheetId="76" r:id="rId8"/>
    <sheet name="PLA9" sheetId="77" r:id="rId9"/>
    <sheet name="PLA10" sheetId="78" r:id="rId10"/>
    <sheet name="PLA11" sheetId="79" r:id="rId11"/>
    <sheet name="PLA12" sheetId="80" r:id="rId12"/>
    <sheet name="INI" sheetId="11" r:id="rId13"/>
    <sheet name="DUV" sheetId="52" r:id="rId14"/>
    <sheet name="SUG" sheetId="53" r:id="rId15"/>
    <sheet name="LUZ" sheetId="54" r:id="rId16"/>
  </sheets>
  <definedNames>
    <definedName name="_xlnm._FilterDatabase" localSheetId="0" hidden="1">'PLA1'!#REF!</definedName>
    <definedName name="_xlnm._FilterDatabase" localSheetId="1" hidden="1">'PLA2'!$C$5:$D$5</definedName>
    <definedName name="_xlnm._FilterDatabase" localSheetId="2" hidden="1">'PLA3'!$C$5:$D$5</definedName>
    <definedName name="_xlnm.Print_Area" localSheetId="7">'PLA8'!$C$5:$C$28</definedName>
    <definedName name="Funcionario">OFFSET(#REF!,0,0,COUNTA(#REF!),1)</definedName>
    <definedName name="Local" localSheetId="9">OFFSET('PLA10'!#REF!,0,0,COUNTA('PLA10'!#REF!),1)</definedName>
    <definedName name="Local" localSheetId="10">OFFSET('PLA11'!#REF!,0,0,COUNTA('PLA11'!#REF!),1)</definedName>
    <definedName name="Local" localSheetId="11">OFFSET('PLA12'!#REF!,0,0,COUNTA('PLA12'!#REF!),1)</definedName>
    <definedName name="Local" localSheetId="1">OFFSET('PLA2'!$C$6,0,0,COUNTA('PLA2'!$C$6:$C$10),1)</definedName>
    <definedName name="Local" localSheetId="2">OFFSET('PLA3'!#REF!,0,0,COUNTA('PLA3'!$C$6:$C$9),1)</definedName>
    <definedName name="Local" localSheetId="3">OFFSET('PLA4'!#REF!,0,0,COUNTA('PLA4'!#REF!),1)</definedName>
    <definedName name="Local" localSheetId="4">OFFSET('PLA5'!#REF!,0,0,COUNTA('PLA5'!#REF!),1)</definedName>
    <definedName name="Local" localSheetId="5">OFFSET('PLA6'!#REF!,0,0,COUNTA('PLA6'!#REF!),1)</definedName>
    <definedName name="Local" localSheetId="6">OFFSET('PLA7'!#REF!,0,0,COUNTA('PLA7'!#REF!),1)</definedName>
    <definedName name="Local" localSheetId="7">OFFSET('PLA8'!#REF!,0,0,COUNTA('PLA8'!#REF!),1)</definedName>
    <definedName name="Local" localSheetId="8">OFFSET('PLA9'!#REF!,0,0,COUNTA('PLA9'!#REF!),1)</definedName>
    <definedName name="Local">OFFSET('PLA1'!$C$5,0,0,COUNTA('PLA1'!$C$5:$C$10),1)</definedName>
    <definedName name="TIPO">OFFSET(#REF!,0,0,COUNTA(#REF!),1)</definedName>
  </definedNames>
  <calcPr calcId="191029" iterateDelta="1E-4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" i="73" l="1"/>
  <c r="D7" i="73"/>
  <c r="E8" i="73"/>
  <c r="D9" i="73"/>
  <c r="C18" i="76"/>
  <c r="C16" i="76"/>
  <c r="C14" i="76"/>
  <c r="C12" i="76"/>
  <c r="F6" i="75"/>
  <c r="E6" i="75"/>
  <c r="H6" i="75"/>
  <c r="I6" i="75"/>
  <c r="J6" i="75"/>
  <c r="G6" i="75"/>
  <c r="D6" i="75"/>
  <c r="C6" i="75"/>
  <c r="L6" i="80"/>
  <c r="I6" i="80"/>
  <c r="F6" i="80"/>
  <c r="C6" i="80"/>
  <c r="D6" i="80"/>
  <c r="C27" i="76"/>
  <c r="C26" i="76"/>
  <c r="C21" i="76"/>
  <c r="C9" i="76"/>
  <c r="J25" i="75"/>
  <c r="J24" i="75"/>
  <c r="J23" i="75"/>
  <c r="J22" i="75"/>
  <c r="J21" i="75"/>
  <c r="J20" i="75"/>
  <c r="J19" i="75"/>
  <c r="J18" i="75"/>
  <c r="J17" i="75"/>
  <c r="J16" i="75"/>
  <c r="J15" i="75"/>
  <c r="J14" i="75"/>
  <c r="J13" i="75"/>
  <c r="J12" i="75"/>
  <c r="J11" i="75"/>
  <c r="J10" i="75"/>
  <c r="J9" i="75"/>
  <c r="J8" i="75"/>
  <c r="J7" i="75"/>
</calcChain>
</file>

<file path=xl/sharedStrings.xml><?xml version="1.0" encoding="utf-8"?>
<sst xmlns="http://schemas.openxmlformats.org/spreadsheetml/2006/main" count="178" uniqueCount="139">
  <si>
    <t>Passo 1</t>
  </si>
  <si>
    <t>Passo 2</t>
  </si>
  <si>
    <t>Passo 3</t>
  </si>
  <si>
    <t>Passo 4</t>
  </si>
  <si>
    <t>Planilha de Plano de Negócios</t>
  </si>
  <si>
    <t>Planilha de Estudo de Viabilidade Econômica</t>
  </si>
  <si>
    <t>Planilha de Análise SWOT</t>
  </si>
  <si>
    <t>Planilha de Planejamento Estratégico</t>
  </si>
  <si>
    <t>IMPORTANTE: SIGA O PASSO A PASSO DE PREENCHIMENTO</t>
  </si>
  <si>
    <t>1. Como desbloquear as abas da planilha?</t>
  </si>
  <si>
    <t>2. Como inserir a logo da minha empresa?</t>
  </si>
  <si>
    <r>
      <t xml:space="preserve">Vá na guia superior </t>
    </r>
    <r>
      <rPr>
        <b/>
        <sz val="12"/>
        <rFont val="Calibri"/>
        <family val="2"/>
        <scheme val="minor"/>
      </rPr>
      <t>REVISÃO</t>
    </r>
    <r>
      <rPr>
        <sz val="12"/>
        <color theme="1" tint="0.249977111117893"/>
        <rFont val="Calibri"/>
        <family val="2"/>
        <scheme val="minor"/>
      </rPr>
      <t xml:space="preserve"> e, dentro do grupo de alterações escolha a opção </t>
    </r>
    <r>
      <rPr>
        <b/>
        <sz val="12"/>
        <rFont val="Calibri"/>
        <family val="2"/>
        <scheme val="minor"/>
      </rPr>
      <t>DESPROTEGER</t>
    </r>
    <r>
      <rPr>
        <sz val="12"/>
        <color theme="1" tint="0.249977111117893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PLANILHA.</t>
    </r>
    <r>
      <rPr>
        <sz val="12"/>
        <color theme="1" tint="0.249977111117893"/>
        <rFont val="Calibri"/>
        <family val="2"/>
        <scheme val="minor"/>
      </rPr>
      <t xml:space="preserve"> As planilhas não possuem senhas, o bloqueio erve apenas para melhorar seu uso. Veja mais aqui - ajuda.luz.vc/article/100-como-desproteger-uma-planilha-da-luz</t>
    </r>
  </si>
  <si>
    <r>
      <t xml:space="preserve">Com a aba desbloqueada, vá na guia </t>
    </r>
    <r>
      <rPr>
        <b/>
        <sz val="12"/>
        <rFont val="Calibri"/>
        <family val="2"/>
        <scheme val="minor"/>
      </rPr>
      <t>INSERIR</t>
    </r>
    <r>
      <rPr>
        <sz val="12"/>
        <color theme="1" tint="0.249977111117893"/>
        <rFont val="Calibri"/>
        <family val="2"/>
        <scheme val="minor"/>
      </rPr>
      <t xml:space="preserve"> e, dentro do grupo </t>
    </r>
    <r>
      <rPr>
        <b/>
        <sz val="12"/>
        <rFont val="Calibri"/>
        <family val="2"/>
        <scheme val="minor"/>
      </rPr>
      <t>ILUSTRAÇÕES</t>
    </r>
    <r>
      <rPr>
        <sz val="12"/>
        <color theme="1" tint="0.249977111117893"/>
        <rFont val="Calibri"/>
        <family val="2"/>
        <scheme val="minor"/>
      </rPr>
      <t xml:space="preserve"> escolha a opção </t>
    </r>
    <r>
      <rPr>
        <b/>
        <sz val="12"/>
        <rFont val="Calibri"/>
        <family val="2"/>
        <scheme val="minor"/>
      </rPr>
      <t>IMAGENS.</t>
    </r>
    <r>
      <rPr>
        <sz val="12"/>
        <color theme="1" tint="0.249977111117893"/>
        <rFont val="Calibri"/>
        <family val="2"/>
        <scheme val="minor"/>
      </rPr>
      <t xml:space="preserve"> Basta selecionar o arquivo com a sua logo, posicionar e redimensionar como quiser. Veja mais nesse link - ajuda.luz.vc/article/91-como-retirar-ou-mudar-a-logo-de-sua-planilha</t>
    </r>
  </si>
  <si>
    <t>3. Como adicionar mais linhas nos lançamentos?</t>
  </si>
  <si>
    <r>
      <t xml:space="preserve">Recomendamos que você </t>
    </r>
    <r>
      <rPr>
        <b/>
        <sz val="12"/>
        <rFont val="Calibri"/>
        <family val="2"/>
        <scheme val="minor"/>
      </rPr>
      <t>utilize apenas a ESTRUTURA ATUAL</t>
    </r>
    <r>
      <rPr>
        <sz val="12"/>
        <color theme="1" tint="0.249977111117893"/>
        <rFont val="Calibri"/>
        <family val="2"/>
        <scheme val="minor"/>
      </rPr>
      <t>, já que diversas fórmulas estão vinculadas aos intervalos já criadosmos. Se precisar fazer alterações, recomendo que veja detalhes nesse link - http://ajuda.luz.vc/article/101-como-adicionar-mais-linhas-nos-lancamentos-da-planilha-de-fluxo-de-caixa</t>
    </r>
  </si>
  <si>
    <t>4. Como redimensiono uma coluna ou linha da planilha?</t>
  </si>
  <si>
    <t>Com a planilha desbloqueada(ver pergunta 1), clique sobre o número da linha com o botão diretiro e escolha a opção altura da linha no caso das linhas ou na letra da coluna com o botão direito e escolha a opção largura da coluna no caso de colunas.</t>
  </si>
  <si>
    <t>6. Como mudo a moeda da planilha?</t>
  </si>
  <si>
    <r>
      <t xml:space="preserve">Selecione os campos que deseja mudar a moeda. Clique com o botão direito escolha a opção </t>
    </r>
    <r>
      <rPr>
        <b/>
        <sz val="12"/>
        <rFont val="Calibri"/>
        <family val="2"/>
        <scheme val="minor"/>
      </rPr>
      <t>FORMATAR CÉLULAS</t>
    </r>
    <r>
      <rPr>
        <sz val="12"/>
        <color theme="1" tint="0.249977111117893"/>
        <rFont val="Calibri"/>
        <family val="2"/>
        <scheme val="minor"/>
      </rPr>
      <t xml:space="preserve">. Altere o símbolo para o formato que desejar na guia </t>
    </r>
    <r>
      <rPr>
        <b/>
        <sz val="12"/>
        <rFont val="Calibri"/>
        <family val="2"/>
        <scheme val="minor"/>
      </rPr>
      <t>NÚMERO.</t>
    </r>
    <r>
      <rPr>
        <sz val="12"/>
        <rFont val="Calibri"/>
        <family val="2"/>
        <scheme val="minor"/>
      </rPr>
      <t xml:space="preserve"> </t>
    </r>
    <r>
      <rPr>
        <sz val="12"/>
        <color theme="1" tint="0.34998626667073579"/>
        <rFont val="Calibri"/>
        <family val="2"/>
        <scheme val="minor"/>
      </rPr>
      <t>Veja mais nesse link - http://blog.luz.vc/excel/como-transformar-valores-excel-de-real-para-dolar-euro-ou-kwanza/</t>
    </r>
  </si>
  <si>
    <t>PLANILHAS LUZ</t>
  </si>
  <si>
    <t>Pacote com 9 Planilhas Financeiras</t>
  </si>
  <si>
    <t>A LUZ é uma empresa especializada no desenvolvimento de produtos digitais para empresas. Desde 2005 ajudamos empresários e gestores a vencer seus desafios em suas respectivas áreas de trabalho. Conheça um pouco mais da LUZ e descubra como podemos ajudar!</t>
  </si>
  <si>
    <t>5. Como faço para usar as listas de seleção dos dashboards no Mac?</t>
  </si>
  <si>
    <t xml:space="preserve">Para usar a qualquer lista em uma caixa de combinação (caixa para seleção dos meses ou do plano de contas) no Excel para Mac, basta clicar e pressionar na caixa, escolher o item desejado e soltar o botão. Se você tentar dar apenas um clique, a lista não funcionará. </t>
  </si>
  <si>
    <t>Passo 5</t>
  </si>
  <si>
    <t>Nome</t>
  </si>
  <si>
    <t>E-mail</t>
  </si>
  <si>
    <t>Telefone</t>
  </si>
  <si>
    <t>Endereço</t>
  </si>
  <si>
    <t>Bairro</t>
  </si>
  <si>
    <t>CPF</t>
  </si>
  <si>
    <t>Imóvel Avaliado</t>
  </si>
  <si>
    <t>Tipo</t>
  </si>
  <si>
    <t>Cidade</t>
  </si>
  <si>
    <t>Estado</t>
  </si>
  <si>
    <t>Finalidade do Parecer</t>
  </si>
  <si>
    <t>Corretor</t>
  </si>
  <si>
    <t>Estado do CRECI</t>
  </si>
  <si>
    <t>Número do CRECI</t>
  </si>
  <si>
    <t>Ano de Habilitação</t>
  </si>
  <si>
    <t>Número do PTAM</t>
  </si>
  <si>
    <t>Data da Vistoria</t>
  </si>
  <si>
    <t>Estado de Conservação</t>
  </si>
  <si>
    <t>Taxa de Condomínio</t>
  </si>
  <si>
    <t>Taxas Extras em Média</t>
  </si>
  <si>
    <t>IPTU</t>
  </si>
  <si>
    <t>Ocupação</t>
  </si>
  <si>
    <t>Descrição do Imóvel</t>
  </si>
  <si>
    <t>Oberervações</t>
  </si>
  <si>
    <t>Contexto Urbano da Cidade Avaliada</t>
  </si>
  <si>
    <t>Características da Região</t>
  </si>
  <si>
    <t>Análise da Vizinhança</t>
  </si>
  <si>
    <t>Valor médio do m2 no bairro analisado</t>
  </si>
  <si>
    <t>Valor de Mercado</t>
  </si>
  <si>
    <t>Valor Pedido</t>
  </si>
  <si>
    <t>Status</t>
  </si>
  <si>
    <t>Imóveis</t>
  </si>
  <si>
    <t>Quartos</t>
  </si>
  <si>
    <t>Área Total (m²)</t>
  </si>
  <si>
    <t>R$/M²</t>
  </si>
  <si>
    <t>exemplo1@email.com</t>
  </si>
  <si>
    <t>Rua exemplo xis, 65</t>
  </si>
  <si>
    <t>Centro</t>
  </si>
  <si>
    <t>Urbano</t>
  </si>
  <si>
    <t>Imóvel 1</t>
  </si>
  <si>
    <t>Rua xis w, 64</t>
  </si>
  <si>
    <t>Porto Alegre</t>
  </si>
  <si>
    <t>Rio Grande do Sul</t>
  </si>
  <si>
    <t>Venda</t>
  </si>
  <si>
    <t>email@email.com</t>
  </si>
  <si>
    <t>Perfeito estado</t>
  </si>
  <si>
    <t>Reparos simples necessários</t>
  </si>
  <si>
    <t>Muitos reparos necessários</t>
  </si>
  <si>
    <t>Vazio</t>
  </si>
  <si>
    <t>Descrição 1</t>
  </si>
  <si>
    <t>Observações 1</t>
  </si>
  <si>
    <t>Características</t>
  </si>
  <si>
    <t>Analises</t>
  </si>
  <si>
    <t>Imóvel 2</t>
  </si>
  <si>
    <t>Imóvel 3</t>
  </si>
  <si>
    <t>Imóvel 4</t>
  </si>
  <si>
    <t>Imóvel 5</t>
  </si>
  <si>
    <t>Imóvel 6</t>
  </si>
  <si>
    <t>Imóvel 7</t>
  </si>
  <si>
    <t>Imóvel 8</t>
  </si>
  <si>
    <t>Imóvel 9</t>
  </si>
  <si>
    <t>Imóvel 10</t>
  </si>
  <si>
    <t>Imóvel 11</t>
  </si>
  <si>
    <t>Imóvel 12</t>
  </si>
  <si>
    <t>Imóvel 13</t>
  </si>
  <si>
    <t>Imóvel 14</t>
  </si>
  <si>
    <t>Imóvel 15</t>
  </si>
  <si>
    <t>Imóvel 16</t>
  </si>
  <si>
    <t>Imóvel 17</t>
  </si>
  <si>
    <t>Imóvel 18</t>
  </si>
  <si>
    <t>Imóvel 19</t>
  </si>
  <si>
    <t>Imóvel 20</t>
  </si>
  <si>
    <t>Bairro 1</t>
  </si>
  <si>
    <t>Bairro 2</t>
  </si>
  <si>
    <t>Bairro 3</t>
  </si>
  <si>
    <t>Bairro 4</t>
  </si>
  <si>
    <t>Bairro 5</t>
  </si>
  <si>
    <t>Bairro 6</t>
  </si>
  <si>
    <t>Idade (anos)</t>
  </si>
  <si>
    <t>Reforma completa necessária</t>
  </si>
  <si>
    <t>PARECER TÉCNICO DE AVALIAÇÃO MERCADOLÓGICA</t>
  </si>
  <si>
    <t>IMÓVEL PARA VENDA E LOCAÇÃO</t>
  </si>
  <si>
    <t>DE ACORDO COM A NORMA ABNT NBR Nº 14.653 E LEI Nº 6.530/78</t>
  </si>
  <si>
    <t>Atenciosamente</t>
  </si>
  <si>
    <t>123.45</t>
  </si>
  <si>
    <t>Valor pedido pelo Imóvel</t>
  </si>
  <si>
    <t>Valor Médio de outros Imóveis</t>
  </si>
  <si>
    <t>Valor pedido x Valor de Mercado</t>
  </si>
  <si>
    <t>Valor pedido x Valor Médio</t>
  </si>
  <si>
    <t>Valor de Mercado x Valor Médio</t>
  </si>
  <si>
    <t>INFORMAÇÕES GERAIS</t>
  </si>
  <si>
    <t>AVALIAÇÃO</t>
  </si>
  <si>
    <t>PESQUISA DE MERCADO</t>
  </si>
  <si>
    <t>PTAM</t>
  </si>
  <si>
    <t>REGISTROS</t>
  </si>
  <si>
    <t>DASHBOARD</t>
  </si>
  <si>
    <t>Nesta aba deverão ser cadastradas informações gerais do imóvel avaliado.</t>
  </si>
  <si>
    <t>Lançar nesta aba as informações referente a vistorias e contexto da avaliação.</t>
  </si>
  <si>
    <t>Resumo com uma pesquisa de mercado.</t>
  </si>
  <si>
    <t>Parecer Técnico para impressão.</t>
  </si>
  <si>
    <t>Aqui serão mostrados mapa, planta e fotos do imóvel avaliado.</t>
  </si>
  <si>
    <t>Visão geral e gráficos sobre o imóvel avaliado.</t>
  </si>
  <si>
    <r>
      <t xml:space="preserve">PLANILHA DE </t>
    </r>
    <r>
      <rPr>
        <b/>
        <sz val="48"/>
        <color rgb="FF333333"/>
        <rFont val="Calibri"/>
        <family val="2"/>
        <scheme val="minor"/>
      </rPr>
      <t>AVALIAÇÃO DE IMÓVEIS (PTAM) 4.0</t>
    </r>
  </si>
  <si>
    <t>Fernando de Souza</t>
  </si>
  <si>
    <t>Luiz Antônio</t>
  </si>
  <si>
    <t>Contexto</t>
  </si>
  <si>
    <r>
      <t>Área Total (em m</t>
    </r>
    <r>
      <rPr>
        <b/>
        <sz val="11"/>
        <color theme="1" tint="0.249977111117893"/>
        <rFont val="Calibri"/>
        <family val="2"/>
      </rPr>
      <t>²</t>
    </r>
    <r>
      <rPr>
        <b/>
        <sz val="11"/>
        <color theme="1" tint="0.249977111117893"/>
        <rFont val="Calibri"/>
        <family val="2"/>
        <scheme val="minor"/>
      </rPr>
      <t>)</t>
    </r>
  </si>
  <si>
    <t>Metragem quadrada do imóvel avaliado (m²)</t>
  </si>
  <si>
    <t>Valor de Mercado Aproximado</t>
  </si>
  <si>
    <t>Valor Pedido R$</t>
  </si>
  <si>
    <t>Quantidade de Quartos</t>
  </si>
  <si>
    <t>Idade</t>
  </si>
  <si>
    <t>Prezado,</t>
  </si>
  <si>
    <t>Agradecido pela confiança demonstrada, me coloco à disposição para dirimir quaisquer dúvidas e para realizar outras avaliações de imóveis que se façam necessárias.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</si>
</sst>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$&quot;\ #,##0.00"/>
    <numFmt numFmtId="165" formatCode="##\ #\ ####\ ####"/>
    <numFmt numFmtId="166" formatCode="&quot;R$&quot;\ #,##0"/>
    <numFmt numFmtId="167" formatCode="0##&quot;.&quot;###&quot;.&quot;###&quot;-&quot;##"/>
    <numFmt numFmtId="168" formatCode="\(##\)\ #\ ####\-####\ "/>
    <numFmt numFmtId="169" formatCode="[$-F800]dddd\,\ mmmm\ dd\,\ yyyy"/>
  </numFmts>
  <fonts count="3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26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 (Corpo)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 tint="0.249977111117893"/>
      <name val="Calibri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111">
    <xf numFmtId="0" fontId="0" fillId="0" borderId="0" xfId="0"/>
    <xf numFmtId="0" fontId="0" fillId="2" borderId="0" xfId="0" applyFill="1" applyProtection="1"/>
    <xf numFmtId="0" fontId="0" fillId="4" borderId="0" xfId="0" applyFill="1" applyBorder="1" applyProtection="1"/>
    <xf numFmtId="0" fontId="7" fillId="4" borderId="0" xfId="1" applyFont="1" applyFill="1" applyBorder="1" applyAlignment="1" applyProtection="1">
      <alignment horizontal="center" vertical="center" wrapText="1"/>
    </xf>
    <xf numFmtId="0" fontId="5" fillId="4" borderId="0" xfId="1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horizontal="center" vertical="center"/>
    </xf>
    <xf numFmtId="0" fontId="0" fillId="0" borderId="0" xfId="0" applyFill="1" applyBorder="1" applyProtection="1"/>
    <xf numFmtId="0" fontId="0" fillId="2" borderId="0" xfId="0" applyFill="1" applyAlignment="1" applyProtection="1">
      <alignment horizontal="right" indent="1"/>
    </xf>
    <xf numFmtId="0" fontId="7" fillId="0" borderId="0" xfId="1" applyFont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0" fillId="0" borderId="0" xfId="0" applyProtection="1"/>
    <xf numFmtId="0" fontId="9" fillId="4" borderId="0" xfId="1" applyFont="1" applyFill="1" applyAlignment="1" applyProtection="1">
      <alignment horizontal="center" vertical="center"/>
    </xf>
    <xf numFmtId="0" fontId="8" fillId="0" borderId="0" xfId="0" applyFont="1" applyAlignment="1" applyProtection="1">
      <alignment vertical="center" wrapText="1"/>
    </xf>
    <xf numFmtId="0" fontId="18" fillId="0" borderId="0" xfId="0" applyFont="1" applyAlignment="1" applyProtection="1">
      <alignment wrapText="1"/>
    </xf>
    <xf numFmtId="0" fontId="14" fillId="0" borderId="0" xfId="0" applyFont="1" applyBorder="1" applyAlignment="1" applyProtection="1">
      <alignment horizontal="left" vertical="center" indent="1"/>
    </xf>
    <xf numFmtId="0" fontId="13" fillId="0" borderId="0" xfId="0" applyFont="1" applyFill="1" applyBorder="1" applyAlignment="1" applyProtection="1">
      <alignment horizontal="left" vertical="center" wrapText="1" indent="1"/>
    </xf>
    <xf numFmtId="0" fontId="0" fillId="0" borderId="0" xfId="0" applyFill="1" applyBorder="1" applyAlignment="1" applyProtection="1">
      <alignment horizontal="left" indent="1"/>
    </xf>
    <xf numFmtId="0" fontId="11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/>
    <xf numFmtId="0" fontId="0" fillId="0" borderId="0" xfId="0" applyAlignment="1" applyProtection="1"/>
    <xf numFmtId="0" fontId="19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left" vertical="center"/>
    </xf>
    <xf numFmtId="0" fontId="0" fillId="3" borderId="1" xfId="0" applyFill="1" applyBorder="1" applyProtection="1"/>
    <xf numFmtId="0" fontId="0" fillId="2" borderId="0" xfId="0" applyFill="1" applyProtection="1">
      <protection locked="0"/>
    </xf>
    <xf numFmtId="0" fontId="10" fillId="3" borderId="1" xfId="0" applyFont="1" applyFill="1" applyBorder="1" applyAlignment="1" applyProtection="1">
      <alignment horizontal="left" vertical="center" indent="1"/>
    </xf>
    <xf numFmtId="0" fontId="9" fillId="4" borderId="0" xfId="1" applyFont="1" applyFill="1" applyAlignment="1" applyProtection="1">
      <alignment horizontal="left" vertical="center" indent="1"/>
      <protection locked="0"/>
    </xf>
    <xf numFmtId="0" fontId="10" fillId="0" borderId="0" xfId="0" applyFont="1" applyAlignment="1" applyProtection="1">
      <alignment horizontal="left" vertical="center" indent="1"/>
      <protection locked="0"/>
    </xf>
    <xf numFmtId="0" fontId="6" fillId="0" borderId="0" xfId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left" vertical="center" wrapText="1" indent="1"/>
      <protection locked="0"/>
    </xf>
    <xf numFmtId="0" fontId="0" fillId="2" borderId="0" xfId="0" applyFill="1" applyProtection="1"/>
    <xf numFmtId="0" fontId="23" fillId="5" borderId="5" xfId="0" applyFont="1" applyFill="1" applyBorder="1" applyAlignment="1" applyProtection="1">
      <alignment horizontal="left" vertical="center" wrapText="1" indent="1"/>
    </xf>
    <xf numFmtId="0" fontId="22" fillId="0" borderId="6" xfId="0" applyFont="1" applyFill="1" applyBorder="1" applyAlignment="1" applyProtection="1">
      <alignment horizontal="left" vertical="center" wrapText="1" indent="1"/>
      <protection locked="0"/>
    </xf>
    <xf numFmtId="1" fontId="23" fillId="5" borderId="5" xfId="0" applyNumberFormat="1" applyFont="1" applyFill="1" applyBorder="1" applyAlignment="1" applyProtection="1">
      <alignment horizontal="left" vertical="center" wrapText="1" indent="1"/>
    </xf>
    <xf numFmtId="0" fontId="24" fillId="2" borderId="0" xfId="0" applyFont="1" applyFill="1" applyAlignment="1" applyProtection="1">
      <alignment horizontal="left" indent="1"/>
    </xf>
    <xf numFmtId="0" fontId="22" fillId="2" borderId="0" xfId="0" applyFont="1" applyFill="1" applyAlignment="1" applyProtection="1">
      <alignment horizontal="left" indent="1"/>
    </xf>
    <xf numFmtId="164" fontId="22" fillId="2" borderId="0" xfId="0" applyNumberFormat="1" applyFont="1" applyFill="1" applyAlignment="1" applyProtection="1">
      <alignment horizontal="left" indent="1"/>
    </xf>
    <xf numFmtId="1" fontId="22" fillId="2" borderId="0" xfId="0" applyNumberFormat="1" applyFont="1" applyFill="1" applyAlignment="1" applyProtection="1">
      <alignment horizontal="left" indent="1"/>
    </xf>
    <xf numFmtId="0" fontId="24" fillId="4" borderId="0" xfId="0" applyFont="1" applyFill="1" applyBorder="1" applyAlignment="1" applyProtection="1">
      <alignment horizontal="left" indent="1"/>
    </xf>
    <xf numFmtId="0" fontId="22" fillId="4" borderId="0" xfId="0" applyFont="1" applyFill="1" applyBorder="1" applyAlignment="1" applyProtection="1">
      <alignment horizontal="left" indent="1"/>
    </xf>
    <xf numFmtId="164" fontId="22" fillId="4" borderId="0" xfId="0" applyNumberFormat="1" applyFont="1" applyFill="1" applyBorder="1" applyAlignment="1" applyProtection="1">
      <alignment horizontal="left" indent="1"/>
    </xf>
    <xf numFmtId="1" fontId="22" fillId="4" borderId="0" xfId="0" applyNumberFormat="1" applyFont="1" applyFill="1" applyBorder="1" applyAlignment="1" applyProtection="1">
      <alignment horizontal="left" indent="1"/>
    </xf>
    <xf numFmtId="0" fontId="26" fillId="0" borderId="0" xfId="0" applyFont="1" applyFill="1" applyBorder="1" applyAlignment="1" applyProtection="1">
      <alignment horizontal="left" indent="1"/>
    </xf>
    <xf numFmtId="0" fontId="24" fillId="0" borderId="0" xfId="0" applyFont="1" applyFill="1" applyBorder="1" applyAlignment="1" applyProtection="1">
      <alignment horizontal="left" indent="1"/>
    </xf>
    <xf numFmtId="164" fontId="24" fillId="0" borderId="0" xfId="0" applyNumberFormat="1" applyFont="1" applyFill="1" applyBorder="1" applyAlignment="1" applyProtection="1">
      <alignment horizontal="left" indent="1"/>
    </xf>
    <xf numFmtId="1" fontId="24" fillId="0" borderId="0" xfId="0" applyNumberFormat="1" applyFont="1" applyFill="1" applyBorder="1" applyAlignment="1" applyProtection="1">
      <alignment horizontal="left" indent="1"/>
    </xf>
    <xf numFmtId="0" fontId="22" fillId="0" borderId="0" xfId="0" applyFont="1" applyFill="1" applyBorder="1" applyAlignment="1" applyProtection="1">
      <alignment horizontal="left" indent="1"/>
    </xf>
    <xf numFmtId="1" fontId="22" fillId="0" borderId="6" xfId="0" applyNumberFormat="1" applyFont="1" applyFill="1" applyBorder="1" applyAlignment="1" applyProtection="1">
      <alignment horizontal="left" vertical="center" wrapText="1" indent="1"/>
      <protection locked="0"/>
    </xf>
    <xf numFmtId="164" fontId="22" fillId="0" borderId="0" xfId="0" applyNumberFormat="1" applyFont="1" applyFill="1" applyBorder="1" applyAlignment="1" applyProtection="1">
      <alignment horizontal="left" indent="1"/>
    </xf>
    <xf numFmtId="1" fontId="22" fillId="0" borderId="0" xfId="0" applyNumberFormat="1" applyFont="1" applyFill="1" applyBorder="1" applyAlignment="1" applyProtection="1">
      <alignment horizontal="left" indent="1"/>
    </xf>
    <xf numFmtId="165" fontId="22" fillId="0" borderId="6" xfId="0" applyNumberFormat="1" applyFont="1" applyFill="1" applyBorder="1" applyAlignment="1" applyProtection="1">
      <alignment horizontal="left" vertical="center" wrapText="1" indent="1"/>
      <protection locked="0"/>
    </xf>
    <xf numFmtId="0" fontId="28" fillId="0" borderId="0" xfId="0" applyFont="1" applyFill="1" applyBorder="1" applyAlignment="1" applyProtection="1">
      <alignment horizontal="left" vertical="center" indent="1"/>
    </xf>
    <xf numFmtId="0" fontId="28" fillId="0" borderId="0" xfId="0" applyFont="1" applyFill="1" applyBorder="1" applyAlignment="1" applyProtection="1">
      <alignment horizontal="left" vertical="center" indent="3"/>
    </xf>
    <xf numFmtId="0" fontId="5" fillId="0" borderId="0" xfId="0" applyFont="1" applyFill="1" applyBorder="1" applyProtection="1"/>
    <xf numFmtId="1" fontId="22" fillId="0" borderId="9" xfId="0" applyNumberFormat="1" applyFont="1" applyFill="1" applyBorder="1" applyAlignment="1" applyProtection="1">
      <alignment horizontal="left" vertical="center" wrapText="1" indent="1"/>
      <protection locked="0"/>
    </xf>
    <xf numFmtId="14" fontId="22" fillId="0" borderId="9" xfId="0" applyNumberFormat="1" applyFont="1" applyFill="1" applyBorder="1" applyAlignment="1" applyProtection="1">
      <alignment horizontal="left" vertical="center" wrapText="1" indent="1"/>
      <protection locked="0"/>
    </xf>
    <xf numFmtId="164" fontId="22" fillId="0" borderId="6" xfId="0" applyNumberFormat="1" applyFont="1" applyFill="1" applyBorder="1" applyAlignment="1" applyProtection="1">
      <alignment horizontal="left" vertical="center" wrapText="1" indent="1"/>
      <protection locked="0"/>
    </xf>
    <xf numFmtId="9" fontId="22" fillId="0" borderId="0" xfId="4" applyFont="1" applyFill="1" applyBorder="1" applyAlignment="1" applyProtection="1">
      <alignment horizontal="left" indent="1"/>
    </xf>
    <xf numFmtId="1" fontId="22" fillId="3" borderId="9" xfId="0" applyNumberFormat="1" applyFont="1" applyFill="1" applyBorder="1" applyAlignment="1" applyProtection="1">
      <alignment horizontal="left" vertical="center" wrapText="1" indent="1"/>
    </xf>
    <xf numFmtId="164" fontId="22" fillId="3" borderId="6" xfId="0" applyNumberFormat="1" applyFont="1" applyFill="1" applyBorder="1" applyAlignment="1" applyProtection="1">
      <alignment horizontal="left" vertical="center" wrapText="1" indent="1"/>
    </xf>
    <xf numFmtId="1" fontId="22" fillId="3" borderId="6" xfId="0" applyNumberFormat="1" applyFont="1" applyFill="1" applyBorder="1" applyAlignment="1" applyProtection="1">
      <alignment horizontal="left" vertical="center" wrapText="1" indent="1"/>
    </xf>
    <xf numFmtId="9" fontId="22" fillId="0" borderId="0" xfId="0" applyNumberFormat="1" applyFont="1" applyFill="1" applyBorder="1" applyAlignment="1" applyProtection="1">
      <alignment horizontal="left" indent="1"/>
    </xf>
    <xf numFmtId="0" fontId="22" fillId="2" borderId="0" xfId="0" applyFont="1" applyFill="1" applyAlignment="1" applyProtection="1">
      <alignment horizontal="left" wrapText="1" indent="1"/>
    </xf>
    <xf numFmtId="0" fontId="22" fillId="4" borderId="0" xfId="0" applyFont="1" applyFill="1" applyBorder="1" applyAlignment="1" applyProtection="1">
      <alignment horizontal="left" wrapText="1" indent="1"/>
    </xf>
    <xf numFmtId="0" fontId="24" fillId="0" borderId="0" xfId="0" applyFont="1" applyFill="1" applyBorder="1" applyAlignment="1" applyProtection="1">
      <alignment horizontal="left" wrapText="1" indent="1"/>
    </xf>
    <xf numFmtId="0" fontId="22" fillId="0" borderId="0" xfId="0" applyFont="1" applyFill="1" applyBorder="1" applyAlignment="1" applyProtection="1">
      <alignment horizontal="left" wrapText="1" indent="1"/>
    </xf>
    <xf numFmtId="0" fontId="28" fillId="0" borderId="0" xfId="0" applyFont="1" applyFill="1" applyBorder="1" applyAlignment="1" applyProtection="1">
      <alignment horizontal="left" vertical="center" indent="7"/>
    </xf>
    <xf numFmtId="0" fontId="28" fillId="0" borderId="0" xfId="0" applyFont="1" applyFill="1" applyBorder="1" applyAlignment="1" applyProtection="1">
      <alignment horizontal="left" vertical="center" indent="10"/>
    </xf>
    <xf numFmtId="10" fontId="24" fillId="0" borderId="0" xfId="4" applyNumberFormat="1" applyFont="1" applyFill="1" applyBorder="1" applyAlignment="1" applyProtection="1">
      <alignment horizontal="left" indent="1"/>
    </xf>
    <xf numFmtId="0" fontId="22" fillId="3" borderId="6" xfId="0" applyFont="1" applyFill="1" applyBorder="1" applyAlignment="1" applyProtection="1">
      <alignment horizontal="left" vertical="center" wrapText="1" indent="1"/>
    </xf>
    <xf numFmtId="165" fontId="22" fillId="3" borderId="6" xfId="0" applyNumberFormat="1" applyFont="1" applyFill="1" applyBorder="1" applyAlignment="1" applyProtection="1">
      <alignment horizontal="left" vertical="center" wrapText="1" indent="1"/>
    </xf>
    <xf numFmtId="164" fontId="22" fillId="0" borderId="0" xfId="0" applyNumberFormat="1" applyFont="1" applyFill="1" applyBorder="1" applyAlignment="1" applyProtection="1">
      <alignment horizontal="center" vertical="center" wrapText="1"/>
    </xf>
    <xf numFmtId="0" fontId="22" fillId="0" borderId="0" xfId="0" applyFont="1" applyFill="1" applyBorder="1" applyAlignment="1" applyProtection="1">
      <alignment vertical="center" wrapText="1"/>
    </xf>
    <xf numFmtId="0" fontId="22" fillId="0" borderId="0" xfId="0" applyFont="1" applyFill="1" applyBorder="1" applyAlignment="1" applyProtection="1">
      <alignment horizontal="left" vertical="center" wrapText="1"/>
    </xf>
    <xf numFmtId="0" fontId="22" fillId="0" borderId="0" xfId="0" applyFont="1" applyFill="1" applyBorder="1" applyAlignment="1" applyProtection="1">
      <alignment wrapText="1"/>
    </xf>
    <xf numFmtId="0" fontId="22" fillId="0" borderId="0" xfId="0" applyFont="1" applyFill="1" applyBorder="1" applyAlignment="1" applyProtection="1">
      <alignment horizontal="right" wrapText="1" indent="1"/>
    </xf>
    <xf numFmtId="0" fontId="22" fillId="0" borderId="10" xfId="0" applyFont="1" applyFill="1" applyBorder="1" applyAlignment="1" applyProtection="1">
      <alignment horizontal="left" wrapText="1" indent="1"/>
    </xf>
    <xf numFmtId="1" fontId="22" fillId="0" borderId="0" xfId="0" applyNumberFormat="1" applyFont="1" applyFill="1" applyBorder="1" applyAlignment="1" applyProtection="1">
      <alignment horizontal="right" vertical="top" wrapText="1" indent="1"/>
    </xf>
    <xf numFmtId="0" fontId="22" fillId="0" borderId="0" xfId="0" applyFont="1" applyFill="1" applyBorder="1" applyAlignment="1" applyProtection="1">
      <alignment horizontal="right" vertical="center" wrapText="1" indent="1"/>
    </xf>
    <xf numFmtId="0" fontId="22" fillId="0" borderId="0" xfId="0" applyFont="1" applyFill="1" applyBorder="1" applyAlignment="1" applyProtection="1">
      <alignment horizontal="left" wrapText="1"/>
    </xf>
    <xf numFmtId="169" fontId="22" fillId="0" borderId="0" xfId="0" applyNumberFormat="1" applyFont="1" applyFill="1" applyBorder="1" applyAlignment="1" applyProtection="1">
      <alignment horizontal="right" vertical="center" wrapText="1" indent="1"/>
    </xf>
    <xf numFmtId="0" fontId="0" fillId="6" borderId="0" xfId="0" applyFill="1"/>
    <xf numFmtId="0" fontId="0" fillId="6" borderId="0" xfId="0" applyFill="1" applyProtection="1"/>
    <xf numFmtId="0" fontId="13" fillId="6" borderId="0" xfId="0" applyFont="1" applyFill="1" applyAlignment="1" applyProtection="1">
      <alignment vertical="center"/>
    </xf>
    <xf numFmtId="0" fontId="32" fillId="6" borderId="0" xfId="0" applyFont="1" applyFill="1" applyAlignment="1" applyProtection="1">
      <alignment horizontal="left" vertical="center" wrapText="1"/>
    </xf>
    <xf numFmtId="168" fontId="22" fillId="3" borderId="6" xfId="0" applyNumberFormat="1" applyFont="1" applyFill="1" applyBorder="1" applyAlignment="1" applyProtection="1">
      <alignment horizontal="left" vertical="center" wrapText="1" indent="1"/>
    </xf>
    <xf numFmtId="167" fontId="22" fillId="3" borderId="6" xfId="0" applyNumberFormat="1" applyFont="1" applyFill="1" applyBorder="1" applyAlignment="1" applyProtection="1">
      <alignment horizontal="left" vertical="center" wrapText="1" indent="1"/>
    </xf>
    <xf numFmtId="49" fontId="22" fillId="3" borderId="6" xfId="0" applyNumberFormat="1" applyFont="1" applyFill="1" applyBorder="1" applyAlignment="1" applyProtection="1">
      <alignment horizontal="left" vertical="center" wrapText="1" indent="1"/>
    </xf>
    <xf numFmtId="0" fontId="22" fillId="3" borderId="0" xfId="0" applyFont="1" applyFill="1" applyBorder="1" applyAlignment="1" applyProtection="1">
      <alignment horizontal="left" indent="1"/>
    </xf>
    <xf numFmtId="164" fontId="22" fillId="3" borderId="0" xfId="0" applyNumberFormat="1" applyFont="1" applyFill="1" applyBorder="1" applyAlignment="1" applyProtection="1">
      <alignment horizontal="left" indent="1"/>
    </xf>
    <xf numFmtId="1" fontId="22" fillId="3" borderId="0" xfId="0" applyNumberFormat="1" applyFont="1" applyFill="1" applyBorder="1" applyAlignment="1" applyProtection="1">
      <alignment horizontal="left" indent="1"/>
    </xf>
    <xf numFmtId="0" fontId="0" fillId="2" borderId="0" xfId="0" applyFont="1" applyFill="1" applyProtection="1"/>
    <xf numFmtId="0" fontId="22" fillId="0" borderId="0" xfId="0" applyFont="1" applyFill="1" applyBorder="1" applyAlignment="1" applyProtection="1">
      <alignment horizontal="left" vertical="center" wrapText="1"/>
    </xf>
    <xf numFmtId="166" fontId="29" fillId="3" borderId="7" xfId="3" applyNumberFormat="1" applyFont="1" applyFill="1" applyBorder="1" applyAlignment="1" applyProtection="1">
      <alignment horizontal="center" vertical="center"/>
    </xf>
    <xf numFmtId="166" fontId="29" fillId="3" borderId="8" xfId="3" applyNumberFormat="1" applyFont="1" applyFill="1" applyBorder="1" applyAlignment="1" applyProtection="1">
      <alignment horizontal="center" vertical="center"/>
    </xf>
    <xf numFmtId="1" fontId="30" fillId="3" borderId="7" xfId="3" applyNumberFormat="1" applyFont="1" applyFill="1" applyBorder="1" applyAlignment="1" applyProtection="1">
      <alignment horizontal="center" vertical="center" wrapText="1"/>
    </xf>
    <xf numFmtId="1" fontId="30" fillId="3" borderId="8" xfId="3" applyNumberFormat="1" applyFont="1" applyFill="1" applyBorder="1" applyAlignment="1" applyProtection="1">
      <alignment horizontal="center" vertical="center" wrapText="1"/>
    </xf>
    <xf numFmtId="0" fontId="0" fillId="2" borderId="0" xfId="0" applyFill="1" applyProtection="1"/>
    <xf numFmtId="0" fontId="8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left" vertical="center" wrapText="1"/>
    </xf>
    <xf numFmtId="0" fontId="20" fillId="0" borderId="0" xfId="0" applyFont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 indent="1"/>
    </xf>
    <xf numFmtId="0" fontId="3" fillId="0" borderId="3" xfId="0" applyFont="1" applyBorder="1" applyAlignment="1" applyProtection="1">
      <alignment horizontal="left" vertical="center" wrapText="1" indent="1"/>
    </xf>
    <xf numFmtId="0" fontId="3" fillId="0" borderId="4" xfId="0" applyFont="1" applyBorder="1" applyAlignment="1" applyProtection="1">
      <alignment horizontal="left" vertical="center" wrapText="1" indent="1"/>
    </xf>
    <xf numFmtId="0" fontId="2" fillId="0" borderId="3" xfId="0" applyFont="1" applyBorder="1" applyAlignment="1" applyProtection="1">
      <alignment horizontal="left" vertical="center" wrapText="1" indent="1"/>
    </xf>
    <xf numFmtId="0" fontId="2" fillId="0" borderId="4" xfId="0" applyFont="1" applyBorder="1" applyAlignment="1" applyProtection="1">
      <alignment horizontal="left" vertical="center" wrapText="1" indent="1"/>
    </xf>
    <xf numFmtId="0" fontId="4" fillId="0" borderId="0" xfId="0" applyFont="1" applyAlignment="1" applyProtection="1">
      <alignment horizontal="left" vertical="center" wrapText="1" indent="1"/>
    </xf>
    <xf numFmtId="0" fontId="12" fillId="0" borderId="0" xfId="0" applyFont="1" applyAlignment="1" applyProtection="1">
      <alignment horizontal="left" vertical="center" wrapText="1" indent="1"/>
    </xf>
  </cellXfs>
  <cellStyles count="5">
    <cellStyle name="Hiperlink" xfId="1" builtinId="8"/>
    <cellStyle name="Hiperlink Visitado" xfId="2" builtinId="9" hidden="1"/>
    <cellStyle name="Normal" xfId="0" builtinId="0"/>
    <cellStyle name="Porcentagem" xfId="4" builtinId="5"/>
    <cellStyle name="Vírgula" xfId="3" builtinId="3"/>
  </cellStyles>
  <dxfs count="11"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6600"/>
        </patternFill>
      </fill>
    </dxf>
  </dxfs>
  <tableStyles count="0" defaultTableStyle="TableStyleMedium9" defaultPivotStyle="PivotStyleMedium7"/>
  <colors>
    <mruColors>
      <color rgb="FFF0462E"/>
      <color rgb="FFFF6600"/>
      <color rgb="FF6699CC"/>
      <color rgb="FF55B03E"/>
      <color rgb="FF404040"/>
      <color rgb="FFFFC000"/>
      <color rgb="FF0562C1"/>
      <color rgb="FFF2F2F2"/>
      <color rgb="FFF2B8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99C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46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A9-4366-8009-261CF5CFC4C2}"/>
              </c:ext>
            </c:extLst>
          </c:dPt>
          <c:dPt>
            <c:idx val="1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32-48A9-904B-D73F1900C4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('PLA12'!$C$5:$D$5,'PLA12'!$F$5:$G$5)</c15:sqref>
                  </c15:fullRef>
                </c:ext>
              </c:extLst>
              <c:f>('PLA12'!$C$5,'PLA12'!$F$5)</c:f>
              <c:strCache>
                <c:ptCount val="2"/>
                <c:pt idx="0">
                  <c:v>Valor pedido pelo Imóvel</c:v>
                </c:pt>
                <c:pt idx="1">
                  <c:v>Valor de Mercado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('PLA12'!$C$6:$D$6,'PLA12'!$F$6:$G$6)</c15:sqref>
                  </c15:fullRef>
                </c:ext>
              </c:extLst>
              <c:f>('PLA12'!$C$6,'PLA12'!$F$6)</c:f>
              <c:numCache>
                <c:formatCode>"R$"\ #,##0</c:formatCode>
                <c:ptCount val="2"/>
                <c:pt idx="0">
                  <c:v>420000</c:v>
                </c:pt>
                <c:pt idx="1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3-4F53-9DD4-5F4578D200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576597064"/>
        <c:axId val="576597456"/>
      </c:barChart>
      <c:catAx>
        <c:axId val="57659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597456"/>
        <c:crosses val="autoZero"/>
        <c:auto val="1"/>
        <c:lblAlgn val="ctr"/>
        <c:lblOffset val="100"/>
        <c:noMultiLvlLbl val="0"/>
      </c:catAx>
      <c:valAx>
        <c:axId val="576597456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57659706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0462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A2-4C31-98D4-4D6D7B634D7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69-4192-B010-3AF5BBCF17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('PLA12'!$C$5:$D$5,'PLA12'!$L$5:$M$5)</c15:sqref>
                  </c15:fullRef>
                </c:ext>
              </c:extLst>
              <c:f>('PLA12'!$C$5,'PLA12'!$L$5)</c:f>
              <c:strCache>
                <c:ptCount val="2"/>
                <c:pt idx="0">
                  <c:v>Valor pedido pelo Imóvel</c:v>
                </c:pt>
                <c:pt idx="1">
                  <c:v>Valor Médio de outros Imóveis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('PLA12'!$C$6:$D$6,'PLA12'!$L$6:$M$6)</c15:sqref>
                  </c15:fullRef>
                </c:ext>
              </c:extLst>
              <c:f>('PLA12'!$C$6,'PLA12'!$L$6)</c:f>
              <c:numCache>
                <c:formatCode>"R$"\ #,##0</c:formatCode>
                <c:ptCount val="2"/>
                <c:pt idx="0">
                  <c:v>420000</c:v>
                </c:pt>
                <c:pt idx="1">
                  <c:v>758500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5-4A28-84CC-01C71B061E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576595888"/>
        <c:axId val="576597848"/>
      </c:barChart>
      <c:catAx>
        <c:axId val="57659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597848"/>
        <c:crosses val="autoZero"/>
        <c:auto val="1"/>
        <c:lblAlgn val="ctr"/>
        <c:lblOffset val="100"/>
        <c:noMultiLvlLbl val="0"/>
      </c:catAx>
      <c:valAx>
        <c:axId val="5765978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576595888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90-467F-A2BC-F8CF534C489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B7-4F10-BC19-A157732E31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('PLA12'!$F$5:$G$5,'PLA12'!$L$5:$M$5)</c15:sqref>
                  </c15:fullRef>
                </c:ext>
              </c:extLst>
              <c:f>('PLA12'!$F$5,'PLA12'!$L$5)</c:f>
              <c:strCache>
                <c:ptCount val="2"/>
                <c:pt idx="0">
                  <c:v>Valor de Mercado</c:v>
                </c:pt>
                <c:pt idx="1">
                  <c:v>Valor Médio de outros Imóveis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('PLA12'!$F$6:$G$6,'PLA12'!$L$6:$M$6)</c15:sqref>
                  </c15:fullRef>
                </c:ext>
              </c:extLst>
              <c:f>('PLA12'!$F$6,'PLA12'!$L$6)</c:f>
              <c:numCache>
                <c:formatCode>"R$"\ #,##0</c:formatCode>
                <c:ptCount val="2"/>
                <c:pt idx="0">
                  <c:v>400000</c:v>
                </c:pt>
                <c:pt idx="1">
                  <c:v>758500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0-467F-A2BC-F8CF534C48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576598632"/>
        <c:axId val="576599024"/>
      </c:barChart>
      <c:catAx>
        <c:axId val="57659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599024"/>
        <c:crosses val="autoZero"/>
        <c:auto val="1"/>
        <c:lblAlgn val="ctr"/>
        <c:lblOffset val="100"/>
        <c:noMultiLvlLbl val="0"/>
      </c:catAx>
      <c:valAx>
        <c:axId val="576599024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576598632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2'!A1"/><Relationship Id="rId3" Type="http://schemas.openxmlformats.org/officeDocument/2006/relationships/hyperlink" Target="#'PLA4'!A1"/><Relationship Id="rId7" Type="http://schemas.openxmlformats.org/officeDocument/2006/relationships/hyperlink" Target="#'PLA12'!A1"/><Relationship Id="rId2" Type="http://schemas.openxmlformats.org/officeDocument/2006/relationships/image" Target="../media/image1.png"/><Relationship Id="rId1" Type="http://schemas.openxmlformats.org/officeDocument/2006/relationships/hyperlink" Target="#'PLA1'!A1"/><Relationship Id="rId6" Type="http://schemas.openxmlformats.org/officeDocument/2006/relationships/hyperlink" Target="#'PLA9'!A1"/><Relationship Id="rId5" Type="http://schemas.openxmlformats.org/officeDocument/2006/relationships/hyperlink" Target="#'PLA8'!A1"/><Relationship Id="rId10" Type="http://schemas.openxmlformats.org/officeDocument/2006/relationships/hyperlink" Target="#INI!A1"/><Relationship Id="rId4" Type="http://schemas.openxmlformats.org/officeDocument/2006/relationships/hyperlink" Target="#'PLA6'!A1"/><Relationship Id="rId9" Type="http://schemas.openxmlformats.org/officeDocument/2006/relationships/hyperlink" Target="#'PLA3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PLA9'!A1"/><Relationship Id="rId3" Type="http://schemas.openxmlformats.org/officeDocument/2006/relationships/hyperlink" Target="#'PLA3'!A1"/><Relationship Id="rId7" Type="http://schemas.openxmlformats.org/officeDocument/2006/relationships/hyperlink" Target="#'PLA8'!A1"/><Relationship Id="rId2" Type="http://schemas.openxmlformats.org/officeDocument/2006/relationships/hyperlink" Target="#'PLA2'!A1"/><Relationship Id="rId1" Type="http://schemas.openxmlformats.org/officeDocument/2006/relationships/hyperlink" Target="#'PLA1'!A1"/><Relationship Id="rId6" Type="http://schemas.openxmlformats.org/officeDocument/2006/relationships/hyperlink" Target="#'PLA6'!A1"/><Relationship Id="rId5" Type="http://schemas.openxmlformats.org/officeDocument/2006/relationships/hyperlink" Target="#'PLA4'!A1"/><Relationship Id="rId10" Type="http://schemas.openxmlformats.org/officeDocument/2006/relationships/hyperlink" Target="#INI!A1"/><Relationship Id="rId4" Type="http://schemas.openxmlformats.org/officeDocument/2006/relationships/image" Target="../media/image1.png"/><Relationship Id="rId9" Type="http://schemas.openxmlformats.org/officeDocument/2006/relationships/hyperlink" Target="#'PLA12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LA9'!A1"/><Relationship Id="rId3" Type="http://schemas.openxmlformats.org/officeDocument/2006/relationships/hyperlink" Target="#'PLA3'!A1"/><Relationship Id="rId7" Type="http://schemas.openxmlformats.org/officeDocument/2006/relationships/hyperlink" Target="#'PLA8'!A1"/><Relationship Id="rId2" Type="http://schemas.openxmlformats.org/officeDocument/2006/relationships/hyperlink" Target="#'PLA2'!A1"/><Relationship Id="rId1" Type="http://schemas.openxmlformats.org/officeDocument/2006/relationships/hyperlink" Target="#'PLA1'!A1"/><Relationship Id="rId6" Type="http://schemas.openxmlformats.org/officeDocument/2006/relationships/hyperlink" Target="#'PLA6'!A1"/><Relationship Id="rId5" Type="http://schemas.openxmlformats.org/officeDocument/2006/relationships/hyperlink" Target="#'PLA4'!A1"/><Relationship Id="rId10" Type="http://schemas.openxmlformats.org/officeDocument/2006/relationships/hyperlink" Target="#INI!A1"/><Relationship Id="rId4" Type="http://schemas.openxmlformats.org/officeDocument/2006/relationships/image" Target="../media/image1.png"/><Relationship Id="rId9" Type="http://schemas.openxmlformats.org/officeDocument/2006/relationships/hyperlink" Target="#'PLA12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PLA12'!A1"/><Relationship Id="rId3" Type="http://schemas.openxmlformats.org/officeDocument/2006/relationships/image" Target="../media/image1.png"/><Relationship Id="rId7" Type="http://schemas.openxmlformats.org/officeDocument/2006/relationships/hyperlink" Target="#'PLA9'!A1"/><Relationship Id="rId2" Type="http://schemas.openxmlformats.org/officeDocument/2006/relationships/hyperlink" Target="#'PLA5'!A1"/><Relationship Id="rId1" Type="http://schemas.openxmlformats.org/officeDocument/2006/relationships/hyperlink" Target="#'PLA4'!A1"/><Relationship Id="rId6" Type="http://schemas.openxmlformats.org/officeDocument/2006/relationships/hyperlink" Target="#'PLA8'!A1"/><Relationship Id="rId5" Type="http://schemas.openxmlformats.org/officeDocument/2006/relationships/hyperlink" Target="#'PLA6'!A1"/><Relationship Id="rId4" Type="http://schemas.openxmlformats.org/officeDocument/2006/relationships/hyperlink" Target="#'PLA1'!A1"/><Relationship Id="rId9" Type="http://schemas.openxmlformats.org/officeDocument/2006/relationships/hyperlink" Target="#IN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PLA12'!A1"/><Relationship Id="rId3" Type="http://schemas.openxmlformats.org/officeDocument/2006/relationships/image" Target="../media/image1.png"/><Relationship Id="rId7" Type="http://schemas.openxmlformats.org/officeDocument/2006/relationships/hyperlink" Target="#'PLA9'!A1"/><Relationship Id="rId2" Type="http://schemas.openxmlformats.org/officeDocument/2006/relationships/hyperlink" Target="#'PLA5'!A1"/><Relationship Id="rId1" Type="http://schemas.openxmlformats.org/officeDocument/2006/relationships/hyperlink" Target="#'PLA4'!A1"/><Relationship Id="rId6" Type="http://schemas.openxmlformats.org/officeDocument/2006/relationships/hyperlink" Target="#'PLA8'!A1"/><Relationship Id="rId5" Type="http://schemas.openxmlformats.org/officeDocument/2006/relationships/hyperlink" Target="#'PLA6'!A1"/><Relationship Id="rId4" Type="http://schemas.openxmlformats.org/officeDocument/2006/relationships/hyperlink" Target="#'PLA1'!A1"/><Relationship Id="rId9" Type="http://schemas.openxmlformats.org/officeDocument/2006/relationships/hyperlink" Target="#IN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PLA12'!A1"/><Relationship Id="rId3" Type="http://schemas.openxmlformats.org/officeDocument/2006/relationships/image" Target="../media/image1.png"/><Relationship Id="rId7" Type="http://schemas.openxmlformats.org/officeDocument/2006/relationships/hyperlink" Target="#'PLA9'!A1"/><Relationship Id="rId2" Type="http://schemas.openxmlformats.org/officeDocument/2006/relationships/hyperlink" Target="#'PLA7'!A1"/><Relationship Id="rId1" Type="http://schemas.openxmlformats.org/officeDocument/2006/relationships/hyperlink" Target="#'PLA6'!A1"/><Relationship Id="rId6" Type="http://schemas.openxmlformats.org/officeDocument/2006/relationships/hyperlink" Target="#'PLA8'!A1"/><Relationship Id="rId5" Type="http://schemas.openxmlformats.org/officeDocument/2006/relationships/hyperlink" Target="#'PLA4'!A1"/><Relationship Id="rId4" Type="http://schemas.openxmlformats.org/officeDocument/2006/relationships/hyperlink" Target="#'PLA1'!A1"/><Relationship Id="rId9" Type="http://schemas.openxmlformats.org/officeDocument/2006/relationships/hyperlink" Target="#IN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PLA12'!A1"/><Relationship Id="rId3" Type="http://schemas.openxmlformats.org/officeDocument/2006/relationships/image" Target="../media/image1.png"/><Relationship Id="rId7" Type="http://schemas.openxmlformats.org/officeDocument/2006/relationships/hyperlink" Target="#'PLA9'!A1"/><Relationship Id="rId2" Type="http://schemas.openxmlformats.org/officeDocument/2006/relationships/hyperlink" Target="#'PLA7'!A1"/><Relationship Id="rId1" Type="http://schemas.openxmlformats.org/officeDocument/2006/relationships/hyperlink" Target="#'PLA6'!A1"/><Relationship Id="rId6" Type="http://schemas.openxmlformats.org/officeDocument/2006/relationships/hyperlink" Target="#'PLA8'!A1"/><Relationship Id="rId5" Type="http://schemas.openxmlformats.org/officeDocument/2006/relationships/hyperlink" Target="#'PLA4'!A1"/><Relationship Id="rId4" Type="http://schemas.openxmlformats.org/officeDocument/2006/relationships/hyperlink" Target="#'PLA1'!A1"/><Relationship Id="rId9" Type="http://schemas.openxmlformats.org/officeDocument/2006/relationships/hyperlink" Target="#IN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3" Type="http://schemas.openxmlformats.org/officeDocument/2006/relationships/hyperlink" Target="#'PLA1'!A1"/><Relationship Id="rId7" Type="http://schemas.openxmlformats.org/officeDocument/2006/relationships/hyperlink" Target="#'PLA12'!A1"/><Relationship Id="rId2" Type="http://schemas.openxmlformats.org/officeDocument/2006/relationships/image" Target="../media/image1.png"/><Relationship Id="rId1" Type="http://schemas.openxmlformats.org/officeDocument/2006/relationships/hyperlink" Target="#'PLA8'!A1"/><Relationship Id="rId6" Type="http://schemas.openxmlformats.org/officeDocument/2006/relationships/hyperlink" Target="#'PLA9'!A1"/><Relationship Id="rId5" Type="http://schemas.openxmlformats.org/officeDocument/2006/relationships/hyperlink" Target="#'PLA6'!A1"/><Relationship Id="rId4" Type="http://schemas.openxmlformats.org/officeDocument/2006/relationships/hyperlink" Target="#'PLA4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PLA6'!A1"/><Relationship Id="rId3" Type="http://schemas.openxmlformats.org/officeDocument/2006/relationships/hyperlink" Target="#'PLA11'!A1"/><Relationship Id="rId7" Type="http://schemas.openxmlformats.org/officeDocument/2006/relationships/hyperlink" Target="#'PLA4'!A1"/><Relationship Id="rId2" Type="http://schemas.openxmlformats.org/officeDocument/2006/relationships/hyperlink" Target="#'PLA10'!A1"/><Relationship Id="rId1" Type="http://schemas.openxmlformats.org/officeDocument/2006/relationships/hyperlink" Target="#'PLA9'!A1"/><Relationship Id="rId6" Type="http://schemas.openxmlformats.org/officeDocument/2006/relationships/hyperlink" Target="#'PLA1'!A1"/><Relationship Id="rId11" Type="http://schemas.openxmlformats.org/officeDocument/2006/relationships/hyperlink" Target="#INI!A1"/><Relationship Id="rId5" Type="http://schemas.openxmlformats.org/officeDocument/2006/relationships/image" Target="../media/image1.png"/><Relationship Id="rId10" Type="http://schemas.openxmlformats.org/officeDocument/2006/relationships/hyperlink" Target="#'PLA12'!A1"/><Relationship Id="rId4" Type="http://schemas.openxmlformats.org/officeDocument/2006/relationships/image" Target="../media/image2.png"/><Relationship Id="rId9" Type="http://schemas.openxmlformats.org/officeDocument/2006/relationships/hyperlink" Target="#'PLA8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PLA6'!A1"/><Relationship Id="rId3" Type="http://schemas.openxmlformats.org/officeDocument/2006/relationships/hyperlink" Target="#'PLA11'!A1"/><Relationship Id="rId7" Type="http://schemas.openxmlformats.org/officeDocument/2006/relationships/hyperlink" Target="#'PLA4'!A1"/><Relationship Id="rId2" Type="http://schemas.openxmlformats.org/officeDocument/2006/relationships/hyperlink" Target="#'PLA10'!A1"/><Relationship Id="rId1" Type="http://schemas.openxmlformats.org/officeDocument/2006/relationships/hyperlink" Target="#'PLA9'!A1"/><Relationship Id="rId6" Type="http://schemas.openxmlformats.org/officeDocument/2006/relationships/hyperlink" Target="#'PLA1'!A1"/><Relationship Id="rId11" Type="http://schemas.openxmlformats.org/officeDocument/2006/relationships/hyperlink" Target="#INI!A1"/><Relationship Id="rId5" Type="http://schemas.openxmlformats.org/officeDocument/2006/relationships/image" Target="../media/image1.png"/><Relationship Id="rId10" Type="http://schemas.openxmlformats.org/officeDocument/2006/relationships/hyperlink" Target="#'PLA12'!A1"/><Relationship Id="rId4" Type="http://schemas.openxmlformats.org/officeDocument/2006/relationships/image" Target="../media/image3.jpeg"/><Relationship Id="rId9" Type="http://schemas.openxmlformats.org/officeDocument/2006/relationships/hyperlink" Target="#'PLA8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hyperlink" Target="#'PLA8'!A1"/><Relationship Id="rId3" Type="http://schemas.openxmlformats.org/officeDocument/2006/relationships/hyperlink" Target="#'PLA11'!A1"/><Relationship Id="rId7" Type="http://schemas.openxmlformats.org/officeDocument/2006/relationships/image" Target="../media/image7.jpeg"/><Relationship Id="rId12" Type="http://schemas.openxmlformats.org/officeDocument/2006/relationships/hyperlink" Target="#'PLA6'!A1"/><Relationship Id="rId2" Type="http://schemas.openxmlformats.org/officeDocument/2006/relationships/hyperlink" Target="#'PLA10'!A1"/><Relationship Id="rId1" Type="http://schemas.openxmlformats.org/officeDocument/2006/relationships/hyperlink" Target="#'PLA9'!A1"/><Relationship Id="rId6" Type="http://schemas.openxmlformats.org/officeDocument/2006/relationships/image" Target="../media/image6.jpeg"/><Relationship Id="rId11" Type="http://schemas.openxmlformats.org/officeDocument/2006/relationships/hyperlink" Target="#'PLA4'!A1"/><Relationship Id="rId5" Type="http://schemas.openxmlformats.org/officeDocument/2006/relationships/image" Target="../media/image5.jpeg"/><Relationship Id="rId15" Type="http://schemas.openxmlformats.org/officeDocument/2006/relationships/hyperlink" Target="#INI!A1"/><Relationship Id="rId10" Type="http://schemas.openxmlformats.org/officeDocument/2006/relationships/hyperlink" Target="#'PLA1'!A1"/><Relationship Id="rId4" Type="http://schemas.openxmlformats.org/officeDocument/2006/relationships/image" Target="../media/image4.jpeg"/><Relationship Id="rId9" Type="http://schemas.openxmlformats.org/officeDocument/2006/relationships/image" Target="../media/image1.png"/><Relationship Id="rId14" Type="http://schemas.openxmlformats.org/officeDocument/2006/relationships/hyperlink" Target="#'PLA12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PLA6'!A1"/><Relationship Id="rId3" Type="http://schemas.openxmlformats.org/officeDocument/2006/relationships/chart" Target="../charts/chart2.xml"/><Relationship Id="rId7" Type="http://schemas.openxmlformats.org/officeDocument/2006/relationships/hyperlink" Target="#'PLA4'!A1"/><Relationship Id="rId2" Type="http://schemas.openxmlformats.org/officeDocument/2006/relationships/chart" Target="../charts/chart1.xml"/><Relationship Id="rId1" Type="http://schemas.openxmlformats.org/officeDocument/2006/relationships/hyperlink" Target="#'PLA12'!A1"/><Relationship Id="rId6" Type="http://schemas.openxmlformats.org/officeDocument/2006/relationships/hyperlink" Target="#'PLA1'!A1"/><Relationship Id="rId11" Type="http://schemas.openxmlformats.org/officeDocument/2006/relationships/hyperlink" Target="#INI!A1"/><Relationship Id="rId5" Type="http://schemas.openxmlformats.org/officeDocument/2006/relationships/image" Target="../media/image1.png"/><Relationship Id="rId10" Type="http://schemas.openxmlformats.org/officeDocument/2006/relationships/hyperlink" Target="#'PLA9'!A1"/><Relationship Id="rId4" Type="http://schemas.openxmlformats.org/officeDocument/2006/relationships/chart" Target="../charts/chart3.xml"/><Relationship Id="rId9" Type="http://schemas.openxmlformats.org/officeDocument/2006/relationships/hyperlink" Target="#'PLA8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PLA6'!A1"/><Relationship Id="rId3" Type="http://schemas.openxmlformats.org/officeDocument/2006/relationships/hyperlink" Target="#SUG!A1"/><Relationship Id="rId7" Type="http://schemas.openxmlformats.org/officeDocument/2006/relationships/hyperlink" Target="#'PLA4'!A1"/><Relationship Id="rId2" Type="http://schemas.openxmlformats.org/officeDocument/2006/relationships/hyperlink" Target="#DUV!A1"/><Relationship Id="rId1" Type="http://schemas.openxmlformats.org/officeDocument/2006/relationships/hyperlink" Target="#INI!A1"/><Relationship Id="rId6" Type="http://schemas.openxmlformats.org/officeDocument/2006/relationships/hyperlink" Target="#'PLA1'!A1"/><Relationship Id="rId11" Type="http://schemas.openxmlformats.org/officeDocument/2006/relationships/hyperlink" Target="#'PLA12'!A1"/><Relationship Id="rId5" Type="http://schemas.openxmlformats.org/officeDocument/2006/relationships/image" Target="../media/image1.png"/><Relationship Id="rId10" Type="http://schemas.openxmlformats.org/officeDocument/2006/relationships/hyperlink" Target="#'PLA9'!A1"/><Relationship Id="rId4" Type="http://schemas.openxmlformats.org/officeDocument/2006/relationships/hyperlink" Target="#LUZ!A1"/><Relationship Id="rId9" Type="http://schemas.openxmlformats.org/officeDocument/2006/relationships/hyperlink" Target="#'PLA8'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#'PLA6'!A1"/><Relationship Id="rId3" Type="http://schemas.openxmlformats.org/officeDocument/2006/relationships/hyperlink" Target="#SUG!A1"/><Relationship Id="rId7" Type="http://schemas.openxmlformats.org/officeDocument/2006/relationships/hyperlink" Target="#'PLA4'!A1"/><Relationship Id="rId2" Type="http://schemas.openxmlformats.org/officeDocument/2006/relationships/hyperlink" Target="#DUV!A1"/><Relationship Id="rId1" Type="http://schemas.openxmlformats.org/officeDocument/2006/relationships/hyperlink" Target="#INI!A1"/><Relationship Id="rId6" Type="http://schemas.openxmlformats.org/officeDocument/2006/relationships/hyperlink" Target="#'PLA1'!A1"/><Relationship Id="rId11" Type="http://schemas.openxmlformats.org/officeDocument/2006/relationships/hyperlink" Target="#'PLA12'!A1"/><Relationship Id="rId5" Type="http://schemas.openxmlformats.org/officeDocument/2006/relationships/image" Target="../media/image1.png"/><Relationship Id="rId10" Type="http://schemas.openxmlformats.org/officeDocument/2006/relationships/hyperlink" Target="#'PLA9'!A1"/><Relationship Id="rId4" Type="http://schemas.openxmlformats.org/officeDocument/2006/relationships/hyperlink" Target="#LUZ!A1"/><Relationship Id="rId9" Type="http://schemas.openxmlformats.org/officeDocument/2006/relationships/hyperlink" Target="#'PLA8'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INI!A1"/><Relationship Id="rId13" Type="http://schemas.openxmlformats.org/officeDocument/2006/relationships/hyperlink" Target="#'PLA1'!A1"/><Relationship Id="rId18" Type="http://schemas.openxmlformats.org/officeDocument/2006/relationships/hyperlink" Target="#'PLA12'!A1"/><Relationship Id="rId3" Type="http://schemas.openxmlformats.org/officeDocument/2006/relationships/hyperlink" Target="https://luz.vc/planilhas-avancadas/planilha-de-plano-de-negocios-excel?utm_source=produtos&amp;utm_medium=referral&amp;utm_campaign=ptam4" TargetMode="External"/><Relationship Id="rId7" Type="http://schemas.openxmlformats.org/officeDocument/2006/relationships/hyperlink" Target="https://luz.vc/planilhas-empresariais/planilha-de-planejamento-estrategico-excel?utm_source=produtos&amp;utm_medium=referral&amp;utm_campaign=ptam4" TargetMode="External"/><Relationship Id="rId12" Type="http://schemas.openxmlformats.org/officeDocument/2006/relationships/image" Target="../media/image1.png"/><Relationship Id="rId17" Type="http://schemas.openxmlformats.org/officeDocument/2006/relationships/hyperlink" Target="#'PLA9'!A1"/><Relationship Id="rId2" Type="http://schemas.openxmlformats.org/officeDocument/2006/relationships/hyperlink" Target="https://cursos.luz.vc/?utm_source=referral&amp;utm_medium=produtos&amp;utm_campaign=ptam4" TargetMode="External"/><Relationship Id="rId16" Type="http://schemas.openxmlformats.org/officeDocument/2006/relationships/hyperlink" Target="#'PLA8'!A1"/><Relationship Id="rId1" Type="http://schemas.openxmlformats.org/officeDocument/2006/relationships/hyperlink" Target="https://luz.vc/pacotes-de-planilhas/pacote-com-todas-as-planilhas-da-luz/?utm_source=referral&amp;utm_medium=produtos&amp;utm_campaign=ptam4" TargetMode="External"/><Relationship Id="rId6" Type="http://schemas.openxmlformats.org/officeDocument/2006/relationships/hyperlink" Target="https://luz.vc/pacotes-de-planilhas/pacote-com-9-planilhas-de-financas-empresariais?utm_source=produtos&amp;utm_medium=referral&amp;utm_campaign=ptam4" TargetMode="External"/><Relationship Id="rId11" Type="http://schemas.openxmlformats.org/officeDocument/2006/relationships/hyperlink" Target="#LUZ!A1"/><Relationship Id="rId5" Type="http://schemas.openxmlformats.org/officeDocument/2006/relationships/hyperlink" Target="https://luz.vc/planilhas-empresariais/planilha-de-analise-swot?utm_source=produtos&amp;utm_medium=referral&amp;utm_campaign=ptam4" TargetMode="External"/><Relationship Id="rId15" Type="http://schemas.openxmlformats.org/officeDocument/2006/relationships/hyperlink" Target="#'PLA6'!A1"/><Relationship Id="rId10" Type="http://schemas.openxmlformats.org/officeDocument/2006/relationships/hyperlink" Target="#SUG!A1"/><Relationship Id="rId4" Type="http://schemas.openxmlformats.org/officeDocument/2006/relationships/hyperlink" Target="https://luz.vc/planilhas-empresariais/planilha-de-estudo-de-viabilidade-economica?utm_source=produtos&amp;utm_medium=referral&amp;utm_campaign=ptam4" TargetMode="External"/><Relationship Id="rId9" Type="http://schemas.openxmlformats.org/officeDocument/2006/relationships/hyperlink" Target="#DUV!A1"/><Relationship Id="rId14" Type="http://schemas.openxmlformats.org/officeDocument/2006/relationships/hyperlink" Target="#'PLA4'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SUG!A1"/><Relationship Id="rId18" Type="http://schemas.openxmlformats.org/officeDocument/2006/relationships/hyperlink" Target="#'PLA6'!A1"/><Relationship Id="rId3" Type="http://schemas.openxmlformats.org/officeDocument/2006/relationships/hyperlink" Target="https://luz.vc/?utm_source=referral&amp;utm_medium=produtos&amp;utm_campaign=ptam4" TargetMode="External"/><Relationship Id="rId21" Type="http://schemas.openxmlformats.org/officeDocument/2006/relationships/hyperlink" Target="#'PLA12'!A1"/><Relationship Id="rId7" Type="http://schemas.openxmlformats.org/officeDocument/2006/relationships/hyperlink" Target="https://blog.luz.vc/?utm_source=referral&amp;utm_medium=produtos&amp;utm_campaign=ptam4" TargetMode="External"/><Relationship Id="rId12" Type="http://schemas.openxmlformats.org/officeDocument/2006/relationships/hyperlink" Target="#DUV!A1"/><Relationship Id="rId17" Type="http://schemas.openxmlformats.org/officeDocument/2006/relationships/hyperlink" Target="#'PLA4'!A1"/><Relationship Id="rId2" Type="http://schemas.openxmlformats.org/officeDocument/2006/relationships/image" Target="../media/image9.png"/><Relationship Id="rId16" Type="http://schemas.openxmlformats.org/officeDocument/2006/relationships/hyperlink" Target="#'PLA1'!A1"/><Relationship Id="rId20" Type="http://schemas.openxmlformats.org/officeDocument/2006/relationships/hyperlink" Target="#'PLA9'!A1"/><Relationship Id="rId1" Type="http://schemas.openxmlformats.org/officeDocument/2006/relationships/hyperlink" Target="https://cursos.luz.vc/?utm_source=referral&amp;utm_medium=produtos&amp;utm_campaign=ptam4" TargetMode="External"/><Relationship Id="rId6" Type="http://schemas.openxmlformats.org/officeDocument/2006/relationships/image" Target="../media/image11.png"/><Relationship Id="rId11" Type="http://schemas.openxmlformats.org/officeDocument/2006/relationships/hyperlink" Target="#INI!A1"/><Relationship Id="rId5" Type="http://schemas.openxmlformats.org/officeDocument/2006/relationships/hyperlink" Target="https://slides.luz.vc/?utm_source=referral&amp;utm_medium=produtos&amp;utm_campaign=ptam4" TargetMode="External"/><Relationship Id="rId15" Type="http://schemas.openxmlformats.org/officeDocument/2006/relationships/image" Target="../media/image1.png"/><Relationship Id="rId10" Type="http://schemas.openxmlformats.org/officeDocument/2006/relationships/image" Target="../media/image13.png"/><Relationship Id="rId19" Type="http://schemas.openxmlformats.org/officeDocument/2006/relationships/hyperlink" Target="#'PLA8'!A1"/><Relationship Id="rId4" Type="http://schemas.openxmlformats.org/officeDocument/2006/relationships/image" Target="../media/image10.png"/><Relationship Id="rId9" Type="http://schemas.openxmlformats.org/officeDocument/2006/relationships/hyperlink" Target="https://documentos.luz.vc/?utm_source=referral&amp;utm_medium=produtos&amp;utm_campaign=ptam4" TargetMode="External"/><Relationship Id="rId14" Type="http://schemas.openxmlformats.org/officeDocument/2006/relationships/hyperlink" Target="#LUZ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285750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0672" y="592667"/>
          <a:ext cx="1587495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SOLICITANTE</a:t>
          </a:r>
        </a:p>
      </xdr:txBody>
    </xdr:sp>
    <xdr:clientData/>
  </xdr:twoCellAnchor>
  <xdr:twoCellAnchor editAs="absolute">
    <xdr:from>
      <xdr:col>1</xdr:col>
      <xdr:colOff>105830</xdr:colOff>
      <xdr:row>0</xdr:row>
      <xdr:rowOff>95250</xdr:rowOff>
    </xdr:from>
    <xdr:to>
      <xdr:col>2</xdr:col>
      <xdr:colOff>973663</xdr:colOff>
      <xdr:row>0</xdr:row>
      <xdr:rowOff>423306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1248828</xdr:colOff>
      <xdr:row>0</xdr:row>
      <xdr:rowOff>0</xdr:rowOff>
    </xdr:from>
    <xdr:to>
      <xdr:col>3</xdr:col>
      <xdr:colOff>910994</xdr:colOff>
      <xdr:row>1</xdr:row>
      <xdr:rowOff>2983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>
        <a:xfrm>
          <a:off x="1513411" y="0"/>
          <a:ext cx="180000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910166</xdr:colOff>
      <xdr:row>0</xdr:row>
      <xdr:rowOff>0</xdr:rowOff>
    </xdr:from>
    <xdr:to>
      <xdr:col>3</xdr:col>
      <xdr:colOff>2264833</xdr:colOff>
      <xdr:row>1</xdr:row>
      <xdr:rowOff>2983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/>
        </xdr:cNvSpPr>
      </xdr:nvSpPr>
      <xdr:spPr>
        <a:xfrm>
          <a:off x="3312583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2275420</xdr:colOff>
      <xdr:row>0</xdr:row>
      <xdr:rowOff>0</xdr:rowOff>
    </xdr:from>
    <xdr:to>
      <xdr:col>3</xdr:col>
      <xdr:colOff>4075420</xdr:colOff>
      <xdr:row>1</xdr:row>
      <xdr:rowOff>2983</xdr:rowOff>
    </xdr:to>
    <xdr:sp macro="" textlink="">
      <xdr:nvSpPr>
        <xdr:cNvPr id="17" name="Retângulo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/>
        </xdr:cNvSpPr>
      </xdr:nvSpPr>
      <xdr:spPr>
        <a:xfrm>
          <a:off x="4677837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3</xdr:col>
      <xdr:colOff>4089401</xdr:colOff>
      <xdr:row>0</xdr:row>
      <xdr:rowOff>0</xdr:rowOff>
    </xdr:from>
    <xdr:to>
      <xdr:col>3</xdr:col>
      <xdr:colOff>5439834</xdr:colOff>
      <xdr:row>1</xdr:row>
      <xdr:rowOff>2983</xdr:rowOff>
    </xdr:to>
    <xdr:sp macro="" textlink="">
      <xdr:nvSpPr>
        <xdr:cNvPr id="18" name="Retâ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/>
        </xdr:cNvSpPr>
      </xdr:nvSpPr>
      <xdr:spPr>
        <a:xfrm>
          <a:off x="6491818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3</xdr:col>
      <xdr:colOff>5450414</xdr:colOff>
      <xdr:row>0</xdr:row>
      <xdr:rowOff>0</xdr:rowOff>
    </xdr:from>
    <xdr:to>
      <xdr:col>4</xdr:col>
      <xdr:colOff>264584</xdr:colOff>
      <xdr:row>1</xdr:row>
      <xdr:rowOff>2983</xdr:rowOff>
    </xdr:to>
    <xdr:sp macro="" textlink="">
      <xdr:nvSpPr>
        <xdr:cNvPr id="19" name="Retâ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/>
        </xdr:cNvSpPr>
      </xdr:nvSpPr>
      <xdr:spPr>
        <a:xfrm>
          <a:off x="7852831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4</xdr:col>
      <xdr:colOff>275160</xdr:colOff>
      <xdr:row>0</xdr:row>
      <xdr:rowOff>0</xdr:rowOff>
    </xdr:from>
    <xdr:to>
      <xdr:col>6</xdr:col>
      <xdr:colOff>306917</xdr:colOff>
      <xdr:row>1</xdr:row>
      <xdr:rowOff>2983</xdr:rowOff>
    </xdr:to>
    <xdr:sp macro="" textlink="">
      <xdr:nvSpPr>
        <xdr:cNvPr id="20" name="Retâ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/>
        </xdr:cNvSpPr>
      </xdr:nvSpPr>
      <xdr:spPr>
        <a:xfrm>
          <a:off x="921807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3</xdr:col>
      <xdr:colOff>285750</xdr:colOff>
      <xdr:row>1</xdr:row>
      <xdr:rowOff>95250</xdr:rowOff>
    </xdr:from>
    <xdr:to>
      <xdr:col>3</xdr:col>
      <xdr:colOff>1863720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688167" y="592667"/>
          <a:ext cx="1587495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IMÓVEL</a:t>
          </a:r>
        </a:p>
      </xdr:txBody>
    </xdr:sp>
    <xdr:clientData/>
  </xdr:twoCellAnchor>
  <xdr:twoCellAnchor editAs="absolute">
    <xdr:from>
      <xdr:col>3</xdr:col>
      <xdr:colOff>1856316</xdr:colOff>
      <xdr:row>1</xdr:row>
      <xdr:rowOff>99483</xdr:rowOff>
    </xdr:from>
    <xdr:to>
      <xdr:col>3</xdr:col>
      <xdr:colOff>3434286</xdr:colOff>
      <xdr:row>2</xdr:row>
      <xdr:rowOff>17800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258733" y="596900"/>
          <a:ext cx="157797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AVALIADOR</a:t>
          </a:r>
        </a:p>
      </xdr:txBody>
    </xdr:sp>
    <xdr:clientData/>
  </xdr:twoCellAnchor>
  <xdr:twoCellAnchor editAs="absolute">
    <xdr:from>
      <xdr:col>6</xdr:col>
      <xdr:colOff>317501</xdr:colOff>
      <xdr:row>0</xdr:row>
      <xdr:rowOff>0</xdr:rowOff>
    </xdr:from>
    <xdr:to>
      <xdr:col>8</xdr:col>
      <xdr:colOff>349257</xdr:colOff>
      <xdr:row>1</xdr:row>
      <xdr:rowOff>2983</xdr:rowOff>
    </xdr:to>
    <xdr:sp macro="" textlink="">
      <xdr:nvSpPr>
        <xdr:cNvPr id="13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7E965-972B-45BB-AC11-900037BD1566}"/>
            </a:ext>
          </a:extLst>
        </xdr:cNvPr>
        <xdr:cNvSpPr>
          <a:spLocks/>
        </xdr:cNvSpPr>
      </xdr:nvSpPr>
      <xdr:spPr>
        <a:xfrm>
          <a:off x="10932584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285750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316DC2-C482-46FA-BEB8-DAF8136535BC}"/>
            </a:ext>
          </a:extLst>
        </xdr:cNvPr>
        <xdr:cNvSpPr/>
      </xdr:nvSpPr>
      <xdr:spPr>
        <a:xfrm>
          <a:off x="1102789" y="590550"/>
          <a:ext cx="1583261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SOLICITANTE</a:t>
          </a:r>
        </a:p>
      </xdr:txBody>
    </xdr:sp>
    <xdr:clientData/>
  </xdr:twoCellAnchor>
  <xdr:twoCellAnchor editAs="absolute">
    <xdr:from>
      <xdr:col>3</xdr:col>
      <xdr:colOff>285750</xdr:colOff>
      <xdr:row>1</xdr:row>
      <xdr:rowOff>95250</xdr:rowOff>
    </xdr:from>
    <xdr:to>
      <xdr:col>3</xdr:col>
      <xdr:colOff>1863720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C978F0-CA13-4C12-95AD-12BDFE94B817}"/>
            </a:ext>
          </a:extLst>
        </xdr:cNvPr>
        <xdr:cNvSpPr/>
      </xdr:nvSpPr>
      <xdr:spPr>
        <a:xfrm>
          <a:off x="2686050" y="590550"/>
          <a:ext cx="1582204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IMÓVEL</a:t>
          </a:r>
        </a:p>
      </xdr:txBody>
    </xdr:sp>
    <xdr:clientData/>
  </xdr:twoCellAnchor>
  <xdr:twoCellAnchor editAs="absolute">
    <xdr:from>
      <xdr:col>3</xdr:col>
      <xdr:colOff>1856316</xdr:colOff>
      <xdr:row>1</xdr:row>
      <xdr:rowOff>99483</xdr:rowOff>
    </xdr:from>
    <xdr:to>
      <xdr:col>3</xdr:col>
      <xdr:colOff>3434286</xdr:colOff>
      <xdr:row>2</xdr:row>
      <xdr:rowOff>17800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40C29A-7A70-459F-B505-BA45BA9D0A42}"/>
            </a:ext>
          </a:extLst>
        </xdr:cNvPr>
        <xdr:cNvSpPr/>
      </xdr:nvSpPr>
      <xdr:spPr>
        <a:xfrm>
          <a:off x="4260850" y="594783"/>
          <a:ext cx="1581145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AVALIADOR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5" name="Imagem 6">
          <a:extLst>
            <a:ext uri="{FF2B5EF4-FFF2-40B4-BE49-F238E27FC236}">
              <a16:creationId xmlns:a16="http://schemas.microsoft.com/office/drawing/2014/main" id="{AA0105E2-E3E3-406D-98CE-D265DD07E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3</xdr:col>
      <xdr:colOff>910997</xdr:colOff>
      <xdr:row>1</xdr:row>
      <xdr:rowOff>2983</xdr:rowOff>
    </xdr:to>
    <xdr:sp macro="" textlink="">
      <xdr:nvSpPr>
        <xdr:cNvPr id="6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FCABB-B470-4A61-AE9A-BD01932D84F1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910169</xdr:colOff>
      <xdr:row>0</xdr:row>
      <xdr:rowOff>0</xdr:rowOff>
    </xdr:from>
    <xdr:to>
      <xdr:col>3</xdr:col>
      <xdr:colOff>2264836</xdr:colOff>
      <xdr:row>1</xdr:row>
      <xdr:rowOff>2983</xdr:rowOff>
    </xdr:to>
    <xdr:sp macro="" textlink="">
      <xdr:nvSpPr>
        <xdr:cNvPr id="7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1DB9DF-8480-43B2-B5ED-D5D235814615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2275423</xdr:colOff>
      <xdr:row>0</xdr:row>
      <xdr:rowOff>0</xdr:rowOff>
    </xdr:from>
    <xdr:to>
      <xdr:col>3</xdr:col>
      <xdr:colOff>4075423</xdr:colOff>
      <xdr:row>1</xdr:row>
      <xdr:rowOff>2983</xdr:rowOff>
    </xdr:to>
    <xdr:sp macro="" textlink="">
      <xdr:nvSpPr>
        <xdr:cNvPr id="8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673918F-48D1-4AC7-A454-62A0B9158C8C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3</xdr:col>
      <xdr:colOff>4089404</xdr:colOff>
      <xdr:row>0</xdr:row>
      <xdr:rowOff>0</xdr:rowOff>
    </xdr:from>
    <xdr:to>
      <xdr:col>3</xdr:col>
      <xdr:colOff>5439837</xdr:colOff>
      <xdr:row>1</xdr:row>
      <xdr:rowOff>2983</xdr:rowOff>
    </xdr:to>
    <xdr:sp macro="" textlink="">
      <xdr:nvSpPr>
        <xdr:cNvPr id="9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D1D8D5-4E14-4EF1-A87A-29360D014003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3</xdr:col>
      <xdr:colOff>5450417</xdr:colOff>
      <xdr:row>0</xdr:row>
      <xdr:rowOff>0</xdr:rowOff>
    </xdr:from>
    <xdr:to>
      <xdr:col>5</xdr:col>
      <xdr:colOff>42337</xdr:colOff>
      <xdr:row>1</xdr:row>
      <xdr:rowOff>2983</xdr:rowOff>
    </xdr:to>
    <xdr:sp macro="" textlink="">
      <xdr:nvSpPr>
        <xdr:cNvPr id="12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EA8BA8-A06F-4A8F-828A-147B0353E284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5</xdr:col>
      <xdr:colOff>52913</xdr:colOff>
      <xdr:row>0</xdr:row>
      <xdr:rowOff>0</xdr:rowOff>
    </xdr:from>
    <xdr:to>
      <xdr:col>7</xdr:col>
      <xdr:colOff>84670</xdr:colOff>
      <xdr:row>1</xdr:row>
      <xdr:rowOff>2983</xdr:rowOff>
    </xdr:to>
    <xdr:sp macro="" textlink="">
      <xdr:nvSpPr>
        <xdr:cNvPr id="13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A73C30-A42D-4707-91BB-2AA75FFCCF92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7</xdr:col>
      <xdr:colOff>95254</xdr:colOff>
      <xdr:row>0</xdr:row>
      <xdr:rowOff>0</xdr:rowOff>
    </xdr:from>
    <xdr:to>
      <xdr:col>9</xdr:col>
      <xdr:colOff>127010</xdr:colOff>
      <xdr:row>1</xdr:row>
      <xdr:rowOff>2983</xdr:rowOff>
    </xdr:to>
    <xdr:sp macro="" textlink="">
      <xdr:nvSpPr>
        <xdr:cNvPr id="14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6E5D6E-A13B-4D82-9DB6-07A5EBDC7C9E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285750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1918A7-C561-4223-932A-C15291593AA2}"/>
            </a:ext>
          </a:extLst>
        </xdr:cNvPr>
        <xdr:cNvSpPr/>
      </xdr:nvSpPr>
      <xdr:spPr>
        <a:xfrm>
          <a:off x="1102789" y="590550"/>
          <a:ext cx="1583261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SOLICITANTE</a:t>
          </a:r>
        </a:p>
      </xdr:txBody>
    </xdr:sp>
    <xdr:clientData/>
  </xdr:twoCellAnchor>
  <xdr:twoCellAnchor editAs="absolute">
    <xdr:from>
      <xdr:col>3</xdr:col>
      <xdr:colOff>285750</xdr:colOff>
      <xdr:row>1</xdr:row>
      <xdr:rowOff>95250</xdr:rowOff>
    </xdr:from>
    <xdr:to>
      <xdr:col>3</xdr:col>
      <xdr:colOff>1863720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2DD9AD-BCF7-42C9-8490-11B0995BD2EA}"/>
            </a:ext>
          </a:extLst>
        </xdr:cNvPr>
        <xdr:cNvSpPr/>
      </xdr:nvSpPr>
      <xdr:spPr>
        <a:xfrm>
          <a:off x="2686050" y="590550"/>
          <a:ext cx="157797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IMÓVEL</a:t>
          </a:r>
        </a:p>
      </xdr:txBody>
    </xdr:sp>
    <xdr:clientData/>
  </xdr:twoCellAnchor>
  <xdr:twoCellAnchor editAs="absolute">
    <xdr:from>
      <xdr:col>3</xdr:col>
      <xdr:colOff>1856316</xdr:colOff>
      <xdr:row>1</xdr:row>
      <xdr:rowOff>99483</xdr:rowOff>
    </xdr:from>
    <xdr:to>
      <xdr:col>3</xdr:col>
      <xdr:colOff>3434286</xdr:colOff>
      <xdr:row>2</xdr:row>
      <xdr:rowOff>17800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5F3469-F9FB-472A-B84B-25E708DC5326}"/>
            </a:ext>
          </a:extLst>
        </xdr:cNvPr>
        <xdr:cNvSpPr/>
      </xdr:nvSpPr>
      <xdr:spPr>
        <a:xfrm>
          <a:off x="4256616" y="594783"/>
          <a:ext cx="1577970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AVALIADOR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5" name="Imagem 6">
          <a:extLst>
            <a:ext uri="{FF2B5EF4-FFF2-40B4-BE49-F238E27FC236}">
              <a16:creationId xmlns:a16="http://schemas.microsoft.com/office/drawing/2014/main" id="{58BC4A41-4CE2-478B-8604-2E0B82BB2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3</xdr:col>
      <xdr:colOff>910997</xdr:colOff>
      <xdr:row>1</xdr:row>
      <xdr:rowOff>2983</xdr:rowOff>
    </xdr:to>
    <xdr:sp macro="" textlink="">
      <xdr:nvSpPr>
        <xdr:cNvPr id="6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E6D797-90C6-45D4-853F-670C7D89750A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910169</xdr:colOff>
      <xdr:row>0</xdr:row>
      <xdr:rowOff>0</xdr:rowOff>
    </xdr:from>
    <xdr:to>
      <xdr:col>3</xdr:col>
      <xdr:colOff>2264836</xdr:colOff>
      <xdr:row>1</xdr:row>
      <xdr:rowOff>2983</xdr:rowOff>
    </xdr:to>
    <xdr:sp macro="" textlink="">
      <xdr:nvSpPr>
        <xdr:cNvPr id="7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5BE04A-A267-4E8E-AD58-A4365BCF9AAE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2275423</xdr:colOff>
      <xdr:row>0</xdr:row>
      <xdr:rowOff>0</xdr:rowOff>
    </xdr:from>
    <xdr:to>
      <xdr:col>3</xdr:col>
      <xdr:colOff>4075423</xdr:colOff>
      <xdr:row>1</xdr:row>
      <xdr:rowOff>2983</xdr:rowOff>
    </xdr:to>
    <xdr:sp macro="" textlink="">
      <xdr:nvSpPr>
        <xdr:cNvPr id="8" name="Retângulo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C87F5C5-1DE0-45DF-B96B-BA4D87D15321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3</xdr:col>
      <xdr:colOff>4089404</xdr:colOff>
      <xdr:row>0</xdr:row>
      <xdr:rowOff>0</xdr:rowOff>
    </xdr:from>
    <xdr:to>
      <xdr:col>3</xdr:col>
      <xdr:colOff>5439837</xdr:colOff>
      <xdr:row>1</xdr:row>
      <xdr:rowOff>2983</xdr:rowOff>
    </xdr:to>
    <xdr:sp macro="" textlink="">
      <xdr:nvSpPr>
        <xdr:cNvPr id="9" name="Retângulo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97FB75-B8EF-4685-84AC-11253148ECAE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3</xdr:col>
      <xdr:colOff>5450417</xdr:colOff>
      <xdr:row>0</xdr:row>
      <xdr:rowOff>0</xdr:rowOff>
    </xdr:from>
    <xdr:to>
      <xdr:col>5</xdr:col>
      <xdr:colOff>42337</xdr:colOff>
      <xdr:row>1</xdr:row>
      <xdr:rowOff>2983</xdr:rowOff>
    </xdr:to>
    <xdr:sp macro="" textlink="">
      <xdr:nvSpPr>
        <xdr:cNvPr id="12" name="Retângulo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677B77-BF6B-4E72-B0FA-953B5216BB3E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5</xdr:col>
      <xdr:colOff>52913</xdr:colOff>
      <xdr:row>0</xdr:row>
      <xdr:rowOff>0</xdr:rowOff>
    </xdr:from>
    <xdr:to>
      <xdr:col>7</xdr:col>
      <xdr:colOff>84670</xdr:colOff>
      <xdr:row>1</xdr:row>
      <xdr:rowOff>2983</xdr:rowOff>
    </xdr:to>
    <xdr:sp macro="" textlink="">
      <xdr:nvSpPr>
        <xdr:cNvPr id="13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E11E98E-CBBD-4478-B177-5D086771C2CB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7</xdr:col>
      <xdr:colOff>95254</xdr:colOff>
      <xdr:row>0</xdr:row>
      <xdr:rowOff>0</xdr:rowOff>
    </xdr:from>
    <xdr:to>
      <xdr:col>9</xdr:col>
      <xdr:colOff>127010</xdr:colOff>
      <xdr:row>1</xdr:row>
      <xdr:rowOff>2983</xdr:rowOff>
    </xdr:to>
    <xdr:sp macro="" textlink="">
      <xdr:nvSpPr>
        <xdr:cNvPr id="14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A85E264-99E6-476D-8C7B-26D5F0957411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285750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4E680B-7C7E-498F-B8AE-F209F1CCE5D4}"/>
            </a:ext>
          </a:extLst>
        </xdr:cNvPr>
        <xdr:cNvSpPr/>
      </xdr:nvSpPr>
      <xdr:spPr>
        <a:xfrm>
          <a:off x="1102789" y="590550"/>
          <a:ext cx="1583261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VISTORIA</a:t>
          </a:r>
        </a:p>
      </xdr:txBody>
    </xdr:sp>
    <xdr:clientData/>
  </xdr:twoCellAnchor>
  <xdr:twoCellAnchor editAs="absolute">
    <xdr:from>
      <xdr:col>3</xdr:col>
      <xdr:colOff>285750</xdr:colOff>
      <xdr:row>1</xdr:row>
      <xdr:rowOff>95250</xdr:rowOff>
    </xdr:from>
    <xdr:to>
      <xdr:col>3</xdr:col>
      <xdr:colOff>1863720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876F5D-64DD-44BC-BBE2-833385556D0A}"/>
            </a:ext>
          </a:extLst>
        </xdr:cNvPr>
        <xdr:cNvSpPr/>
      </xdr:nvSpPr>
      <xdr:spPr>
        <a:xfrm>
          <a:off x="2686050" y="590550"/>
          <a:ext cx="158220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CONTEXTO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05063CEF-A299-4B35-98C1-ED762D97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3</xdr:col>
      <xdr:colOff>910997</xdr:colOff>
      <xdr:row>1</xdr:row>
      <xdr:rowOff>2983</xdr:rowOff>
    </xdr:to>
    <xdr:sp macro="" textlink="">
      <xdr:nvSpPr>
        <xdr:cNvPr id="5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DAA65E-B9B3-4F18-B900-277383B68743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910169</xdr:colOff>
      <xdr:row>0</xdr:row>
      <xdr:rowOff>0</xdr:rowOff>
    </xdr:from>
    <xdr:to>
      <xdr:col>3</xdr:col>
      <xdr:colOff>2264836</xdr:colOff>
      <xdr:row>1</xdr:row>
      <xdr:rowOff>2983</xdr:rowOff>
    </xdr:to>
    <xdr:sp macro="" textlink="">
      <xdr:nvSpPr>
        <xdr:cNvPr id="6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F65D0E-16A4-49A8-B33E-9E3583BB545C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2275423</xdr:colOff>
      <xdr:row>0</xdr:row>
      <xdr:rowOff>0</xdr:rowOff>
    </xdr:from>
    <xdr:to>
      <xdr:col>3</xdr:col>
      <xdr:colOff>4075423</xdr:colOff>
      <xdr:row>1</xdr:row>
      <xdr:rowOff>2983</xdr:rowOff>
    </xdr:to>
    <xdr:sp macro="" textlink="">
      <xdr:nvSpPr>
        <xdr:cNvPr id="7" name="Retângulo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9400FD-C14B-4C5C-8992-1DF0BD05F897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3</xdr:col>
      <xdr:colOff>4089404</xdr:colOff>
      <xdr:row>0</xdr:row>
      <xdr:rowOff>0</xdr:rowOff>
    </xdr:from>
    <xdr:to>
      <xdr:col>3</xdr:col>
      <xdr:colOff>5439837</xdr:colOff>
      <xdr:row>1</xdr:row>
      <xdr:rowOff>2983</xdr:rowOff>
    </xdr:to>
    <xdr:sp macro="" textlink="">
      <xdr:nvSpPr>
        <xdr:cNvPr id="8" name="Retângulo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8187248-1C2F-4DC6-AD1F-41E70627BA65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3</xdr:col>
      <xdr:colOff>5450417</xdr:colOff>
      <xdr:row>0</xdr:row>
      <xdr:rowOff>0</xdr:rowOff>
    </xdr:from>
    <xdr:to>
      <xdr:col>4</xdr:col>
      <xdr:colOff>1132421</xdr:colOff>
      <xdr:row>1</xdr:row>
      <xdr:rowOff>2983</xdr:rowOff>
    </xdr:to>
    <xdr:sp macro="" textlink="">
      <xdr:nvSpPr>
        <xdr:cNvPr id="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14DF440-97F0-421B-A317-B57C4F13202D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4</xdr:col>
      <xdr:colOff>1142997</xdr:colOff>
      <xdr:row>0</xdr:row>
      <xdr:rowOff>0</xdr:rowOff>
    </xdr:from>
    <xdr:to>
      <xdr:col>6</xdr:col>
      <xdr:colOff>423336</xdr:colOff>
      <xdr:row>1</xdr:row>
      <xdr:rowOff>2983</xdr:rowOff>
    </xdr:to>
    <xdr:sp macro="" textlink="">
      <xdr:nvSpPr>
        <xdr:cNvPr id="11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C861A8E-975A-440F-9E2B-A254C4E8A073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6</xdr:col>
      <xdr:colOff>433920</xdr:colOff>
      <xdr:row>0</xdr:row>
      <xdr:rowOff>0</xdr:rowOff>
    </xdr:from>
    <xdr:to>
      <xdr:col>8</xdr:col>
      <xdr:colOff>465677</xdr:colOff>
      <xdr:row>1</xdr:row>
      <xdr:rowOff>2983</xdr:rowOff>
    </xdr:to>
    <xdr:sp macro="" textlink="">
      <xdr:nvSpPr>
        <xdr:cNvPr id="12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A62DE8-8791-4F59-AB8B-54FB4CCF6C59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2</xdr:col>
      <xdr:colOff>2423584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612247-2A58-4AAE-BF6A-E4800E638D93}"/>
            </a:ext>
          </a:extLst>
        </xdr:cNvPr>
        <xdr:cNvSpPr/>
      </xdr:nvSpPr>
      <xdr:spPr>
        <a:xfrm>
          <a:off x="1102789" y="590550"/>
          <a:ext cx="1583261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VISTORIA</a:t>
          </a:r>
        </a:p>
      </xdr:txBody>
    </xdr:sp>
    <xdr:clientData/>
  </xdr:twoCellAnchor>
  <xdr:twoCellAnchor editAs="absolute">
    <xdr:from>
      <xdr:col>2</xdr:col>
      <xdr:colOff>2423584</xdr:colOff>
      <xdr:row>1</xdr:row>
      <xdr:rowOff>95250</xdr:rowOff>
    </xdr:from>
    <xdr:to>
      <xdr:col>3</xdr:col>
      <xdr:colOff>921804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215742-C25F-449C-B32D-E884C9F133A3}"/>
            </a:ext>
          </a:extLst>
        </xdr:cNvPr>
        <xdr:cNvSpPr/>
      </xdr:nvSpPr>
      <xdr:spPr>
        <a:xfrm>
          <a:off x="2686050" y="590550"/>
          <a:ext cx="1582204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CONTEXTO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3C7021BE-DD57-46DA-8D0A-0E93BB6A1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2</xdr:col>
      <xdr:colOff>3048831</xdr:colOff>
      <xdr:row>1</xdr:row>
      <xdr:rowOff>2983</xdr:rowOff>
    </xdr:to>
    <xdr:sp macro="" textlink="">
      <xdr:nvSpPr>
        <xdr:cNvPr id="5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1A3F65-D747-4CE6-AB26-110B58A4D27F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2</xdr:col>
      <xdr:colOff>3048003</xdr:colOff>
      <xdr:row>0</xdr:row>
      <xdr:rowOff>0</xdr:rowOff>
    </xdr:from>
    <xdr:to>
      <xdr:col>3</xdr:col>
      <xdr:colOff>1322920</xdr:colOff>
      <xdr:row>1</xdr:row>
      <xdr:rowOff>2983</xdr:rowOff>
    </xdr:to>
    <xdr:sp macro="" textlink="">
      <xdr:nvSpPr>
        <xdr:cNvPr id="6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D45D60-D93F-47BF-97B4-E1E07B561544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1333507</xdr:colOff>
      <xdr:row>0</xdr:row>
      <xdr:rowOff>0</xdr:rowOff>
    </xdr:from>
    <xdr:to>
      <xdr:col>3</xdr:col>
      <xdr:colOff>3133507</xdr:colOff>
      <xdr:row>1</xdr:row>
      <xdr:rowOff>2983</xdr:rowOff>
    </xdr:to>
    <xdr:sp macro="" textlink="">
      <xdr:nvSpPr>
        <xdr:cNvPr id="7" name="Retângulo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FC331D-C5CF-42F5-AC3E-379E55DE3454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3</xdr:col>
      <xdr:colOff>3147488</xdr:colOff>
      <xdr:row>0</xdr:row>
      <xdr:rowOff>0</xdr:rowOff>
    </xdr:from>
    <xdr:to>
      <xdr:col>3</xdr:col>
      <xdr:colOff>4497921</xdr:colOff>
      <xdr:row>1</xdr:row>
      <xdr:rowOff>2983</xdr:rowOff>
    </xdr:to>
    <xdr:sp macro="" textlink="">
      <xdr:nvSpPr>
        <xdr:cNvPr id="8" name="Retângulo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993981-F8D2-4C52-A84C-0CFA4238075F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3</xdr:col>
      <xdr:colOff>4508501</xdr:colOff>
      <xdr:row>0</xdr:row>
      <xdr:rowOff>0</xdr:rowOff>
    </xdr:from>
    <xdr:to>
      <xdr:col>3</xdr:col>
      <xdr:colOff>5863171</xdr:colOff>
      <xdr:row>1</xdr:row>
      <xdr:rowOff>2983</xdr:rowOff>
    </xdr:to>
    <xdr:sp macro="" textlink="">
      <xdr:nvSpPr>
        <xdr:cNvPr id="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F3E66E6-192D-4BA4-B65A-849DF11803F8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3</xdr:col>
      <xdr:colOff>5873747</xdr:colOff>
      <xdr:row>0</xdr:row>
      <xdr:rowOff>0</xdr:rowOff>
    </xdr:from>
    <xdr:to>
      <xdr:col>3</xdr:col>
      <xdr:colOff>7577670</xdr:colOff>
      <xdr:row>1</xdr:row>
      <xdr:rowOff>2983</xdr:rowOff>
    </xdr:to>
    <xdr:sp macro="" textlink="">
      <xdr:nvSpPr>
        <xdr:cNvPr id="11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30573C9-D569-4B8D-A32F-B52BBC908257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3</xdr:col>
      <xdr:colOff>7588254</xdr:colOff>
      <xdr:row>0</xdr:row>
      <xdr:rowOff>0</xdr:rowOff>
    </xdr:from>
    <xdr:to>
      <xdr:col>4</xdr:col>
      <xdr:colOff>1439343</xdr:colOff>
      <xdr:row>1</xdr:row>
      <xdr:rowOff>2983</xdr:rowOff>
    </xdr:to>
    <xdr:sp macro="" textlink="">
      <xdr:nvSpPr>
        <xdr:cNvPr id="12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3A4A99-7971-4974-8DD1-DF8F75B0E698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2</xdr:col>
      <xdr:colOff>2423584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023B18-A7AE-45B2-B54E-9D0D9EEE89B4}"/>
            </a:ext>
          </a:extLst>
        </xdr:cNvPr>
        <xdr:cNvSpPr/>
      </xdr:nvSpPr>
      <xdr:spPr>
        <a:xfrm>
          <a:off x="1102789" y="590550"/>
          <a:ext cx="1583261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VALOR DE MERCADO</a:t>
          </a:r>
        </a:p>
      </xdr:txBody>
    </xdr:sp>
    <xdr:clientData/>
  </xdr:twoCellAnchor>
  <xdr:twoCellAnchor editAs="absolute">
    <xdr:from>
      <xdr:col>2</xdr:col>
      <xdr:colOff>2423584</xdr:colOff>
      <xdr:row>1</xdr:row>
      <xdr:rowOff>95250</xdr:rowOff>
    </xdr:from>
    <xdr:to>
      <xdr:col>3</xdr:col>
      <xdr:colOff>847720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49B4D8-CD9E-4F91-9509-4F1C86F8F298}"/>
            </a:ext>
          </a:extLst>
        </xdr:cNvPr>
        <xdr:cNvSpPr/>
      </xdr:nvSpPr>
      <xdr:spPr>
        <a:xfrm>
          <a:off x="2686050" y="590550"/>
          <a:ext cx="1582204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COMPARAÇÃO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CE31AE20-915F-4C8B-921A-5477EA5EC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2</xdr:col>
      <xdr:colOff>3048831</xdr:colOff>
      <xdr:row>1</xdr:row>
      <xdr:rowOff>2983</xdr:rowOff>
    </xdr:to>
    <xdr:sp macro="" textlink="">
      <xdr:nvSpPr>
        <xdr:cNvPr id="5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D3DD3E-F5D8-479A-9DA5-7AB561FB2E64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2</xdr:col>
      <xdr:colOff>3048003</xdr:colOff>
      <xdr:row>0</xdr:row>
      <xdr:rowOff>0</xdr:rowOff>
    </xdr:from>
    <xdr:to>
      <xdr:col>3</xdr:col>
      <xdr:colOff>1248836</xdr:colOff>
      <xdr:row>1</xdr:row>
      <xdr:rowOff>2983</xdr:rowOff>
    </xdr:to>
    <xdr:sp macro="" textlink="">
      <xdr:nvSpPr>
        <xdr:cNvPr id="6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3FABB0E-88FC-4AF8-9316-D82BC2B2CB02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1259423</xdr:colOff>
      <xdr:row>0</xdr:row>
      <xdr:rowOff>0</xdr:rowOff>
    </xdr:from>
    <xdr:to>
      <xdr:col>4</xdr:col>
      <xdr:colOff>43173</xdr:colOff>
      <xdr:row>1</xdr:row>
      <xdr:rowOff>2983</xdr:rowOff>
    </xdr:to>
    <xdr:sp macro="" textlink="">
      <xdr:nvSpPr>
        <xdr:cNvPr id="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94287-7699-47F3-B632-F2F81736A94E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4</xdr:col>
      <xdr:colOff>57154</xdr:colOff>
      <xdr:row>0</xdr:row>
      <xdr:rowOff>0</xdr:rowOff>
    </xdr:from>
    <xdr:to>
      <xdr:col>4</xdr:col>
      <xdr:colOff>1407587</xdr:colOff>
      <xdr:row>1</xdr:row>
      <xdr:rowOff>2983</xdr:rowOff>
    </xdr:to>
    <xdr:sp macro="" textlink="">
      <xdr:nvSpPr>
        <xdr:cNvPr id="8" name="Retângulo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1BC9F10-BAEA-4CCF-9317-5417F47D9DA2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4</xdr:col>
      <xdr:colOff>1418167</xdr:colOff>
      <xdr:row>0</xdr:row>
      <xdr:rowOff>0</xdr:rowOff>
    </xdr:from>
    <xdr:to>
      <xdr:col>6</xdr:col>
      <xdr:colOff>349254</xdr:colOff>
      <xdr:row>1</xdr:row>
      <xdr:rowOff>2983</xdr:rowOff>
    </xdr:to>
    <xdr:sp macro="" textlink="">
      <xdr:nvSpPr>
        <xdr:cNvPr id="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E46C11-BDC0-4568-A627-6AFE6567D29C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6</xdr:col>
      <xdr:colOff>359830</xdr:colOff>
      <xdr:row>0</xdr:row>
      <xdr:rowOff>0</xdr:rowOff>
    </xdr:from>
    <xdr:to>
      <xdr:col>8</xdr:col>
      <xdr:colOff>391586</xdr:colOff>
      <xdr:row>1</xdr:row>
      <xdr:rowOff>2983</xdr:rowOff>
    </xdr:to>
    <xdr:sp macro="" textlink="">
      <xdr:nvSpPr>
        <xdr:cNvPr id="11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1EC6427-4757-4784-81DB-55E19AA8F905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8</xdr:col>
      <xdr:colOff>402170</xdr:colOff>
      <xdr:row>0</xdr:row>
      <xdr:rowOff>0</xdr:rowOff>
    </xdr:from>
    <xdr:to>
      <xdr:col>10</xdr:col>
      <xdr:colOff>433927</xdr:colOff>
      <xdr:row>1</xdr:row>
      <xdr:rowOff>2983</xdr:rowOff>
    </xdr:to>
    <xdr:sp macro="" textlink="">
      <xdr:nvSpPr>
        <xdr:cNvPr id="12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663DE0E-5495-4D4C-8301-C9A8935708F1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931334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37006-FF1A-449B-AC27-4DB2CAAE5353}"/>
            </a:ext>
          </a:extLst>
        </xdr:cNvPr>
        <xdr:cNvSpPr/>
      </xdr:nvSpPr>
      <xdr:spPr>
        <a:xfrm>
          <a:off x="1102789" y="590550"/>
          <a:ext cx="1587495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VALOR DE MERCADO</a:t>
          </a:r>
        </a:p>
      </xdr:txBody>
    </xdr:sp>
    <xdr:clientData/>
  </xdr:twoCellAnchor>
  <xdr:twoCellAnchor editAs="absolute">
    <xdr:from>
      <xdr:col>3</xdr:col>
      <xdr:colOff>931334</xdr:colOff>
      <xdr:row>1</xdr:row>
      <xdr:rowOff>95250</xdr:rowOff>
    </xdr:from>
    <xdr:to>
      <xdr:col>5</xdr:col>
      <xdr:colOff>11637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C3CFD4-A32E-4F5C-BA54-93E0113380E7}"/>
            </a:ext>
          </a:extLst>
        </xdr:cNvPr>
        <xdr:cNvSpPr/>
      </xdr:nvSpPr>
      <xdr:spPr>
        <a:xfrm>
          <a:off x="2690284" y="590550"/>
          <a:ext cx="1576911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COMPARAÇÃO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847448B9-B912-4DE4-A6D1-7385A9C8B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4</xdr:col>
      <xdr:colOff>64331</xdr:colOff>
      <xdr:row>1</xdr:row>
      <xdr:rowOff>2983</xdr:rowOff>
    </xdr:to>
    <xdr:sp macro="" textlink="">
      <xdr:nvSpPr>
        <xdr:cNvPr id="5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1CF86E-5036-4835-AFD0-EE7C2365EC49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4</xdr:col>
      <xdr:colOff>63503</xdr:colOff>
      <xdr:row>0</xdr:row>
      <xdr:rowOff>0</xdr:rowOff>
    </xdr:from>
    <xdr:to>
      <xdr:col>5</xdr:col>
      <xdr:colOff>412753</xdr:colOff>
      <xdr:row>1</xdr:row>
      <xdr:rowOff>2983</xdr:rowOff>
    </xdr:to>
    <xdr:sp macro="" textlink="">
      <xdr:nvSpPr>
        <xdr:cNvPr id="6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9A80126-F186-41F4-B213-0466DD13D421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5</xdr:col>
      <xdr:colOff>423340</xdr:colOff>
      <xdr:row>0</xdr:row>
      <xdr:rowOff>0</xdr:rowOff>
    </xdr:from>
    <xdr:to>
      <xdr:col>6</xdr:col>
      <xdr:colOff>1217923</xdr:colOff>
      <xdr:row>1</xdr:row>
      <xdr:rowOff>2983</xdr:rowOff>
    </xdr:to>
    <xdr:sp macro="" textlink="">
      <xdr:nvSpPr>
        <xdr:cNvPr id="7" name="Retângulo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279938-09FE-4815-A16E-FFD10CFEBC3E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6</xdr:col>
      <xdr:colOff>1231904</xdr:colOff>
      <xdr:row>0</xdr:row>
      <xdr:rowOff>0</xdr:rowOff>
    </xdr:from>
    <xdr:to>
      <xdr:col>7</xdr:col>
      <xdr:colOff>624421</xdr:colOff>
      <xdr:row>1</xdr:row>
      <xdr:rowOff>2983</xdr:rowOff>
    </xdr:to>
    <xdr:sp macro="" textlink="">
      <xdr:nvSpPr>
        <xdr:cNvPr id="8" name="Retângulo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565497F-F41E-41B7-BF17-87589E842685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7</xdr:col>
      <xdr:colOff>635001</xdr:colOff>
      <xdr:row>0</xdr:row>
      <xdr:rowOff>0</xdr:rowOff>
    </xdr:from>
    <xdr:to>
      <xdr:col>8</xdr:col>
      <xdr:colOff>497421</xdr:colOff>
      <xdr:row>1</xdr:row>
      <xdr:rowOff>2983</xdr:rowOff>
    </xdr:to>
    <xdr:sp macro="" textlink="">
      <xdr:nvSpPr>
        <xdr:cNvPr id="9" name="Retângulo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D3CF5D-3F69-444F-9412-C8B58BAF012B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8</xdr:col>
      <xdr:colOff>507997</xdr:colOff>
      <xdr:row>0</xdr:row>
      <xdr:rowOff>0</xdr:rowOff>
    </xdr:from>
    <xdr:to>
      <xdr:col>9</xdr:col>
      <xdr:colOff>719670</xdr:colOff>
      <xdr:row>1</xdr:row>
      <xdr:rowOff>2983</xdr:rowOff>
    </xdr:to>
    <xdr:sp macro="" textlink="">
      <xdr:nvSpPr>
        <xdr:cNvPr id="11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CBCCAC-DD1E-43B8-B15A-2E90AC171002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9</xdr:col>
      <xdr:colOff>730254</xdr:colOff>
      <xdr:row>0</xdr:row>
      <xdr:rowOff>0</xdr:rowOff>
    </xdr:from>
    <xdr:to>
      <xdr:col>11</xdr:col>
      <xdr:colOff>105843</xdr:colOff>
      <xdr:row>1</xdr:row>
      <xdr:rowOff>2983</xdr:rowOff>
    </xdr:to>
    <xdr:sp macro="" textlink="">
      <xdr:nvSpPr>
        <xdr:cNvPr id="12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D916A8-31ED-4E79-AD96-EC82F55B6C27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2</xdr:col>
      <xdr:colOff>2423584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DF32F-2C9E-4104-B79F-7362718E0A59}"/>
            </a:ext>
          </a:extLst>
        </xdr:cNvPr>
        <xdr:cNvSpPr/>
      </xdr:nvSpPr>
      <xdr:spPr>
        <a:xfrm>
          <a:off x="1102789" y="590550"/>
          <a:ext cx="1590670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IMPRESSÃO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3" name="Imagem 6">
          <a:extLst>
            <a:ext uri="{FF2B5EF4-FFF2-40B4-BE49-F238E27FC236}">
              <a16:creationId xmlns:a16="http://schemas.microsoft.com/office/drawing/2014/main" id="{F9C24992-97F6-4B79-94B7-FCDCE5CDC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2</xdr:col>
      <xdr:colOff>3048831</xdr:colOff>
      <xdr:row>1</xdr:row>
      <xdr:rowOff>2983</xdr:rowOff>
    </xdr:to>
    <xdr:sp macro="" textlink="">
      <xdr:nvSpPr>
        <xdr:cNvPr id="4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5B1D9B-0D5E-4E24-B9AA-E432EBB76A14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2</xdr:col>
      <xdr:colOff>3048003</xdr:colOff>
      <xdr:row>0</xdr:row>
      <xdr:rowOff>0</xdr:rowOff>
    </xdr:from>
    <xdr:to>
      <xdr:col>2</xdr:col>
      <xdr:colOff>4402670</xdr:colOff>
      <xdr:row>1</xdr:row>
      <xdr:rowOff>2983</xdr:rowOff>
    </xdr:to>
    <xdr:sp macro="" textlink="">
      <xdr:nvSpPr>
        <xdr:cNvPr id="5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CC47983-B9A9-489C-9F1D-466B15496B58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2</xdr:col>
      <xdr:colOff>4413257</xdr:colOff>
      <xdr:row>0</xdr:row>
      <xdr:rowOff>0</xdr:rowOff>
    </xdr:from>
    <xdr:to>
      <xdr:col>2</xdr:col>
      <xdr:colOff>6213257</xdr:colOff>
      <xdr:row>1</xdr:row>
      <xdr:rowOff>2983</xdr:rowOff>
    </xdr:to>
    <xdr:sp macro="" textlink="">
      <xdr:nvSpPr>
        <xdr:cNvPr id="6" name="Retângulo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0DE226-EA2D-431F-A356-1FC2098F4231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2</xdr:col>
      <xdr:colOff>6227238</xdr:colOff>
      <xdr:row>0</xdr:row>
      <xdr:rowOff>0</xdr:rowOff>
    </xdr:from>
    <xdr:to>
      <xdr:col>3</xdr:col>
      <xdr:colOff>31754</xdr:colOff>
      <xdr:row>1</xdr:row>
      <xdr:rowOff>2983</xdr:rowOff>
    </xdr:to>
    <xdr:sp macro="" textlink="">
      <xdr:nvSpPr>
        <xdr:cNvPr id="7" name="Retângulo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CCD32-6AB3-4A24-9549-CEB69C4F07D4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3</xdr:col>
      <xdr:colOff>42334</xdr:colOff>
      <xdr:row>0</xdr:row>
      <xdr:rowOff>0</xdr:rowOff>
    </xdr:from>
    <xdr:to>
      <xdr:col>3</xdr:col>
      <xdr:colOff>1397004</xdr:colOff>
      <xdr:row>1</xdr:row>
      <xdr:rowOff>2983</xdr:rowOff>
    </xdr:to>
    <xdr:sp macro="" textlink="">
      <xdr:nvSpPr>
        <xdr:cNvPr id="8" name="Retângulo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ABACC8-119E-4CCD-BC34-A2E08836B710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3</xdr:col>
      <xdr:colOff>1407580</xdr:colOff>
      <xdr:row>0</xdr:row>
      <xdr:rowOff>0</xdr:rowOff>
    </xdr:from>
    <xdr:to>
      <xdr:col>5</xdr:col>
      <xdr:colOff>127003</xdr:colOff>
      <xdr:row>1</xdr:row>
      <xdr:rowOff>2983</xdr:rowOff>
    </xdr:to>
    <xdr:sp macro="" textlink="">
      <xdr:nvSpPr>
        <xdr:cNvPr id="9" name="Retângulo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D0FCED-3C9C-4D35-B951-197ED864E213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5</xdr:col>
      <xdr:colOff>137587</xdr:colOff>
      <xdr:row>0</xdr:row>
      <xdr:rowOff>0</xdr:rowOff>
    </xdr:from>
    <xdr:to>
      <xdr:col>6</xdr:col>
      <xdr:colOff>349260</xdr:colOff>
      <xdr:row>1</xdr:row>
      <xdr:rowOff>2983</xdr:rowOff>
    </xdr:to>
    <xdr:sp macro="" textlink="">
      <xdr:nvSpPr>
        <xdr:cNvPr id="10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A00E64-BFAC-4035-9311-B25F71C97554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931334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D3F2D-800E-40BC-9AA6-9A7BCF1777BA}"/>
            </a:ext>
          </a:extLst>
        </xdr:cNvPr>
        <xdr:cNvSpPr/>
      </xdr:nvSpPr>
      <xdr:spPr>
        <a:xfrm>
          <a:off x="1102789" y="590550"/>
          <a:ext cx="1590670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MAPA DE LOCALIZAÇÃO</a:t>
          </a:r>
        </a:p>
      </xdr:txBody>
    </xdr:sp>
    <xdr:clientData/>
  </xdr:twoCellAnchor>
  <xdr:twoCellAnchor editAs="absolute">
    <xdr:from>
      <xdr:col>3</xdr:col>
      <xdr:colOff>931334</xdr:colOff>
      <xdr:row>1</xdr:row>
      <xdr:rowOff>95250</xdr:rowOff>
    </xdr:from>
    <xdr:to>
      <xdr:col>4</xdr:col>
      <xdr:colOff>1017054</xdr:colOff>
      <xdr:row>2</xdr:row>
      <xdr:rowOff>13567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FDBF7B-739B-40E1-9DB0-0BCC2DCEFD73}"/>
            </a:ext>
          </a:extLst>
        </xdr:cNvPr>
        <xdr:cNvSpPr/>
      </xdr:nvSpPr>
      <xdr:spPr>
        <a:xfrm>
          <a:off x="2693459" y="590550"/>
          <a:ext cx="1581145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PLANTA DO IMÓVEL</a:t>
          </a:r>
        </a:p>
      </xdr:txBody>
    </xdr:sp>
    <xdr:clientData/>
  </xdr:twoCellAnchor>
  <xdr:twoCellAnchor editAs="absolute">
    <xdr:from>
      <xdr:col>4</xdr:col>
      <xdr:colOff>1016001</xdr:colOff>
      <xdr:row>1</xdr:row>
      <xdr:rowOff>95250</xdr:rowOff>
    </xdr:from>
    <xdr:to>
      <xdr:col>5</xdr:col>
      <xdr:colOff>1101721</xdr:colOff>
      <xdr:row>2</xdr:row>
      <xdr:rowOff>13567</xdr:rowOff>
    </xdr:to>
    <xdr:sp macro="" textlink="">
      <xdr:nvSpPr>
        <xdr:cNvPr id="11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4DBDFB-E7FF-46EE-8948-FE264C75C98B}"/>
            </a:ext>
          </a:extLst>
        </xdr:cNvPr>
        <xdr:cNvSpPr/>
      </xdr:nvSpPr>
      <xdr:spPr>
        <a:xfrm>
          <a:off x="4265084" y="592667"/>
          <a:ext cx="157797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FOTOS DO IMÓVEL</a:t>
          </a:r>
        </a:p>
      </xdr:txBody>
    </xdr:sp>
    <xdr:clientData/>
  </xdr:twoCellAnchor>
  <xdr:twoCellAnchor editAs="oneCell">
    <xdr:from>
      <xdr:col>2</xdr:col>
      <xdr:colOff>116417</xdr:colOff>
      <xdr:row>3</xdr:row>
      <xdr:rowOff>84667</xdr:rowOff>
    </xdr:from>
    <xdr:to>
      <xdr:col>6</xdr:col>
      <xdr:colOff>1767417</xdr:colOff>
      <xdr:row>17</xdr:row>
      <xdr:rowOff>200034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1C455B-3A84-4B30-9714-5837C0D179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0181" t="9769"/>
        <a:stretch/>
      </xdr:blipFill>
      <xdr:spPr>
        <a:xfrm>
          <a:off x="381000" y="1153584"/>
          <a:ext cx="7620000" cy="5248284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6" name="Imagem 6">
          <a:extLst>
            <a:ext uri="{FF2B5EF4-FFF2-40B4-BE49-F238E27FC236}">
              <a16:creationId xmlns:a16="http://schemas.microsoft.com/office/drawing/2014/main" id="{20CA0112-3017-42F8-B593-35DB78DD3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4</xdr:col>
      <xdr:colOff>64331</xdr:colOff>
      <xdr:row>1</xdr:row>
      <xdr:rowOff>2983</xdr:rowOff>
    </xdr:to>
    <xdr:sp macro="" textlink="">
      <xdr:nvSpPr>
        <xdr:cNvPr id="7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DB816F7-53BC-457B-AA73-99D0E80E1AB5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4</xdr:col>
      <xdr:colOff>63503</xdr:colOff>
      <xdr:row>0</xdr:row>
      <xdr:rowOff>0</xdr:rowOff>
    </xdr:from>
    <xdr:to>
      <xdr:col>4</xdr:col>
      <xdr:colOff>1418170</xdr:colOff>
      <xdr:row>1</xdr:row>
      <xdr:rowOff>2983</xdr:rowOff>
    </xdr:to>
    <xdr:sp macro="" textlink="">
      <xdr:nvSpPr>
        <xdr:cNvPr id="8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3BD5FED-9D39-47E0-A1E1-BC455AA2B8B7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4</xdr:col>
      <xdr:colOff>1428757</xdr:colOff>
      <xdr:row>0</xdr:row>
      <xdr:rowOff>0</xdr:rowOff>
    </xdr:from>
    <xdr:to>
      <xdr:col>6</xdr:col>
      <xdr:colOff>244257</xdr:colOff>
      <xdr:row>1</xdr:row>
      <xdr:rowOff>2983</xdr:rowOff>
    </xdr:to>
    <xdr:sp macro="" textlink="">
      <xdr:nvSpPr>
        <xdr:cNvPr id="9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B1CF56-C2B2-435D-9A81-12325DFF7D48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6</xdr:col>
      <xdr:colOff>258238</xdr:colOff>
      <xdr:row>0</xdr:row>
      <xdr:rowOff>0</xdr:rowOff>
    </xdr:from>
    <xdr:to>
      <xdr:col>6</xdr:col>
      <xdr:colOff>1608671</xdr:colOff>
      <xdr:row>1</xdr:row>
      <xdr:rowOff>2983</xdr:rowOff>
    </xdr:to>
    <xdr:sp macro="" textlink="">
      <xdr:nvSpPr>
        <xdr:cNvPr id="13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2D8AC51-3374-4EE1-AEF6-9D8D5BF7C00A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6</xdr:col>
      <xdr:colOff>1619251</xdr:colOff>
      <xdr:row>0</xdr:row>
      <xdr:rowOff>0</xdr:rowOff>
    </xdr:from>
    <xdr:to>
      <xdr:col>7</xdr:col>
      <xdr:colOff>1185337</xdr:colOff>
      <xdr:row>1</xdr:row>
      <xdr:rowOff>2983</xdr:rowOff>
    </xdr:to>
    <xdr:sp macro="" textlink="">
      <xdr:nvSpPr>
        <xdr:cNvPr id="14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5A25F-5C76-4D3A-8162-B28584921955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7</xdr:col>
      <xdr:colOff>1195913</xdr:colOff>
      <xdr:row>0</xdr:row>
      <xdr:rowOff>0</xdr:rowOff>
    </xdr:from>
    <xdr:to>
      <xdr:col>8</xdr:col>
      <xdr:colOff>1407586</xdr:colOff>
      <xdr:row>1</xdr:row>
      <xdr:rowOff>2983</xdr:rowOff>
    </xdr:to>
    <xdr:sp macro="" textlink="">
      <xdr:nvSpPr>
        <xdr:cNvPr id="15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04DBC7-EA6A-4BA0-BB6A-3D235B591A27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8</xdr:col>
      <xdr:colOff>1418170</xdr:colOff>
      <xdr:row>0</xdr:row>
      <xdr:rowOff>0</xdr:rowOff>
    </xdr:from>
    <xdr:to>
      <xdr:col>10</xdr:col>
      <xdr:colOff>137593</xdr:colOff>
      <xdr:row>1</xdr:row>
      <xdr:rowOff>2983</xdr:rowOff>
    </xdr:to>
    <xdr:sp macro="" textlink="">
      <xdr:nvSpPr>
        <xdr:cNvPr id="16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7DE53B0-4E45-400D-84AA-33F4D9A5ADED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931334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81E4A-7FCD-4716-B26B-03D247FFC72B}"/>
            </a:ext>
          </a:extLst>
        </xdr:cNvPr>
        <xdr:cNvSpPr/>
      </xdr:nvSpPr>
      <xdr:spPr>
        <a:xfrm>
          <a:off x="1102789" y="590550"/>
          <a:ext cx="159067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MAPA DE LOCALIZAÇÃO</a:t>
          </a:r>
        </a:p>
      </xdr:txBody>
    </xdr:sp>
    <xdr:clientData/>
  </xdr:twoCellAnchor>
  <xdr:twoCellAnchor editAs="absolute">
    <xdr:from>
      <xdr:col>3</xdr:col>
      <xdr:colOff>931334</xdr:colOff>
      <xdr:row>1</xdr:row>
      <xdr:rowOff>95250</xdr:rowOff>
    </xdr:from>
    <xdr:to>
      <xdr:col>4</xdr:col>
      <xdr:colOff>1017054</xdr:colOff>
      <xdr:row>2</xdr:row>
      <xdr:rowOff>13567</xdr:rowOff>
    </xdr:to>
    <xdr:sp macro="" textlink="">
      <xdr:nvSpPr>
        <xdr:cNvPr id="3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0B318E-2C5F-4827-A497-03FD94601440}"/>
            </a:ext>
          </a:extLst>
        </xdr:cNvPr>
        <xdr:cNvSpPr/>
      </xdr:nvSpPr>
      <xdr:spPr>
        <a:xfrm>
          <a:off x="2693459" y="590550"/>
          <a:ext cx="1581145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PLANTA DO IMÓVEL</a:t>
          </a:r>
        </a:p>
      </xdr:txBody>
    </xdr:sp>
    <xdr:clientData/>
  </xdr:twoCellAnchor>
  <xdr:twoCellAnchor editAs="absolute">
    <xdr:from>
      <xdr:col>4</xdr:col>
      <xdr:colOff>1016001</xdr:colOff>
      <xdr:row>1</xdr:row>
      <xdr:rowOff>95250</xdr:rowOff>
    </xdr:from>
    <xdr:to>
      <xdr:col>5</xdr:col>
      <xdr:colOff>1101721</xdr:colOff>
      <xdr:row>2</xdr:row>
      <xdr:rowOff>13567</xdr:rowOff>
    </xdr:to>
    <xdr:sp macro="" textlink="">
      <xdr:nvSpPr>
        <xdr:cNvPr id="4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4B3EE0-B5FC-48BF-8B44-A419320D7D5C}"/>
            </a:ext>
          </a:extLst>
        </xdr:cNvPr>
        <xdr:cNvSpPr/>
      </xdr:nvSpPr>
      <xdr:spPr>
        <a:xfrm>
          <a:off x="4273551" y="590550"/>
          <a:ext cx="1581145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FOTOS DO IMÓVEL</a:t>
          </a:r>
        </a:p>
      </xdr:txBody>
    </xdr:sp>
    <xdr:clientData/>
  </xdr:twoCellAnchor>
  <xdr:twoCellAnchor editAs="oneCell">
    <xdr:from>
      <xdr:col>2</xdr:col>
      <xdr:colOff>137583</xdr:colOff>
      <xdr:row>3</xdr:row>
      <xdr:rowOff>84666</xdr:rowOff>
    </xdr:from>
    <xdr:to>
      <xdr:col>6</xdr:col>
      <xdr:colOff>1024467</xdr:colOff>
      <xdr:row>17</xdr:row>
      <xdr:rowOff>302682</xdr:rowOff>
    </xdr:to>
    <xdr:pic>
      <xdr:nvPicPr>
        <xdr:cNvPr id="6" name="Picture 5" descr="Resultado de imagem para PLANTA DE IMÃVEL">
          <a:extLst>
            <a:ext uri="{FF2B5EF4-FFF2-40B4-BE49-F238E27FC236}">
              <a16:creationId xmlns:a16="http://schemas.microsoft.com/office/drawing/2014/main" id="{8A38A54D-40CD-41D1-B7CC-2B0B089BF2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91"/>
        <a:stretch/>
      </xdr:blipFill>
      <xdr:spPr bwMode="auto">
        <a:xfrm>
          <a:off x="402166" y="1153583"/>
          <a:ext cx="6855884" cy="5350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B485722-54A7-4A1D-89B2-ED86E1081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4</xdr:col>
      <xdr:colOff>64331</xdr:colOff>
      <xdr:row>1</xdr:row>
      <xdr:rowOff>2983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A5EAEC-205E-4D7F-994F-D5A333575F88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4</xdr:col>
      <xdr:colOff>63503</xdr:colOff>
      <xdr:row>0</xdr:row>
      <xdr:rowOff>0</xdr:rowOff>
    </xdr:from>
    <xdr:to>
      <xdr:col>4</xdr:col>
      <xdr:colOff>1418170</xdr:colOff>
      <xdr:row>1</xdr:row>
      <xdr:rowOff>2983</xdr:rowOff>
    </xdr:to>
    <xdr:sp macro="" textlink="">
      <xdr:nvSpPr>
        <xdr:cNvPr id="9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F9BB69-3583-4A78-B2F4-8A90F2B5C9F2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4</xdr:col>
      <xdr:colOff>1428757</xdr:colOff>
      <xdr:row>0</xdr:row>
      <xdr:rowOff>0</xdr:rowOff>
    </xdr:from>
    <xdr:to>
      <xdr:col>6</xdr:col>
      <xdr:colOff>244257</xdr:colOff>
      <xdr:row>1</xdr:row>
      <xdr:rowOff>2983</xdr:rowOff>
    </xdr:to>
    <xdr:sp macro="" textlink="">
      <xdr:nvSpPr>
        <xdr:cNvPr id="10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50B51E8-4546-47E3-A999-2589CCD91841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6</xdr:col>
      <xdr:colOff>258238</xdr:colOff>
      <xdr:row>0</xdr:row>
      <xdr:rowOff>0</xdr:rowOff>
    </xdr:from>
    <xdr:to>
      <xdr:col>6</xdr:col>
      <xdr:colOff>1608671</xdr:colOff>
      <xdr:row>1</xdr:row>
      <xdr:rowOff>2983</xdr:rowOff>
    </xdr:to>
    <xdr:sp macro="" textlink="">
      <xdr:nvSpPr>
        <xdr:cNvPr id="11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E5D607-64F6-4384-9D72-A8D45F428F03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6</xdr:col>
      <xdr:colOff>1619251</xdr:colOff>
      <xdr:row>0</xdr:row>
      <xdr:rowOff>0</xdr:rowOff>
    </xdr:from>
    <xdr:to>
      <xdr:col>7</xdr:col>
      <xdr:colOff>1185337</xdr:colOff>
      <xdr:row>1</xdr:row>
      <xdr:rowOff>2983</xdr:rowOff>
    </xdr:to>
    <xdr:sp macro="" textlink="">
      <xdr:nvSpPr>
        <xdr:cNvPr id="12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671388-0F4E-44D1-ABA1-40096764F678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7</xdr:col>
      <xdr:colOff>1195913</xdr:colOff>
      <xdr:row>0</xdr:row>
      <xdr:rowOff>0</xdr:rowOff>
    </xdr:from>
    <xdr:to>
      <xdr:col>8</xdr:col>
      <xdr:colOff>1407586</xdr:colOff>
      <xdr:row>1</xdr:row>
      <xdr:rowOff>2983</xdr:rowOff>
    </xdr:to>
    <xdr:sp macro="" textlink="">
      <xdr:nvSpPr>
        <xdr:cNvPr id="13" name="Retângul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3D9BC8B-D0A3-4933-8B45-7D5AD95DB4F2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8</xdr:col>
      <xdr:colOff>1418170</xdr:colOff>
      <xdr:row>0</xdr:row>
      <xdr:rowOff>0</xdr:rowOff>
    </xdr:from>
    <xdr:to>
      <xdr:col>10</xdr:col>
      <xdr:colOff>137593</xdr:colOff>
      <xdr:row>1</xdr:row>
      <xdr:rowOff>2983</xdr:rowOff>
    </xdr:to>
    <xdr:sp macro="" textlink="">
      <xdr:nvSpPr>
        <xdr:cNvPr id="14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3D47D8A-A92B-44D6-866F-B629EB440592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931334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485429-A691-4F6E-B902-34408CE42A0C}"/>
            </a:ext>
          </a:extLst>
        </xdr:cNvPr>
        <xdr:cNvSpPr/>
      </xdr:nvSpPr>
      <xdr:spPr>
        <a:xfrm>
          <a:off x="1102789" y="590550"/>
          <a:ext cx="1590670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MAPA DE LOCALIZAÇÃO</a:t>
          </a:r>
        </a:p>
      </xdr:txBody>
    </xdr:sp>
    <xdr:clientData/>
  </xdr:twoCellAnchor>
  <xdr:twoCellAnchor editAs="absolute">
    <xdr:from>
      <xdr:col>3</xdr:col>
      <xdr:colOff>931334</xdr:colOff>
      <xdr:row>1</xdr:row>
      <xdr:rowOff>95250</xdr:rowOff>
    </xdr:from>
    <xdr:to>
      <xdr:col>4</xdr:col>
      <xdr:colOff>1017054</xdr:colOff>
      <xdr:row>2</xdr:row>
      <xdr:rowOff>13567</xdr:rowOff>
    </xdr:to>
    <xdr:sp macro="" textlink="">
      <xdr:nvSpPr>
        <xdr:cNvPr id="3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EF3880-6063-4C20-9027-B556093915AD}"/>
            </a:ext>
          </a:extLst>
        </xdr:cNvPr>
        <xdr:cNvSpPr/>
      </xdr:nvSpPr>
      <xdr:spPr>
        <a:xfrm>
          <a:off x="2693459" y="590550"/>
          <a:ext cx="1581145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PLANTA DO IMÓVEL</a:t>
          </a:r>
        </a:p>
      </xdr:txBody>
    </xdr:sp>
    <xdr:clientData/>
  </xdr:twoCellAnchor>
  <xdr:twoCellAnchor editAs="absolute">
    <xdr:from>
      <xdr:col>4</xdr:col>
      <xdr:colOff>1016001</xdr:colOff>
      <xdr:row>1</xdr:row>
      <xdr:rowOff>95250</xdr:rowOff>
    </xdr:from>
    <xdr:to>
      <xdr:col>5</xdr:col>
      <xdr:colOff>1101721</xdr:colOff>
      <xdr:row>2</xdr:row>
      <xdr:rowOff>13567</xdr:rowOff>
    </xdr:to>
    <xdr:sp macro="" textlink="">
      <xdr:nvSpPr>
        <xdr:cNvPr id="4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E796228-22A1-4015-8640-5943EA7CA10D}"/>
            </a:ext>
          </a:extLst>
        </xdr:cNvPr>
        <xdr:cNvSpPr/>
      </xdr:nvSpPr>
      <xdr:spPr>
        <a:xfrm>
          <a:off x="4273551" y="590550"/>
          <a:ext cx="1581145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FOTOS DO IMÓVEL</a:t>
          </a:r>
        </a:p>
      </xdr:txBody>
    </xdr:sp>
    <xdr:clientData/>
  </xdr:twoCellAnchor>
  <xdr:twoCellAnchor editAs="oneCell">
    <xdr:from>
      <xdr:col>2</xdr:col>
      <xdr:colOff>128148</xdr:colOff>
      <xdr:row>3</xdr:row>
      <xdr:rowOff>151287</xdr:rowOff>
    </xdr:from>
    <xdr:to>
      <xdr:col>4</xdr:col>
      <xdr:colOff>465668</xdr:colOff>
      <xdr:row>9</xdr:row>
      <xdr:rowOff>169332</xdr:rowOff>
    </xdr:to>
    <xdr:pic>
      <xdr:nvPicPr>
        <xdr:cNvPr id="7" name="Picture 6" descr="Apartamento com 2 dormitÃ³rios&lt;small&gt; em GravataÃ­, bairro Centro&lt;/small&gt;">
          <a:extLst>
            <a:ext uri="{FF2B5EF4-FFF2-40B4-BE49-F238E27FC236}">
              <a16:creationId xmlns:a16="http://schemas.microsoft.com/office/drawing/2014/main" id="{50D7F509-ABF6-4425-94BB-1CDF7EA6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731" y="1220204"/>
          <a:ext cx="3322020" cy="210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613834</xdr:colOff>
      <xdr:row>3</xdr:row>
      <xdr:rowOff>137583</xdr:rowOff>
    </xdr:from>
    <xdr:to>
      <xdr:col>6</xdr:col>
      <xdr:colOff>805865</xdr:colOff>
      <xdr:row>16</xdr:row>
      <xdr:rowOff>158749</xdr:rowOff>
    </xdr:to>
    <xdr:pic>
      <xdr:nvPicPr>
        <xdr:cNvPr id="8" name="Picture 7" descr="Apartamento com 2 dormitÃ³rios&lt;small&gt; em GravataÃ­, bairro Centro&lt;/small&gt;">
          <a:extLst>
            <a:ext uri="{FF2B5EF4-FFF2-40B4-BE49-F238E27FC236}">
              <a16:creationId xmlns:a16="http://schemas.microsoft.com/office/drawing/2014/main" id="{49A6DE75-5E39-4EA0-BB7B-AB435FC61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2917" y="1206500"/>
          <a:ext cx="3176531" cy="4773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105836</xdr:colOff>
      <xdr:row>9</xdr:row>
      <xdr:rowOff>95831</xdr:rowOff>
    </xdr:from>
    <xdr:to>
      <xdr:col>4</xdr:col>
      <xdr:colOff>476250</xdr:colOff>
      <xdr:row>15</xdr:row>
      <xdr:rowOff>330667</xdr:rowOff>
    </xdr:to>
    <xdr:pic>
      <xdr:nvPicPr>
        <xdr:cNvPr id="9" name="Picture 8" descr="Apartamento com 2 dormitÃ³rios&lt;small&gt; em GravataÃ­, bairro Centro&lt;/small&gt;">
          <a:extLst>
            <a:ext uri="{FF2B5EF4-FFF2-40B4-BE49-F238E27FC236}">
              <a16:creationId xmlns:a16="http://schemas.microsoft.com/office/drawing/2014/main" id="{E2CBE4B4-680A-4700-A2BE-EA4ADA7C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419" y="3450748"/>
          <a:ext cx="3354914" cy="2520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973666</xdr:colOff>
      <xdr:row>3</xdr:row>
      <xdr:rowOff>119395</xdr:rowOff>
    </xdr:from>
    <xdr:to>
      <xdr:col>8</xdr:col>
      <xdr:colOff>888999</xdr:colOff>
      <xdr:row>9</xdr:row>
      <xdr:rowOff>349250</xdr:rowOff>
    </xdr:to>
    <xdr:pic>
      <xdr:nvPicPr>
        <xdr:cNvPr id="10" name="Picture 9" descr="Apartamento com 2 dormitÃ³rios&lt;small&gt; em GravataÃ­, bairro Centro&lt;/small&gt;">
          <a:extLst>
            <a:ext uri="{FF2B5EF4-FFF2-40B4-BE49-F238E27FC236}">
              <a16:creationId xmlns:a16="http://schemas.microsoft.com/office/drawing/2014/main" id="{A81BA735-387B-495E-BC57-9901A74A0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7249" y="1188312"/>
          <a:ext cx="3196167" cy="2314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984251</xdr:colOff>
      <xdr:row>9</xdr:row>
      <xdr:rowOff>243416</xdr:rowOff>
    </xdr:from>
    <xdr:to>
      <xdr:col>8</xdr:col>
      <xdr:colOff>899583</xdr:colOff>
      <xdr:row>15</xdr:row>
      <xdr:rowOff>317683</xdr:rowOff>
    </xdr:to>
    <xdr:pic>
      <xdr:nvPicPr>
        <xdr:cNvPr id="11" name="Picture 10" descr="Apartamento com 2 dormitÃ³rios&lt;small&gt; em GravataÃ­, bairro Centro&lt;/small&gt;">
          <a:extLst>
            <a:ext uri="{FF2B5EF4-FFF2-40B4-BE49-F238E27FC236}">
              <a16:creationId xmlns:a16="http://schemas.microsoft.com/office/drawing/2014/main" id="{8E4F8008-A4D1-4426-9773-83B61747C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7834" y="3598333"/>
          <a:ext cx="3196166" cy="2360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12" name="Imagem 6">
          <a:extLst>
            <a:ext uri="{FF2B5EF4-FFF2-40B4-BE49-F238E27FC236}">
              <a16:creationId xmlns:a16="http://schemas.microsoft.com/office/drawing/2014/main" id="{7F25F2D2-2F05-4F01-9803-D962AA35C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4</xdr:col>
      <xdr:colOff>64331</xdr:colOff>
      <xdr:row>1</xdr:row>
      <xdr:rowOff>2983</xdr:rowOff>
    </xdr:to>
    <xdr:sp macro="" textlink="">
      <xdr:nvSpPr>
        <xdr:cNvPr id="13" name="Retângulo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9198EF8-7713-4C2F-B4C8-826E08F4414A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4</xdr:col>
      <xdr:colOff>63503</xdr:colOff>
      <xdr:row>0</xdr:row>
      <xdr:rowOff>0</xdr:rowOff>
    </xdr:from>
    <xdr:to>
      <xdr:col>4</xdr:col>
      <xdr:colOff>1418170</xdr:colOff>
      <xdr:row>1</xdr:row>
      <xdr:rowOff>2983</xdr:rowOff>
    </xdr:to>
    <xdr:sp macro="" textlink="">
      <xdr:nvSpPr>
        <xdr:cNvPr id="14" name="Retângulo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31D57DE-6490-49E3-BA51-1AB008FFBFB9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4</xdr:col>
      <xdr:colOff>1428757</xdr:colOff>
      <xdr:row>0</xdr:row>
      <xdr:rowOff>0</xdr:rowOff>
    </xdr:from>
    <xdr:to>
      <xdr:col>6</xdr:col>
      <xdr:colOff>244257</xdr:colOff>
      <xdr:row>1</xdr:row>
      <xdr:rowOff>2983</xdr:rowOff>
    </xdr:to>
    <xdr:sp macro="" textlink="">
      <xdr:nvSpPr>
        <xdr:cNvPr id="15" name="Retângulo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0E931C4-34CC-44CF-AB61-D4F0FE5FFDA6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6</xdr:col>
      <xdr:colOff>258238</xdr:colOff>
      <xdr:row>0</xdr:row>
      <xdr:rowOff>0</xdr:rowOff>
    </xdr:from>
    <xdr:to>
      <xdr:col>6</xdr:col>
      <xdr:colOff>1608671</xdr:colOff>
      <xdr:row>1</xdr:row>
      <xdr:rowOff>2983</xdr:rowOff>
    </xdr:to>
    <xdr:sp macro="" textlink="">
      <xdr:nvSpPr>
        <xdr:cNvPr id="16" name="Retângulo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832249F-DED0-44FE-88CB-65691B28F305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6</xdr:col>
      <xdr:colOff>1619251</xdr:colOff>
      <xdr:row>0</xdr:row>
      <xdr:rowOff>0</xdr:rowOff>
    </xdr:from>
    <xdr:to>
      <xdr:col>7</xdr:col>
      <xdr:colOff>1185337</xdr:colOff>
      <xdr:row>1</xdr:row>
      <xdr:rowOff>2983</xdr:rowOff>
    </xdr:to>
    <xdr:sp macro="" textlink="">
      <xdr:nvSpPr>
        <xdr:cNvPr id="17" name="Retângulo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1C367D-BB37-440D-8CC9-C2AD94164C79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7</xdr:col>
      <xdr:colOff>1195913</xdr:colOff>
      <xdr:row>0</xdr:row>
      <xdr:rowOff>0</xdr:rowOff>
    </xdr:from>
    <xdr:to>
      <xdr:col>8</xdr:col>
      <xdr:colOff>1407586</xdr:colOff>
      <xdr:row>1</xdr:row>
      <xdr:rowOff>2983</xdr:rowOff>
    </xdr:to>
    <xdr:sp macro="" textlink="">
      <xdr:nvSpPr>
        <xdr:cNvPr id="18" name="Retângulo 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57A9D51-C9A3-4C53-8076-0C2FE63D688B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8</xdr:col>
      <xdr:colOff>1418170</xdr:colOff>
      <xdr:row>0</xdr:row>
      <xdr:rowOff>0</xdr:rowOff>
    </xdr:from>
    <xdr:to>
      <xdr:col>10</xdr:col>
      <xdr:colOff>137593</xdr:colOff>
      <xdr:row>1</xdr:row>
      <xdr:rowOff>2983</xdr:rowOff>
    </xdr:to>
    <xdr:sp macro="" textlink="">
      <xdr:nvSpPr>
        <xdr:cNvPr id="19" name="Retângulo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A6780A-0E58-4579-B060-721B93F0FCEF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836089</xdr:colOff>
      <xdr:row>1</xdr:row>
      <xdr:rowOff>95250</xdr:rowOff>
    </xdr:from>
    <xdr:to>
      <xdr:col>3</xdr:col>
      <xdr:colOff>1301750</xdr:colOff>
      <xdr:row>2</xdr:row>
      <xdr:rowOff>13567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D37EAB-6164-49D4-B856-5481A7FA29C3}"/>
            </a:ext>
          </a:extLst>
        </xdr:cNvPr>
        <xdr:cNvSpPr/>
      </xdr:nvSpPr>
      <xdr:spPr>
        <a:xfrm>
          <a:off x="1100672" y="592667"/>
          <a:ext cx="2095495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PARECER TÉCNICO (PTAM)</a:t>
          </a:r>
        </a:p>
      </xdr:txBody>
    </xdr:sp>
    <xdr:clientData/>
  </xdr:twoCellAnchor>
  <xdr:twoCellAnchor>
    <xdr:from>
      <xdr:col>2</xdr:col>
      <xdr:colOff>21168</xdr:colOff>
      <xdr:row>8</xdr:row>
      <xdr:rowOff>132289</xdr:rowOff>
    </xdr:from>
    <xdr:to>
      <xdr:col>5</xdr:col>
      <xdr:colOff>963084</xdr:colOff>
      <xdr:row>11</xdr:row>
      <xdr:rowOff>577706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4692B2-BAE5-4572-8C8B-A05527E38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1132416</xdr:colOff>
      <xdr:row>8</xdr:row>
      <xdr:rowOff>121706</xdr:rowOff>
    </xdr:from>
    <xdr:to>
      <xdr:col>9</xdr:col>
      <xdr:colOff>486832</xdr:colOff>
      <xdr:row>11</xdr:row>
      <xdr:rowOff>567123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A5FF37A-A60A-473F-845C-C5FB1C6CC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645583</xdr:colOff>
      <xdr:row>8</xdr:row>
      <xdr:rowOff>115358</xdr:rowOff>
    </xdr:from>
    <xdr:to>
      <xdr:col>12</xdr:col>
      <xdr:colOff>1504667</xdr:colOff>
      <xdr:row>11</xdr:row>
      <xdr:rowOff>560775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BE23B85-2EEF-495F-97F0-CF1E6E5B4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14" name="Imagem 6">
          <a:extLst>
            <a:ext uri="{FF2B5EF4-FFF2-40B4-BE49-F238E27FC236}">
              <a16:creationId xmlns:a16="http://schemas.microsoft.com/office/drawing/2014/main" id="{44387E25-8E63-4A88-AE40-6F6D95F6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3</xdr:col>
      <xdr:colOff>1418997</xdr:colOff>
      <xdr:row>1</xdr:row>
      <xdr:rowOff>2983</xdr:rowOff>
    </xdr:to>
    <xdr:sp macro="" textlink="">
      <xdr:nvSpPr>
        <xdr:cNvPr id="15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C345A15-BA88-4CF0-85B2-62F0C08C87D0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1418169</xdr:colOff>
      <xdr:row>0</xdr:row>
      <xdr:rowOff>0</xdr:rowOff>
    </xdr:from>
    <xdr:to>
      <xdr:col>5</xdr:col>
      <xdr:colOff>1111253</xdr:colOff>
      <xdr:row>1</xdr:row>
      <xdr:rowOff>2983</xdr:rowOff>
    </xdr:to>
    <xdr:sp macro="" textlink="">
      <xdr:nvSpPr>
        <xdr:cNvPr id="16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D9953F-CDA2-4FDC-83A7-A6BA57269535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5</xdr:col>
      <xdr:colOff>1121840</xdr:colOff>
      <xdr:row>0</xdr:row>
      <xdr:rowOff>0</xdr:rowOff>
    </xdr:from>
    <xdr:to>
      <xdr:col>6</xdr:col>
      <xdr:colOff>1270840</xdr:colOff>
      <xdr:row>1</xdr:row>
      <xdr:rowOff>2983</xdr:rowOff>
    </xdr:to>
    <xdr:sp macro="" textlink="">
      <xdr:nvSpPr>
        <xdr:cNvPr id="17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685DB5C-BE52-41F5-9222-C482A3C804E4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6</xdr:col>
      <xdr:colOff>1284821</xdr:colOff>
      <xdr:row>0</xdr:row>
      <xdr:rowOff>0</xdr:rowOff>
    </xdr:from>
    <xdr:to>
      <xdr:col>8</xdr:col>
      <xdr:colOff>973671</xdr:colOff>
      <xdr:row>1</xdr:row>
      <xdr:rowOff>2983</xdr:rowOff>
    </xdr:to>
    <xdr:sp macro="" textlink="">
      <xdr:nvSpPr>
        <xdr:cNvPr id="18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7D77D5-26E0-4BE8-9273-C2B438C308ED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8</xdr:col>
      <xdr:colOff>984251</xdr:colOff>
      <xdr:row>0</xdr:row>
      <xdr:rowOff>0</xdr:rowOff>
    </xdr:from>
    <xdr:to>
      <xdr:col>9</xdr:col>
      <xdr:colOff>698504</xdr:colOff>
      <xdr:row>1</xdr:row>
      <xdr:rowOff>2983</xdr:rowOff>
    </xdr:to>
    <xdr:sp macro="" textlink="">
      <xdr:nvSpPr>
        <xdr:cNvPr id="19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A02BD22-C950-4C41-9A4D-F694DE7DD1AF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9</xdr:col>
      <xdr:colOff>709080</xdr:colOff>
      <xdr:row>0</xdr:row>
      <xdr:rowOff>0</xdr:rowOff>
    </xdr:from>
    <xdr:to>
      <xdr:col>11</xdr:col>
      <xdr:colOff>751420</xdr:colOff>
      <xdr:row>1</xdr:row>
      <xdr:rowOff>2983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9C8AD-7F74-42E8-B3C4-05A53C2B96A6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11</xdr:col>
      <xdr:colOff>762004</xdr:colOff>
      <xdr:row>0</xdr:row>
      <xdr:rowOff>0</xdr:rowOff>
    </xdr:from>
    <xdr:to>
      <xdr:col>12</xdr:col>
      <xdr:colOff>698510</xdr:colOff>
      <xdr:row>1</xdr:row>
      <xdr:rowOff>2983</xdr:rowOff>
    </xdr:to>
    <xdr:sp macro="" textlink="">
      <xdr:nvSpPr>
        <xdr:cNvPr id="21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A7AA23A-D7C7-4038-82DB-FBBE85BA47AE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52915</xdr:colOff>
      <xdr:row>1</xdr:row>
      <xdr:rowOff>95249</xdr:rowOff>
    </xdr:from>
    <xdr:to>
      <xdr:col>3</xdr:col>
      <xdr:colOff>1301748</xdr:colOff>
      <xdr:row>2</xdr:row>
      <xdr:rowOff>13566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1316565</xdr:colOff>
      <xdr:row>1</xdr:row>
      <xdr:rowOff>88900</xdr:rowOff>
    </xdr:from>
    <xdr:to>
      <xdr:col>3</xdr:col>
      <xdr:colOff>2952744</xdr:colOff>
      <xdr:row>2</xdr:row>
      <xdr:rowOff>7217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2961215</xdr:colOff>
      <xdr:row>1</xdr:row>
      <xdr:rowOff>84665</xdr:rowOff>
    </xdr:from>
    <xdr:to>
      <xdr:col>4</xdr:col>
      <xdr:colOff>1496477</xdr:colOff>
      <xdr:row>2</xdr:row>
      <xdr:rowOff>11450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1502827</xdr:colOff>
      <xdr:row>1</xdr:row>
      <xdr:rowOff>84665</xdr:rowOff>
    </xdr:from>
    <xdr:to>
      <xdr:col>5</xdr:col>
      <xdr:colOff>1054090</xdr:colOff>
      <xdr:row>2</xdr:row>
      <xdr:rowOff>11450</xdr:rowOff>
    </xdr:to>
    <xdr:sp macro="" textlink="">
      <xdr:nvSpPr>
        <xdr:cNvPr id="30" name="Retângulo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3</xdr:col>
      <xdr:colOff>63499</xdr:colOff>
      <xdr:row>0</xdr:row>
      <xdr:rowOff>423306</xdr:rowOff>
    </xdr:to>
    <xdr:pic>
      <xdr:nvPicPr>
        <xdr:cNvPr id="13" name="Imagem 6">
          <a:extLst>
            <a:ext uri="{FF2B5EF4-FFF2-40B4-BE49-F238E27FC236}">
              <a16:creationId xmlns:a16="http://schemas.microsoft.com/office/drawing/2014/main" id="{8B38CD22-9299-4130-A337-5CF27BA0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338664</xdr:colOff>
      <xdr:row>0</xdr:row>
      <xdr:rowOff>0</xdr:rowOff>
    </xdr:from>
    <xdr:to>
      <xdr:col>3</xdr:col>
      <xdr:colOff>2138664</xdr:colOff>
      <xdr:row>1</xdr:row>
      <xdr:rowOff>2983</xdr:rowOff>
    </xdr:to>
    <xdr:sp macro="" textlink="">
      <xdr:nvSpPr>
        <xdr:cNvPr id="14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19C51F-34C2-4D39-9F9F-D109A446A0C0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2137836</xdr:colOff>
      <xdr:row>0</xdr:row>
      <xdr:rowOff>0</xdr:rowOff>
    </xdr:from>
    <xdr:to>
      <xdr:col>4</xdr:col>
      <xdr:colOff>391586</xdr:colOff>
      <xdr:row>1</xdr:row>
      <xdr:rowOff>2983</xdr:rowOff>
    </xdr:to>
    <xdr:sp macro="" textlink="">
      <xdr:nvSpPr>
        <xdr:cNvPr id="15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D9C93F-157C-4AFF-B060-FFF5AC2EF65E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4</xdr:col>
      <xdr:colOff>402173</xdr:colOff>
      <xdr:row>0</xdr:row>
      <xdr:rowOff>0</xdr:rowOff>
    </xdr:from>
    <xdr:to>
      <xdr:col>5</xdr:col>
      <xdr:colOff>117257</xdr:colOff>
      <xdr:row>1</xdr:row>
      <xdr:rowOff>2983</xdr:rowOff>
    </xdr:to>
    <xdr:sp macro="" textlink="">
      <xdr:nvSpPr>
        <xdr:cNvPr id="16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DBF3B0A-A769-4C96-BC8A-128A79648DB3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5</xdr:col>
      <xdr:colOff>131238</xdr:colOff>
      <xdr:row>0</xdr:row>
      <xdr:rowOff>0</xdr:rowOff>
    </xdr:from>
    <xdr:to>
      <xdr:col>5</xdr:col>
      <xdr:colOff>1481671</xdr:colOff>
      <xdr:row>1</xdr:row>
      <xdr:rowOff>2983</xdr:rowOff>
    </xdr:to>
    <xdr:sp macro="" textlink="">
      <xdr:nvSpPr>
        <xdr:cNvPr id="17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310074-BDEA-48DE-8052-72EE53F671BC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5</xdr:col>
      <xdr:colOff>1492251</xdr:colOff>
      <xdr:row>0</xdr:row>
      <xdr:rowOff>0</xdr:rowOff>
    </xdr:from>
    <xdr:to>
      <xdr:col>6</xdr:col>
      <xdr:colOff>762004</xdr:colOff>
      <xdr:row>1</xdr:row>
      <xdr:rowOff>2983</xdr:rowOff>
    </xdr:to>
    <xdr:sp macro="" textlink="">
      <xdr:nvSpPr>
        <xdr:cNvPr id="18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A020E7B-45F1-492C-8C10-38B7FC8B5A16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6</xdr:col>
      <xdr:colOff>772580</xdr:colOff>
      <xdr:row>0</xdr:row>
      <xdr:rowOff>0</xdr:rowOff>
    </xdr:from>
    <xdr:to>
      <xdr:col>7</xdr:col>
      <xdr:colOff>391586</xdr:colOff>
      <xdr:row>1</xdr:row>
      <xdr:rowOff>2983</xdr:rowOff>
    </xdr:to>
    <xdr:sp macro="" textlink="">
      <xdr:nvSpPr>
        <xdr:cNvPr id="19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0A48CD8-AA52-4435-A86E-8A6B233AB07B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7</xdr:col>
      <xdr:colOff>402170</xdr:colOff>
      <xdr:row>0</xdr:row>
      <xdr:rowOff>0</xdr:rowOff>
    </xdr:from>
    <xdr:to>
      <xdr:col>8</xdr:col>
      <xdr:colOff>1143010</xdr:colOff>
      <xdr:row>1</xdr:row>
      <xdr:rowOff>2983</xdr:rowOff>
    </xdr:to>
    <xdr:sp macro="" textlink="">
      <xdr:nvSpPr>
        <xdr:cNvPr id="21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F9A3E0-D301-49F3-AA53-FA7D44341529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2</xdr:col>
      <xdr:colOff>2226732</xdr:colOff>
      <xdr:row>1</xdr:row>
      <xdr:rowOff>88900</xdr:rowOff>
    </xdr:from>
    <xdr:to>
      <xdr:col>2</xdr:col>
      <xdr:colOff>3862911</xdr:colOff>
      <xdr:row>2</xdr:row>
      <xdr:rowOff>7217</xdr:rowOff>
    </xdr:to>
    <xdr:sp macro="" textlink="">
      <xdr:nvSpPr>
        <xdr:cNvPr id="28" name="Retângulo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DÚVIDAS FREQUENTES</a:t>
          </a:r>
        </a:p>
      </xdr:txBody>
    </xdr:sp>
    <xdr:clientData/>
  </xdr:twoCellAnchor>
  <xdr:twoCellAnchor editAs="absolute">
    <xdr:from>
      <xdr:col>2</xdr:col>
      <xdr:colOff>3871382</xdr:colOff>
      <xdr:row>1</xdr:row>
      <xdr:rowOff>84665</xdr:rowOff>
    </xdr:from>
    <xdr:to>
      <xdr:col>2</xdr:col>
      <xdr:colOff>5507561</xdr:colOff>
      <xdr:row>2</xdr:row>
      <xdr:rowOff>11450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2</xdr:col>
      <xdr:colOff>5513911</xdr:colOff>
      <xdr:row>1</xdr:row>
      <xdr:rowOff>84665</xdr:rowOff>
    </xdr:from>
    <xdr:to>
      <xdr:col>4</xdr:col>
      <xdr:colOff>440256</xdr:colOff>
      <xdr:row>2</xdr:row>
      <xdr:rowOff>11450</xdr:rowOff>
    </xdr:to>
    <xdr:sp macro="" textlink="">
      <xdr:nvSpPr>
        <xdr:cNvPr id="30" name="Retângulo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13" name="Imagem 6">
          <a:extLst>
            <a:ext uri="{FF2B5EF4-FFF2-40B4-BE49-F238E27FC236}">
              <a16:creationId xmlns:a16="http://schemas.microsoft.com/office/drawing/2014/main" id="{BADF476C-D766-40B9-A71D-4A8AA070A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2</xdr:col>
      <xdr:colOff>3048831</xdr:colOff>
      <xdr:row>1</xdr:row>
      <xdr:rowOff>2983</xdr:rowOff>
    </xdr:to>
    <xdr:sp macro="" textlink="">
      <xdr:nvSpPr>
        <xdr:cNvPr id="14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6242A0C-66D3-490E-B40D-AC1827103451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2</xdr:col>
      <xdr:colOff>3048003</xdr:colOff>
      <xdr:row>0</xdr:row>
      <xdr:rowOff>0</xdr:rowOff>
    </xdr:from>
    <xdr:to>
      <xdr:col>2</xdr:col>
      <xdr:colOff>4402670</xdr:colOff>
      <xdr:row>1</xdr:row>
      <xdr:rowOff>2983</xdr:rowOff>
    </xdr:to>
    <xdr:sp macro="" textlink="">
      <xdr:nvSpPr>
        <xdr:cNvPr id="15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B2F044-DFB0-4CFE-8C56-86EFF9829C05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2</xdr:col>
      <xdr:colOff>4413257</xdr:colOff>
      <xdr:row>0</xdr:row>
      <xdr:rowOff>0</xdr:rowOff>
    </xdr:from>
    <xdr:to>
      <xdr:col>2</xdr:col>
      <xdr:colOff>6213257</xdr:colOff>
      <xdr:row>1</xdr:row>
      <xdr:rowOff>2983</xdr:rowOff>
    </xdr:to>
    <xdr:sp macro="" textlink="">
      <xdr:nvSpPr>
        <xdr:cNvPr id="16" name="Retângulo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95517A-B4F0-4CEB-BF20-BC4C4086B6F4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2</xdr:col>
      <xdr:colOff>6227238</xdr:colOff>
      <xdr:row>0</xdr:row>
      <xdr:rowOff>0</xdr:rowOff>
    </xdr:from>
    <xdr:to>
      <xdr:col>4</xdr:col>
      <xdr:colOff>867837</xdr:colOff>
      <xdr:row>1</xdr:row>
      <xdr:rowOff>2983</xdr:rowOff>
    </xdr:to>
    <xdr:sp macro="" textlink="">
      <xdr:nvSpPr>
        <xdr:cNvPr id="17" name="Retângulo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8DF7D40-56FF-44A0-A7A9-4E76D93B66A6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4</xdr:col>
      <xdr:colOff>878417</xdr:colOff>
      <xdr:row>0</xdr:row>
      <xdr:rowOff>0</xdr:rowOff>
    </xdr:from>
    <xdr:to>
      <xdr:col>4</xdr:col>
      <xdr:colOff>2233087</xdr:colOff>
      <xdr:row>1</xdr:row>
      <xdr:rowOff>2983</xdr:rowOff>
    </xdr:to>
    <xdr:sp macro="" textlink="">
      <xdr:nvSpPr>
        <xdr:cNvPr id="18" name="Retângulo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A8003A1-2A52-4A82-B083-1A78A5067F75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4</xdr:col>
      <xdr:colOff>2243663</xdr:colOff>
      <xdr:row>0</xdr:row>
      <xdr:rowOff>0</xdr:rowOff>
    </xdr:from>
    <xdr:to>
      <xdr:col>4</xdr:col>
      <xdr:colOff>3947586</xdr:colOff>
      <xdr:row>1</xdr:row>
      <xdr:rowOff>2983</xdr:rowOff>
    </xdr:to>
    <xdr:sp macro="" textlink="">
      <xdr:nvSpPr>
        <xdr:cNvPr id="19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65DE61E-9861-4413-9E44-54CE929D7A7C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4</xdr:col>
      <xdr:colOff>3958170</xdr:colOff>
      <xdr:row>0</xdr:row>
      <xdr:rowOff>0</xdr:rowOff>
    </xdr:from>
    <xdr:to>
      <xdr:col>4</xdr:col>
      <xdr:colOff>5662093</xdr:colOff>
      <xdr:row>1</xdr:row>
      <xdr:rowOff>2983</xdr:rowOff>
    </xdr:to>
    <xdr:sp macro="" textlink="">
      <xdr:nvSpPr>
        <xdr:cNvPr id="31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34A0BD-79C3-4DFC-9CE5-A60AF4693B6E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289982</xdr:colOff>
      <xdr:row>3</xdr:row>
      <xdr:rowOff>279398</xdr:rowOff>
    </xdr:from>
    <xdr:to>
      <xdr:col>7</xdr:col>
      <xdr:colOff>660400</xdr:colOff>
      <xdr:row>8</xdr:row>
      <xdr:rowOff>141815</xdr:rowOff>
    </xdr:to>
    <xdr:grpSp>
      <xdr:nvGrpSpPr>
        <xdr:cNvPr id="2" name="Agrupar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7073899" y="1718731"/>
          <a:ext cx="4540251" cy="1661584"/>
          <a:chOff x="7073899" y="1157815"/>
          <a:chExt cx="4540251" cy="1661583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/>
        </xdr:nvSpPr>
        <xdr:spPr>
          <a:xfrm>
            <a:off x="7073899" y="1157815"/>
            <a:ext cx="4540251" cy="1661583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/>
        </xdr:nvSpPr>
        <xdr:spPr>
          <a:xfrm>
            <a:off x="8936565" y="1380067"/>
            <a:ext cx="2286001" cy="3386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800" b="0"/>
              <a:t>PACOTE DE</a:t>
            </a:r>
            <a:endParaRPr lang="pt-BR" sz="1600" b="1"/>
          </a:p>
        </xdr:txBody>
      </xdr: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/>
        </xdr:nvSpPr>
        <xdr:spPr>
          <a:xfrm>
            <a:off x="9063566" y="2036231"/>
            <a:ext cx="1873250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Veja mais detalhes</a:t>
            </a:r>
          </a:p>
        </xdr:txBody>
      </xdr:sp>
      <xdr:sp macro="" textlink="">
        <xdr:nvSpPr>
          <xdr:cNvPr id="26" name="Shape 2570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7471835" y="1432981"/>
            <a:ext cx="1136648" cy="1022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319" extrusionOk="0">
                <a:moveTo>
                  <a:pt x="7530" y="4197"/>
                </a:moveTo>
                <a:lnTo>
                  <a:pt x="6680" y="3701"/>
                </a:lnTo>
                <a:lnTo>
                  <a:pt x="6189" y="4560"/>
                </a:lnTo>
                <a:lnTo>
                  <a:pt x="7040" y="5056"/>
                </a:lnTo>
                <a:cubicBezTo>
                  <a:pt x="7040" y="5056"/>
                  <a:pt x="7530" y="4197"/>
                  <a:pt x="7530" y="4197"/>
                </a:cubicBezTo>
                <a:close/>
                <a:moveTo>
                  <a:pt x="8512" y="2479"/>
                </a:moveTo>
                <a:lnTo>
                  <a:pt x="7662" y="1984"/>
                </a:lnTo>
                <a:lnTo>
                  <a:pt x="7171" y="2843"/>
                </a:lnTo>
                <a:lnTo>
                  <a:pt x="8021" y="3339"/>
                </a:lnTo>
                <a:cubicBezTo>
                  <a:pt x="8021" y="3339"/>
                  <a:pt x="8512" y="2479"/>
                  <a:pt x="8512" y="2479"/>
                </a:cubicBezTo>
                <a:close/>
                <a:moveTo>
                  <a:pt x="20618" y="8428"/>
                </a:moveTo>
                <a:lnTo>
                  <a:pt x="982" y="8428"/>
                </a:lnTo>
                <a:lnTo>
                  <a:pt x="982" y="6445"/>
                </a:lnTo>
                <a:lnTo>
                  <a:pt x="20618" y="6445"/>
                </a:lnTo>
                <a:cubicBezTo>
                  <a:pt x="20618" y="6445"/>
                  <a:pt x="20618" y="8428"/>
                  <a:pt x="20618" y="8428"/>
                </a:cubicBezTo>
                <a:close/>
                <a:moveTo>
                  <a:pt x="18655" y="20327"/>
                </a:moveTo>
                <a:lnTo>
                  <a:pt x="2945" y="20327"/>
                </a:lnTo>
                <a:lnTo>
                  <a:pt x="2945" y="9420"/>
                </a:lnTo>
                <a:lnTo>
                  <a:pt x="18655" y="9420"/>
                </a:lnTo>
                <a:cubicBezTo>
                  <a:pt x="18655" y="9420"/>
                  <a:pt x="18655" y="20327"/>
                  <a:pt x="18655" y="20327"/>
                </a:cubicBezTo>
                <a:close/>
                <a:moveTo>
                  <a:pt x="6811" y="1488"/>
                </a:moveTo>
                <a:cubicBezTo>
                  <a:pt x="7083" y="1014"/>
                  <a:pt x="7683" y="851"/>
                  <a:pt x="8153" y="1125"/>
                </a:cubicBezTo>
                <a:lnTo>
                  <a:pt x="9854" y="2117"/>
                </a:lnTo>
                <a:lnTo>
                  <a:pt x="7946" y="5454"/>
                </a:lnTo>
                <a:lnTo>
                  <a:pt x="5759" y="5454"/>
                </a:lnTo>
                <a:lnTo>
                  <a:pt x="5698" y="5419"/>
                </a:lnTo>
                <a:lnTo>
                  <a:pt x="5678" y="5454"/>
                </a:lnTo>
                <a:lnTo>
                  <a:pt x="4545" y="5454"/>
                </a:lnTo>
                <a:cubicBezTo>
                  <a:pt x="4545" y="5454"/>
                  <a:pt x="6811" y="1488"/>
                  <a:pt x="6811" y="1488"/>
                </a:cubicBezTo>
                <a:close/>
                <a:moveTo>
                  <a:pt x="15577" y="5454"/>
                </a:moveTo>
                <a:lnTo>
                  <a:pt x="9079" y="5454"/>
                </a:lnTo>
                <a:lnTo>
                  <a:pt x="10704" y="2612"/>
                </a:lnTo>
                <a:cubicBezTo>
                  <a:pt x="10704" y="2612"/>
                  <a:pt x="15577" y="5454"/>
                  <a:pt x="15577" y="5454"/>
                </a:cubicBezTo>
                <a:close/>
                <a:moveTo>
                  <a:pt x="15930" y="2759"/>
                </a:moveTo>
                <a:cubicBezTo>
                  <a:pt x="16454" y="2617"/>
                  <a:pt x="16991" y="2931"/>
                  <a:pt x="17132" y="3460"/>
                </a:cubicBezTo>
                <a:lnTo>
                  <a:pt x="17661" y="5454"/>
                </a:lnTo>
                <a:lnTo>
                  <a:pt x="17540" y="5454"/>
                </a:lnTo>
                <a:lnTo>
                  <a:pt x="16279" y="4718"/>
                </a:lnTo>
                <a:lnTo>
                  <a:pt x="16438" y="4674"/>
                </a:lnTo>
                <a:lnTo>
                  <a:pt x="16184" y="3716"/>
                </a:lnTo>
                <a:lnTo>
                  <a:pt x="15236" y="3973"/>
                </a:lnTo>
                <a:lnTo>
                  <a:pt x="15279" y="4135"/>
                </a:lnTo>
                <a:lnTo>
                  <a:pt x="14076" y="3434"/>
                </a:lnTo>
                <a:lnTo>
                  <a:pt x="14033" y="3272"/>
                </a:lnTo>
                <a:cubicBezTo>
                  <a:pt x="14033" y="3272"/>
                  <a:pt x="15930" y="2759"/>
                  <a:pt x="15930" y="2759"/>
                </a:cubicBezTo>
                <a:close/>
                <a:moveTo>
                  <a:pt x="20618" y="5454"/>
                </a:moveTo>
                <a:lnTo>
                  <a:pt x="18678" y="5454"/>
                </a:lnTo>
                <a:lnTo>
                  <a:pt x="18081" y="3203"/>
                </a:lnTo>
                <a:cubicBezTo>
                  <a:pt x="17800" y="2145"/>
                  <a:pt x="16724" y="1518"/>
                  <a:pt x="15676" y="1801"/>
                </a:cubicBezTo>
                <a:lnTo>
                  <a:pt x="12671" y="2615"/>
                </a:lnTo>
                <a:lnTo>
                  <a:pt x="8644" y="266"/>
                </a:lnTo>
                <a:cubicBezTo>
                  <a:pt x="7704" y="-281"/>
                  <a:pt x="6504" y="44"/>
                  <a:pt x="5961" y="992"/>
                </a:cubicBezTo>
                <a:lnTo>
                  <a:pt x="3410" y="5454"/>
                </a:lnTo>
                <a:lnTo>
                  <a:pt x="982" y="5454"/>
                </a:lnTo>
                <a:cubicBezTo>
                  <a:pt x="440" y="5454"/>
                  <a:pt x="0" y="5898"/>
                  <a:pt x="0" y="6445"/>
                </a:cubicBezTo>
                <a:lnTo>
                  <a:pt x="0" y="8428"/>
                </a:lnTo>
                <a:cubicBezTo>
                  <a:pt x="0" y="8977"/>
                  <a:pt x="440" y="9420"/>
                  <a:pt x="982" y="9420"/>
                </a:cubicBezTo>
                <a:lnTo>
                  <a:pt x="1964" y="9420"/>
                </a:lnTo>
                <a:lnTo>
                  <a:pt x="1964" y="20327"/>
                </a:lnTo>
                <a:cubicBezTo>
                  <a:pt x="1964" y="20875"/>
                  <a:pt x="2403" y="21319"/>
                  <a:pt x="2945" y="21319"/>
                </a:cubicBezTo>
                <a:lnTo>
                  <a:pt x="18655" y="21319"/>
                </a:lnTo>
                <a:cubicBezTo>
                  <a:pt x="19197" y="21319"/>
                  <a:pt x="19636" y="20875"/>
                  <a:pt x="19636" y="20327"/>
                </a:cubicBezTo>
                <a:lnTo>
                  <a:pt x="19636" y="9420"/>
                </a:lnTo>
                <a:lnTo>
                  <a:pt x="20618" y="9420"/>
                </a:lnTo>
                <a:cubicBezTo>
                  <a:pt x="21160" y="9420"/>
                  <a:pt x="21600" y="8977"/>
                  <a:pt x="21600" y="8428"/>
                </a:cubicBezTo>
                <a:lnTo>
                  <a:pt x="21600" y="6445"/>
                </a:lnTo>
                <a:cubicBezTo>
                  <a:pt x="21600" y="5898"/>
                  <a:pt x="21160" y="5454"/>
                  <a:pt x="20618" y="5454"/>
                </a:cubicBezTo>
                <a:moveTo>
                  <a:pt x="7855" y="12395"/>
                </a:moveTo>
                <a:lnTo>
                  <a:pt x="13745" y="12395"/>
                </a:lnTo>
                <a:lnTo>
                  <a:pt x="13745" y="13386"/>
                </a:lnTo>
                <a:lnTo>
                  <a:pt x="7855" y="13386"/>
                </a:lnTo>
                <a:cubicBezTo>
                  <a:pt x="7855" y="13386"/>
                  <a:pt x="7855" y="12395"/>
                  <a:pt x="7855" y="12395"/>
                </a:cubicBezTo>
                <a:close/>
                <a:moveTo>
                  <a:pt x="7855" y="14378"/>
                </a:moveTo>
                <a:lnTo>
                  <a:pt x="13745" y="14378"/>
                </a:lnTo>
                <a:cubicBezTo>
                  <a:pt x="14288" y="14378"/>
                  <a:pt x="14727" y="13934"/>
                  <a:pt x="14727" y="13386"/>
                </a:cubicBezTo>
                <a:lnTo>
                  <a:pt x="14727" y="12395"/>
                </a:lnTo>
                <a:cubicBezTo>
                  <a:pt x="14727" y="11847"/>
                  <a:pt x="14288" y="11403"/>
                  <a:pt x="13745" y="11403"/>
                </a:cubicBezTo>
                <a:lnTo>
                  <a:pt x="7855" y="11403"/>
                </a:lnTo>
                <a:cubicBezTo>
                  <a:pt x="7312" y="11403"/>
                  <a:pt x="6873" y="11847"/>
                  <a:pt x="6873" y="12395"/>
                </a:cubicBezTo>
                <a:lnTo>
                  <a:pt x="6873" y="13386"/>
                </a:lnTo>
                <a:cubicBezTo>
                  <a:pt x="6873" y="13934"/>
                  <a:pt x="7312" y="14378"/>
                  <a:pt x="7855" y="14378"/>
                </a:cubicBezTo>
              </a:path>
            </a:pathLst>
          </a:custGeom>
          <a:solidFill>
            <a:schemeClr val="bg1"/>
          </a:solidFill>
          <a:ln w="12700">
            <a:miter lim="400000"/>
          </a:ln>
        </xdr:spPr>
        <xdr:txBody>
          <a:bodyPr wrap="square" lIns="14284" tIns="14284" rIns="14284" bIns="14284" anchor="ctr"/>
          <a:lstStyle>
            <a:defPPr>
              <a:defRPr lang="en-US"/>
            </a:defPPr>
            <a:lvl1pPr marL="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6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33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49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66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82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99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15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32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171399" eaLnBrk="1" hangingPunct="1">
              <a:defRPr sz="3000" cap="none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  <a:latin typeface="Gill Sans"/>
                <a:ea typeface="Gill Sans"/>
                <a:cs typeface="Gill Sans"/>
                <a:sym typeface="Gill Sans"/>
              </a:defRPr>
            </a:pPr>
            <a:endParaRPr sz="1125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  <a:latin typeface="Gill Sans"/>
              <a:ea typeface="Calibri" charset="0"/>
              <a:cs typeface="Calibri" charset="0"/>
              <a:sym typeface="Gill Sans"/>
            </a:endParaRP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8930215" y="1574799"/>
            <a:ext cx="2286001" cy="4508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400" b="1"/>
              <a:t>PLANILHAS LUZ</a:t>
            </a:r>
            <a:endParaRPr lang="pt-BR" sz="1600" b="1"/>
          </a:p>
        </xdr:txBody>
      </xdr:sp>
    </xdr:grpSp>
    <xdr:clientData/>
  </xdr:twoCellAnchor>
  <xdr:twoCellAnchor>
    <xdr:from>
      <xdr:col>5</xdr:col>
      <xdr:colOff>285749</xdr:colOff>
      <xdr:row>8</xdr:row>
      <xdr:rowOff>253999</xdr:rowOff>
    </xdr:from>
    <xdr:to>
      <xdr:col>7</xdr:col>
      <xdr:colOff>656167</xdr:colOff>
      <xdr:row>13</xdr:row>
      <xdr:rowOff>31748</xdr:rowOff>
    </xdr:to>
    <xdr:grpSp>
      <xdr:nvGrpSpPr>
        <xdr:cNvPr id="4" name="Agrupar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pSpPr/>
      </xdr:nvGrpSpPr>
      <xdr:grpSpPr>
        <a:xfrm>
          <a:off x="7069666" y="3492499"/>
          <a:ext cx="4540251" cy="1661582"/>
          <a:chOff x="7069666" y="2931582"/>
          <a:chExt cx="4540251" cy="1661583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/>
        </xdr:nvSpPr>
        <xdr:spPr>
          <a:xfrm>
            <a:off x="7069666" y="2931582"/>
            <a:ext cx="4540251" cy="1661583"/>
          </a:xfrm>
          <a:prstGeom prst="rect">
            <a:avLst/>
          </a:prstGeom>
          <a:solidFill>
            <a:srgbClr val="55B03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/>
        </xdr:nvSpPr>
        <xdr:spPr>
          <a:xfrm>
            <a:off x="8932332" y="3174999"/>
            <a:ext cx="2286001" cy="3386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800" b="0"/>
              <a:t>CURSOS ONLINE DE</a:t>
            </a:r>
            <a:endParaRPr lang="pt-BR" sz="1600" b="1"/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/>
        </xdr:nvSpPr>
        <xdr:spPr>
          <a:xfrm>
            <a:off x="9059333" y="3958167"/>
            <a:ext cx="1873250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Veja mais detalhes</a:t>
            </a:r>
          </a:p>
        </xdr:txBody>
      </xdr:sp>
      <xdr:sp macro="" textlink="">
        <xdr:nvSpPr>
          <xdr:cNvPr id="28" name="Shape 2546">
            <a:extLst>
              <a:ext uri="{FF2B5EF4-FFF2-40B4-BE49-F238E27FC236}">
                <a16:creationId xmlns:a16="http://schemas.microsoft.com/office/drawing/2014/main" id="{00000000-0008-0000-0B00-00001C000000}"/>
              </a:ext>
            </a:extLst>
          </xdr:cNvPr>
          <xdr:cNvSpPr/>
        </xdr:nvSpPr>
        <xdr:spPr>
          <a:xfrm>
            <a:off x="7524751" y="3344332"/>
            <a:ext cx="1016000" cy="82550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20618" y="20400"/>
                </a:moveTo>
                <a:lnTo>
                  <a:pt x="18655" y="20400"/>
                </a:lnTo>
                <a:lnTo>
                  <a:pt x="18655" y="1200"/>
                </a:lnTo>
                <a:lnTo>
                  <a:pt x="20618" y="1200"/>
                </a:lnTo>
                <a:cubicBezTo>
                  <a:pt x="20618" y="1200"/>
                  <a:pt x="20618" y="20400"/>
                  <a:pt x="20618" y="20400"/>
                </a:cubicBezTo>
                <a:close/>
                <a:moveTo>
                  <a:pt x="21109" y="0"/>
                </a:moveTo>
                <a:lnTo>
                  <a:pt x="18164" y="0"/>
                </a:lnTo>
                <a:cubicBezTo>
                  <a:pt x="17893" y="0"/>
                  <a:pt x="17673" y="269"/>
                  <a:pt x="17673" y="600"/>
                </a:cubicBezTo>
                <a:lnTo>
                  <a:pt x="17673" y="21000"/>
                </a:lnTo>
                <a:cubicBezTo>
                  <a:pt x="17673" y="21332"/>
                  <a:pt x="17893" y="21600"/>
                  <a:pt x="18164" y="21600"/>
                </a:cubicBezTo>
                <a:lnTo>
                  <a:pt x="21109" y="21600"/>
                </a:lnTo>
                <a:cubicBezTo>
                  <a:pt x="21380" y="21600"/>
                  <a:pt x="21600" y="21332"/>
                  <a:pt x="21600" y="21000"/>
                </a:cubicBezTo>
                <a:lnTo>
                  <a:pt x="21600" y="600"/>
                </a:lnTo>
                <a:cubicBezTo>
                  <a:pt x="21600" y="269"/>
                  <a:pt x="21380" y="0"/>
                  <a:pt x="21109" y="0"/>
                </a:cubicBezTo>
                <a:moveTo>
                  <a:pt x="8836" y="20400"/>
                </a:moveTo>
                <a:lnTo>
                  <a:pt x="6873" y="20400"/>
                </a:lnTo>
                <a:lnTo>
                  <a:pt x="6873" y="3600"/>
                </a:lnTo>
                <a:lnTo>
                  <a:pt x="8836" y="3600"/>
                </a:lnTo>
                <a:cubicBezTo>
                  <a:pt x="8836" y="3600"/>
                  <a:pt x="8836" y="20400"/>
                  <a:pt x="8836" y="20400"/>
                </a:cubicBezTo>
                <a:close/>
                <a:moveTo>
                  <a:pt x="9327" y="2400"/>
                </a:moveTo>
                <a:lnTo>
                  <a:pt x="6382" y="2400"/>
                </a:lnTo>
                <a:cubicBezTo>
                  <a:pt x="6111" y="2400"/>
                  <a:pt x="5891" y="2669"/>
                  <a:pt x="5891" y="3000"/>
                </a:cubicBezTo>
                <a:lnTo>
                  <a:pt x="5891" y="21000"/>
                </a:lnTo>
                <a:cubicBezTo>
                  <a:pt x="5891" y="21332"/>
                  <a:pt x="6111" y="21600"/>
                  <a:pt x="6382" y="21600"/>
                </a:cubicBezTo>
                <a:lnTo>
                  <a:pt x="9327" y="21600"/>
                </a:lnTo>
                <a:cubicBezTo>
                  <a:pt x="9598" y="21600"/>
                  <a:pt x="9818" y="21332"/>
                  <a:pt x="9818" y="21000"/>
                </a:cubicBezTo>
                <a:lnTo>
                  <a:pt x="9818" y="3000"/>
                </a:lnTo>
                <a:cubicBezTo>
                  <a:pt x="9818" y="2669"/>
                  <a:pt x="9598" y="2400"/>
                  <a:pt x="9327" y="2400"/>
                </a:cubicBezTo>
                <a:moveTo>
                  <a:pt x="14727" y="20400"/>
                </a:moveTo>
                <a:lnTo>
                  <a:pt x="12764" y="20400"/>
                </a:lnTo>
                <a:lnTo>
                  <a:pt x="12764" y="10800"/>
                </a:lnTo>
                <a:lnTo>
                  <a:pt x="14727" y="10800"/>
                </a:lnTo>
                <a:cubicBezTo>
                  <a:pt x="14727" y="10800"/>
                  <a:pt x="14727" y="20400"/>
                  <a:pt x="14727" y="20400"/>
                </a:cubicBezTo>
                <a:close/>
                <a:moveTo>
                  <a:pt x="15218" y="9600"/>
                </a:moveTo>
                <a:lnTo>
                  <a:pt x="12273" y="9600"/>
                </a:lnTo>
                <a:cubicBezTo>
                  <a:pt x="12002" y="9600"/>
                  <a:pt x="11782" y="9869"/>
                  <a:pt x="11782" y="10200"/>
                </a:cubicBezTo>
                <a:lnTo>
                  <a:pt x="11782" y="21000"/>
                </a:lnTo>
                <a:cubicBezTo>
                  <a:pt x="11782" y="21332"/>
                  <a:pt x="12002" y="21600"/>
                  <a:pt x="12273" y="21600"/>
                </a:cubicBezTo>
                <a:lnTo>
                  <a:pt x="15218" y="21600"/>
                </a:lnTo>
                <a:cubicBezTo>
                  <a:pt x="15489" y="21600"/>
                  <a:pt x="15709" y="21332"/>
                  <a:pt x="15709" y="21000"/>
                </a:cubicBezTo>
                <a:lnTo>
                  <a:pt x="15709" y="10200"/>
                </a:lnTo>
                <a:cubicBezTo>
                  <a:pt x="15709" y="9869"/>
                  <a:pt x="15489" y="9600"/>
                  <a:pt x="15218" y="9600"/>
                </a:cubicBezTo>
                <a:moveTo>
                  <a:pt x="2945" y="20400"/>
                </a:moveTo>
                <a:lnTo>
                  <a:pt x="982" y="20400"/>
                </a:lnTo>
                <a:lnTo>
                  <a:pt x="982" y="14400"/>
                </a:lnTo>
                <a:lnTo>
                  <a:pt x="2945" y="14400"/>
                </a:lnTo>
                <a:cubicBezTo>
                  <a:pt x="2945" y="14400"/>
                  <a:pt x="2945" y="20400"/>
                  <a:pt x="2945" y="20400"/>
                </a:cubicBezTo>
                <a:close/>
                <a:moveTo>
                  <a:pt x="3436" y="13200"/>
                </a:moveTo>
                <a:lnTo>
                  <a:pt x="491" y="13200"/>
                </a:lnTo>
                <a:cubicBezTo>
                  <a:pt x="220" y="13200"/>
                  <a:pt x="0" y="13469"/>
                  <a:pt x="0" y="13800"/>
                </a:cubicBezTo>
                <a:lnTo>
                  <a:pt x="0" y="21000"/>
                </a:lnTo>
                <a:cubicBezTo>
                  <a:pt x="0" y="21332"/>
                  <a:pt x="220" y="21600"/>
                  <a:pt x="491" y="21600"/>
                </a:cubicBezTo>
                <a:lnTo>
                  <a:pt x="3436" y="21600"/>
                </a:lnTo>
                <a:cubicBezTo>
                  <a:pt x="3707" y="21600"/>
                  <a:pt x="3927" y="21332"/>
                  <a:pt x="3927" y="21000"/>
                </a:cubicBezTo>
                <a:lnTo>
                  <a:pt x="3927" y="13800"/>
                </a:lnTo>
                <a:cubicBezTo>
                  <a:pt x="3927" y="13469"/>
                  <a:pt x="3707" y="13200"/>
                  <a:pt x="3436" y="13200"/>
                </a:cubicBezTo>
              </a:path>
            </a:pathLst>
          </a:custGeom>
          <a:solidFill>
            <a:schemeClr val="bg1"/>
          </a:solidFill>
          <a:ln w="12700">
            <a:miter lim="400000"/>
          </a:ln>
        </xdr:spPr>
        <xdr:txBody>
          <a:bodyPr wrap="square" lIns="14284" tIns="14284" rIns="14284" bIns="14284" anchor="ctr"/>
          <a:lstStyle>
            <a:defPPr>
              <a:defRPr lang="en-US"/>
            </a:defPPr>
            <a:lvl1pPr marL="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6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33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49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66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82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99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15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32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171399" eaLnBrk="1" hangingPunct="1">
              <a:defRPr sz="3000" cap="none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  <a:latin typeface="Gill Sans"/>
                <a:ea typeface="Gill Sans"/>
                <a:cs typeface="Gill Sans"/>
                <a:sym typeface="Gill Sans"/>
              </a:defRPr>
            </a:pPr>
            <a:endParaRPr sz="1125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  <a:latin typeface="Gill Sans"/>
              <a:ea typeface="Calibri" charset="0"/>
              <a:cs typeface="Calibri" charset="0"/>
              <a:sym typeface="Gill Sans"/>
            </a:endParaRPr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00000000-0008-0000-0B00-00001D000000}"/>
              </a:ext>
            </a:extLst>
          </xdr:cNvPr>
          <xdr:cNvSpPr/>
        </xdr:nvSpPr>
        <xdr:spPr>
          <a:xfrm>
            <a:off x="8919632" y="3373974"/>
            <a:ext cx="2457451" cy="4995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400" b="1" baseline="0"/>
              <a:t>DE EXCEL DA LUZ</a:t>
            </a:r>
            <a:endParaRPr lang="pt-BR" sz="1600" b="1"/>
          </a:p>
        </xdr:txBody>
      </xdr:sp>
    </xdr:grp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1164167</xdr:colOff>
      <xdr:row>4</xdr:row>
      <xdr:rowOff>370416</xdr:rowOff>
    </xdr:to>
    <xdr:sp macro="" textlink="">
      <xdr:nvSpPr>
        <xdr:cNvPr id="30" name="Retângulo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/>
      </xdr:nvSpPr>
      <xdr:spPr>
        <a:xfrm>
          <a:off x="5609167" y="1174750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1164167</xdr:colOff>
      <xdr:row>6</xdr:row>
      <xdr:rowOff>370416</xdr:rowOff>
    </xdr:to>
    <xdr:sp macro="" textlink="">
      <xdr:nvSpPr>
        <xdr:cNvPr id="31" name="Retângulo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/>
      </xdr:nvSpPr>
      <xdr:spPr>
        <a:xfrm>
          <a:off x="5609167" y="1926167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1164167</xdr:colOff>
      <xdr:row>8</xdr:row>
      <xdr:rowOff>370416</xdr:rowOff>
    </xdr:to>
    <xdr:sp macro="" textlink="">
      <xdr:nvSpPr>
        <xdr:cNvPr id="32" name="Retângulo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/>
      </xdr:nvSpPr>
      <xdr:spPr>
        <a:xfrm>
          <a:off x="5609167" y="2677583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1164167</xdr:colOff>
      <xdr:row>10</xdr:row>
      <xdr:rowOff>370416</xdr:rowOff>
    </xdr:to>
    <xdr:sp macro="" textlink="">
      <xdr:nvSpPr>
        <xdr:cNvPr id="33" name="Retângulo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/>
      </xdr:nvSpPr>
      <xdr:spPr>
        <a:xfrm>
          <a:off x="5609167" y="3429000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1164167</xdr:colOff>
      <xdr:row>12</xdr:row>
      <xdr:rowOff>370416</xdr:rowOff>
    </xdr:to>
    <xdr:sp macro="" textlink="">
      <xdr:nvSpPr>
        <xdr:cNvPr id="34" name="Retângulo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/>
      </xdr:nvSpPr>
      <xdr:spPr>
        <a:xfrm>
          <a:off x="5609167" y="4180417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 editAs="absolute">
    <xdr:from>
      <xdr:col>3</xdr:col>
      <xdr:colOff>433915</xdr:colOff>
      <xdr:row>1</xdr:row>
      <xdr:rowOff>95249</xdr:rowOff>
    </xdr:from>
    <xdr:to>
      <xdr:col>3</xdr:col>
      <xdr:colOff>1682748</xdr:colOff>
      <xdr:row>2</xdr:row>
      <xdr:rowOff>13566</xdr:rowOff>
    </xdr:to>
    <xdr:sp macro="" textlink="">
      <xdr:nvSpPr>
        <xdr:cNvPr id="42" name="Retângulo 4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1697565</xdr:colOff>
      <xdr:row>1</xdr:row>
      <xdr:rowOff>88900</xdr:rowOff>
    </xdr:from>
    <xdr:to>
      <xdr:col>3</xdr:col>
      <xdr:colOff>3333744</xdr:colOff>
      <xdr:row>2</xdr:row>
      <xdr:rowOff>7217</xdr:rowOff>
    </xdr:to>
    <xdr:sp macro="" textlink="">
      <xdr:nvSpPr>
        <xdr:cNvPr id="50" name="Retângulo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3342215</xdr:colOff>
      <xdr:row>1</xdr:row>
      <xdr:rowOff>84665</xdr:rowOff>
    </xdr:from>
    <xdr:to>
      <xdr:col>4</xdr:col>
      <xdr:colOff>162977</xdr:colOff>
      <xdr:row>2</xdr:row>
      <xdr:rowOff>11450</xdr:rowOff>
    </xdr:to>
    <xdr:sp macro="" textlink="">
      <xdr:nvSpPr>
        <xdr:cNvPr id="51" name="Retângulo 5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169327</xdr:colOff>
      <xdr:row>1</xdr:row>
      <xdr:rowOff>84665</xdr:rowOff>
    </xdr:from>
    <xdr:to>
      <xdr:col>5</xdr:col>
      <xdr:colOff>630756</xdr:colOff>
      <xdr:row>2</xdr:row>
      <xdr:rowOff>11450</xdr:rowOff>
    </xdr:to>
    <xdr:sp macro="" textlink="">
      <xdr:nvSpPr>
        <xdr:cNvPr id="52" name="Retângulo 5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3</xdr:col>
      <xdr:colOff>444499</xdr:colOff>
      <xdr:row>0</xdr:row>
      <xdr:rowOff>423306</xdr:rowOff>
    </xdr:to>
    <xdr:pic>
      <xdr:nvPicPr>
        <xdr:cNvPr id="35" name="Imagem 6">
          <a:extLst>
            <a:ext uri="{FF2B5EF4-FFF2-40B4-BE49-F238E27FC236}">
              <a16:creationId xmlns:a16="http://schemas.microsoft.com/office/drawing/2014/main" id="{82CB2867-A613-40E4-A7DF-425D9D27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719664</xdr:colOff>
      <xdr:row>0</xdr:row>
      <xdr:rowOff>0</xdr:rowOff>
    </xdr:from>
    <xdr:to>
      <xdr:col>3</xdr:col>
      <xdr:colOff>2519664</xdr:colOff>
      <xdr:row>1</xdr:row>
      <xdr:rowOff>2983</xdr:rowOff>
    </xdr:to>
    <xdr:sp macro="" textlink="">
      <xdr:nvSpPr>
        <xdr:cNvPr id="36" name="Retângulo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D5D4B03-FBD7-4266-8A18-C9B0B1B7E0CB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3</xdr:col>
      <xdr:colOff>2518836</xdr:colOff>
      <xdr:row>0</xdr:row>
      <xdr:rowOff>0</xdr:rowOff>
    </xdr:from>
    <xdr:to>
      <xdr:col>3</xdr:col>
      <xdr:colOff>3873503</xdr:colOff>
      <xdr:row>1</xdr:row>
      <xdr:rowOff>2983</xdr:rowOff>
    </xdr:to>
    <xdr:sp macro="" textlink="">
      <xdr:nvSpPr>
        <xdr:cNvPr id="37" name="Retângulo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98FDA74-2446-40A3-A3D5-DEA53A93C1A6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3884090</xdr:colOff>
      <xdr:row>0</xdr:row>
      <xdr:rowOff>0</xdr:rowOff>
    </xdr:from>
    <xdr:to>
      <xdr:col>4</xdr:col>
      <xdr:colOff>868673</xdr:colOff>
      <xdr:row>1</xdr:row>
      <xdr:rowOff>2983</xdr:rowOff>
    </xdr:to>
    <xdr:sp macro="" textlink="">
      <xdr:nvSpPr>
        <xdr:cNvPr id="38" name="Retângulo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D511C5E-8C47-47BD-B974-9201636992DC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4</xdr:col>
      <xdr:colOff>882654</xdr:colOff>
      <xdr:row>0</xdr:row>
      <xdr:rowOff>0</xdr:rowOff>
    </xdr:from>
    <xdr:to>
      <xdr:col>5</xdr:col>
      <xdr:colOff>1058337</xdr:colOff>
      <xdr:row>1</xdr:row>
      <xdr:rowOff>2983</xdr:rowOff>
    </xdr:to>
    <xdr:sp macro="" textlink="">
      <xdr:nvSpPr>
        <xdr:cNvPr id="39" name="Retângulo 1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81A04EE-2A77-48B2-80C7-B1AA3D316E3A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5</xdr:col>
      <xdr:colOff>1068917</xdr:colOff>
      <xdr:row>0</xdr:row>
      <xdr:rowOff>0</xdr:rowOff>
    </xdr:from>
    <xdr:to>
      <xdr:col>6</xdr:col>
      <xdr:colOff>338671</xdr:colOff>
      <xdr:row>1</xdr:row>
      <xdr:rowOff>2983</xdr:rowOff>
    </xdr:to>
    <xdr:sp macro="" textlink="">
      <xdr:nvSpPr>
        <xdr:cNvPr id="40" name="Retângulo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9ECD324-6047-4BC4-8DFC-88847EB122A6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6</xdr:col>
      <xdr:colOff>349247</xdr:colOff>
      <xdr:row>0</xdr:row>
      <xdr:rowOff>0</xdr:rowOff>
    </xdr:from>
    <xdr:to>
      <xdr:col>6</xdr:col>
      <xdr:colOff>2053170</xdr:colOff>
      <xdr:row>1</xdr:row>
      <xdr:rowOff>2983</xdr:rowOff>
    </xdr:to>
    <xdr:sp macro="" textlink="">
      <xdr:nvSpPr>
        <xdr:cNvPr id="41" name="Retângulo 1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BBC4A5D-894E-4409-AE91-C758E8584430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6</xdr:col>
      <xdr:colOff>2063754</xdr:colOff>
      <xdr:row>0</xdr:row>
      <xdr:rowOff>0</xdr:rowOff>
    </xdr:from>
    <xdr:to>
      <xdr:col>7</xdr:col>
      <xdr:colOff>1682760</xdr:colOff>
      <xdr:row>1</xdr:row>
      <xdr:rowOff>2983</xdr:rowOff>
    </xdr:to>
    <xdr:sp macro="" textlink="">
      <xdr:nvSpPr>
        <xdr:cNvPr id="53" name="Retângulo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8E8EEC-9BC6-44EA-8588-A45F1E8C89A8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2544239</xdr:colOff>
      <xdr:row>5</xdr:row>
      <xdr:rowOff>184151</xdr:rowOff>
    </xdr:from>
    <xdr:to>
      <xdr:col>3</xdr:col>
      <xdr:colOff>1697571</xdr:colOff>
      <xdr:row>19</xdr:row>
      <xdr:rowOff>67732</xdr:rowOff>
    </xdr:to>
    <xdr:grpSp>
      <xdr:nvGrpSpPr>
        <xdr:cNvPr id="43" name="Agrupar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GrpSpPr/>
      </xdr:nvGrpSpPr>
      <xdr:grpSpPr>
        <a:xfrm>
          <a:off x="2808822" y="2279651"/>
          <a:ext cx="2508249" cy="2698748"/>
          <a:chOff x="2808822" y="1708151"/>
          <a:chExt cx="2508249" cy="2698748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/>
        </xdr:nvSpPr>
        <xdr:spPr>
          <a:xfrm>
            <a:off x="2808822" y="1708151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cursos.luz.vc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Cursos de Excel Online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37" name="Imagem 36" descr="start icon">
            <a:extLst>
              <a:ext uri="{FF2B5EF4-FFF2-40B4-BE49-F238E27FC236}">
                <a16:creationId xmlns:a16="http://schemas.microsoft.com/office/drawing/2014/main" id="{00000000-0008-0000-0C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34834" y="2875550"/>
            <a:ext cx="1114424" cy="112071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95251</xdr:colOff>
      <xdr:row>5</xdr:row>
      <xdr:rowOff>179918</xdr:rowOff>
    </xdr:from>
    <xdr:to>
      <xdr:col>2</xdr:col>
      <xdr:colOff>2497667</xdr:colOff>
      <xdr:row>19</xdr:row>
      <xdr:rowOff>63499</xdr:rowOff>
    </xdr:to>
    <xdr:grpSp>
      <xdr:nvGrpSpPr>
        <xdr:cNvPr id="42" name="Agrupar 4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GrpSpPr/>
      </xdr:nvGrpSpPr>
      <xdr:grpSpPr>
        <a:xfrm>
          <a:off x="254001" y="2275418"/>
          <a:ext cx="2508249" cy="2698748"/>
          <a:chOff x="254001" y="1714501"/>
          <a:chExt cx="2508249" cy="2698748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/>
        </xdr:nvSpPr>
        <xdr:spPr>
          <a:xfrm>
            <a:off x="254001" y="1714501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  <a:p>
            <a:pPr algn="ctr"/>
            <a:r>
              <a:rPr lang="pt-BR" sz="1600" b="1"/>
              <a:t>luz.vc</a:t>
            </a: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Planilhas Empresariais</a:t>
            </a:r>
          </a:p>
        </xdr:txBody>
      </xdr:sp>
      <xdr:pic>
        <xdr:nvPicPr>
          <xdr:cNvPr id="38" name="Imagem 37" descr="excel 3 icon">
            <a:extLst>
              <a:ext uri="{FF2B5EF4-FFF2-40B4-BE49-F238E27FC236}">
                <a16:creationId xmlns:a16="http://schemas.microsoft.com/office/drawing/2014/main" id="{00000000-0008-0000-0C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1332" y="2921505"/>
            <a:ext cx="1121834" cy="112767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</xdr:col>
      <xdr:colOff>1733561</xdr:colOff>
      <xdr:row>5</xdr:row>
      <xdr:rowOff>177800</xdr:rowOff>
    </xdr:from>
    <xdr:to>
      <xdr:col>5</xdr:col>
      <xdr:colOff>71977</xdr:colOff>
      <xdr:row>19</xdr:row>
      <xdr:rowOff>61381</xdr:rowOff>
    </xdr:to>
    <xdr:grpSp>
      <xdr:nvGrpSpPr>
        <xdr:cNvPr id="44" name="Agrupar 4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GrpSpPr/>
      </xdr:nvGrpSpPr>
      <xdr:grpSpPr>
        <a:xfrm>
          <a:off x="5353061" y="2273300"/>
          <a:ext cx="2508249" cy="2698748"/>
          <a:chOff x="5353061" y="1691217"/>
          <a:chExt cx="2508249" cy="2698748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/>
        </xdr:nvSpPr>
        <xdr:spPr>
          <a:xfrm>
            <a:off x="5353061" y="1691217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slidesprontos.com.br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Apresentações em PPT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39" name="Imagem 38" descr="microsoft powerpoint icon">
            <a:extLst>
              <a:ext uri="{FF2B5EF4-FFF2-40B4-BE49-F238E27FC236}">
                <a16:creationId xmlns:a16="http://schemas.microsoft.com/office/drawing/2014/main" id="{00000000-0008-0000-0C00-00002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79585" y="2857277"/>
            <a:ext cx="1164166" cy="11707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116428</xdr:colOff>
      <xdr:row>5</xdr:row>
      <xdr:rowOff>179916</xdr:rowOff>
    </xdr:from>
    <xdr:to>
      <xdr:col>6</xdr:col>
      <xdr:colOff>539760</xdr:colOff>
      <xdr:row>19</xdr:row>
      <xdr:rowOff>63497</xdr:rowOff>
    </xdr:to>
    <xdr:grpSp>
      <xdr:nvGrpSpPr>
        <xdr:cNvPr id="45" name="Agrupar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GrpSpPr/>
      </xdr:nvGrpSpPr>
      <xdr:grpSpPr>
        <a:xfrm>
          <a:off x="7905761" y="2275416"/>
          <a:ext cx="2508249" cy="2698748"/>
          <a:chOff x="7905761" y="1693333"/>
          <a:chExt cx="2508249" cy="2698748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/>
        </xdr:nvSpPr>
        <xdr:spPr>
          <a:xfrm>
            <a:off x="7905761" y="1693333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blog.luz.vc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Conteúdo de Excel e Gestão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40" name="Imagem 39" descr="book 16 icon">
            <a:extLst>
              <a:ext uri="{FF2B5EF4-FFF2-40B4-BE49-F238E27FC236}">
                <a16:creationId xmlns:a16="http://schemas.microsoft.com/office/drawing/2014/main" id="{00000000-0008-0000-0C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40749" y="2814705"/>
            <a:ext cx="1206501" cy="12133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6</xdr:col>
      <xdr:colOff>575744</xdr:colOff>
      <xdr:row>5</xdr:row>
      <xdr:rowOff>184150</xdr:rowOff>
    </xdr:from>
    <xdr:to>
      <xdr:col>7</xdr:col>
      <xdr:colOff>1136660</xdr:colOff>
      <xdr:row>19</xdr:row>
      <xdr:rowOff>67731</xdr:rowOff>
    </xdr:to>
    <xdr:grpSp>
      <xdr:nvGrpSpPr>
        <xdr:cNvPr id="46" name="Agrupar 4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GrpSpPr/>
      </xdr:nvGrpSpPr>
      <xdr:grpSpPr>
        <a:xfrm>
          <a:off x="10449994" y="2279650"/>
          <a:ext cx="2508249" cy="2698748"/>
          <a:chOff x="10449994" y="1697567"/>
          <a:chExt cx="2508249" cy="2698748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10449994" y="1697567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documentos.luz.vc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Apostilas, checklists, relatórios</a:t>
            </a:r>
            <a:r>
              <a:rPr lang="pt-BR" sz="1600" b="1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 e propostas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41" name="Imagem 40" descr="document icon">
            <a:extLst>
              <a:ext uri="{FF2B5EF4-FFF2-40B4-BE49-F238E27FC236}">
                <a16:creationId xmlns:a16="http://schemas.microsoft.com/office/drawing/2014/main" id="{00000000-0008-0000-0C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31778" y="2931583"/>
            <a:ext cx="1069229" cy="1075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2</xdr:col>
      <xdr:colOff>963082</xdr:colOff>
      <xdr:row>1</xdr:row>
      <xdr:rowOff>95249</xdr:rowOff>
    </xdr:from>
    <xdr:to>
      <xdr:col>2</xdr:col>
      <xdr:colOff>2211915</xdr:colOff>
      <xdr:row>2</xdr:row>
      <xdr:rowOff>13566</xdr:rowOff>
    </xdr:to>
    <xdr:sp macro="" textlink="">
      <xdr:nvSpPr>
        <xdr:cNvPr id="35" name="Retângulo 3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/>
      </xdr:nvSpPr>
      <xdr:spPr>
        <a:xfrm>
          <a:off x="1227665" y="592666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2</xdr:col>
      <xdr:colOff>2226732</xdr:colOff>
      <xdr:row>1</xdr:row>
      <xdr:rowOff>88900</xdr:rowOff>
    </xdr:from>
    <xdr:to>
      <xdr:col>3</xdr:col>
      <xdr:colOff>507994</xdr:colOff>
      <xdr:row>2</xdr:row>
      <xdr:rowOff>7217</xdr:rowOff>
    </xdr:to>
    <xdr:sp macro="" textlink="">
      <xdr:nvSpPr>
        <xdr:cNvPr id="53" name="Retângulo 5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/>
      </xdr:nvSpPr>
      <xdr:spPr>
        <a:xfrm>
          <a:off x="2491315" y="586317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516465</xdr:colOff>
      <xdr:row>1</xdr:row>
      <xdr:rowOff>84665</xdr:rowOff>
    </xdr:from>
    <xdr:to>
      <xdr:col>4</xdr:col>
      <xdr:colOff>67727</xdr:colOff>
      <xdr:row>2</xdr:row>
      <xdr:rowOff>11450</xdr:rowOff>
    </xdr:to>
    <xdr:sp macro="" textlink="">
      <xdr:nvSpPr>
        <xdr:cNvPr id="54" name="Retângulo 5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/>
      </xdr:nvSpPr>
      <xdr:spPr>
        <a:xfrm>
          <a:off x="4135965" y="582082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74077</xdr:colOff>
      <xdr:row>1</xdr:row>
      <xdr:rowOff>84665</xdr:rowOff>
    </xdr:from>
    <xdr:to>
      <xdr:col>4</xdr:col>
      <xdr:colOff>1710256</xdr:colOff>
      <xdr:row>2</xdr:row>
      <xdr:rowOff>11450</xdr:rowOff>
    </xdr:to>
    <xdr:sp macro="" textlink="">
      <xdr:nvSpPr>
        <xdr:cNvPr id="55" name="Retângulo 5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/>
      </xdr:nvSpPr>
      <xdr:spPr>
        <a:xfrm>
          <a:off x="5778494" y="582082"/>
          <a:ext cx="1636179" cy="30778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404040"/>
              </a:solidFill>
            </a:rPr>
            <a:t>SOBRE A LUZ</a:t>
          </a:r>
        </a:p>
      </xdr:txBody>
    </xdr:sp>
    <xdr:clientData/>
  </xdr:twoCellAnchor>
  <xdr:twoCellAnchor editAs="absolute">
    <xdr:from>
      <xdr:col>2</xdr:col>
      <xdr:colOff>0</xdr:colOff>
      <xdr:row>0</xdr:row>
      <xdr:rowOff>95250</xdr:rowOff>
    </xdr:from>
    <xdr:to>
      <xdr:col>2</xdr:col>
      <xdr:colOff>973666</xdr:colOff>
      <xdr:row>0</xdr:row>
      <xdr:rowOff>423306</xdr:rowOff>
    </xdr:to>
    <xdr:pic>
      <xdr:nvPicPr>
        <xdr:cNvPr id="28" name="Imagem 6">
          <a:extLst>
            <a:ext uri="{FF2B5EF4-FFF2-40B4-BE49-F238E27FC236}">
              <a16:creationId xmlns:a16="http://schemas.microsoft.com/office/drawing/2014/main" id="{956B3D30-E95F-4C0C-B085-AD976041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1248831</xdr:colOff>
      <xdr:row>0</xdr:row>
      <xdr:rowOff>0</xdr:rowOff>
    </xdr:from>
    <xdr:to>
      <xdr:col>2</xdr:col>
      <xdr:colOff>3048831</xdr:colOff>
      <xdr:row>1</xdr:row>
      <xdr:rowOff>2983</xdr:rowOff>
    </xdr:to>
    <xdr:sp macro="" textlink="">
      <xdr:nvSpPr>
        <xdr:cNvPr id="29" name="Retângulo 7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C9906C9-69D0-46AB-8B93-24F9A32E9ABD}"/>
            </a:ext>
          </a:extLst>
        </xdr:cNvPr>
        <xdr:cNvSpPr>
          <a:spLocks/>
        </xdr:cNvSpPr>
      </xdr:nvSpPr>
      <xdr:spPr>
        <a:xfrm>
          <a:off x="1513414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INFORMAÇÕES GERIAS</a:t>
          </a:r>
        </a:p>
      </xdr:txBody>
    </xdr:sp>
    <xdr:clientData/>
  </xdr:twoCellAnchor>
  <xdr:twoCellAnchor editAs="absolute">
    <xdr:from>
      <xdr:col>2</xdr:col>
      <xdr:colOff>3048003</xdr:colOff>
      <xdr:row>0</xdr:row>
      <xdr:rowOff>0</xdr:rowOff>
    </xdr:from>
    <xdr:to>
      <xdr:col>3</xdr:col>
      <xdr:colOff>1047753</xdr:colOff>
      <xdr:row>1</xdr:row>
      <xdr:rowOff>2983</xdr:rowOff>
    </xdr:to>
    <xdr:sp macro="" textlink="">
      <xdr:nvSpPr>
        <xdr:cNvPr id="30" name="Retângulo 1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A882AB8-CEDE-4FED-B5C4-E589D57E59BE}"/>
            </a:ext>
          </a:extLst>
        </xdr:cNvPr>
        <xdr:cNvSpPr>
          <a:spLocks/>
        </xdr:cNvSpPr>
      </xdr:nvSpPr>
      <xdr:spPr>
        <a:xfrm>
          <a:off x="3312586" y="0"/>
          <a:ext cx="1354667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AVALIAÇÃO</a:t>
          </a:r>
          <a:endParaRPr lang="pt-BR" sz="1100" b="1"/>
        </a:p>
      </xdr:txBody>
    </xdr:sp>
    <xdr:clientData/>
  </xdr:twoCellAnchor>
  <xdr:twoCellAnchor editAs="absolute">
    <xdr:from>
      <xdr:col>3</xdr:col>
      <xdr:colOff>1058340</xdr:colOff>
      <xdr:row>0</xdr:row>
      <xdr:rowOff>0</xdr:rowOff>
    </xdr:from>
    <xdr:to>
      <xdr:col>4</xdr:col>
      <xdr:colOff>773423</xdr:colOff>
      <xdr:row>1</xdr:row>
      <xdr:rowOff>2983</xdr:rowOff>
    </xdr:to>
    <xdr:sp macro="" textlink="">
      <xdr:nvSpPr>
        <xdr:cNvPr id="31" name="Retângulo 1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4DDBDF4-E750-489A-BBDB-89E7B1917234}"/>
            </a:ext>
          </a:extLst>
        </xdr:cNvPr>
        <xdr:cNvSpPr>
          <a:spLocks/>
        </xdr:cNvSpPr>
      </xdr:nvSpPr>
      <xdr:spPr>
        <a:xfrm>
          <a:off x="4677840" y="0"/>
          <a:ext cx="180000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PESQUISA DE MERCADO</a:t>
          </a:r>
          <a:endParaRPr lang="pt-BR" sz="1100" b="1"/>
        </a:p>
      </xdr:txBody>
    </xdr:sp>
    <xdr:clientData/>
  </xdr:twoCellAnchor>
  <xdr:twoCellAnchor editAs="absolute">
    <xdr:from>
      <xdr:col>4</xdr:col>
      <xdr:colOff>787404</xdr:colOff>
      <xdr:row>0</xdr:row>
      <xdr:rowOff>0</xdr:rowOff>
    </xdr:from>
    <xdr:to>
      <xdr:col>5</xdr:col>
      <xdr:colOff>52921</xdr:colOff>
      <xdr:row>1</xdr:row>
      <xdr:rowOff>2983</xdr:rowOff>
    </xdr:to>
    <xdr:sp macro="" textlink="">
      <xdr:nvSpPr>
        <xdr:cNvPr id="32" name="Retângulo 1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1821FB5-FC6C-4BFC-8E63-9D548BF721F6}"/>
            </a:ext>
          </a:extLst>
        </xdr:cNvPr>
        <xdr:cNvSpPr>
          <a:spLocks/>
        </xdr:cNvSpPr>
      </xdr:nvSpPr>
      <xdr:spPr>
        <a:xfrm>
          <a:off x="6491821" y="0"/>
          <a:ext cx="135043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PTAM</a:t>
          </a:r>
        </a:p>
      </xdr:txBody>
    </xdr:sp>
    <xdr:clientData/>
  </xdr:twoCellAnchor>
  <xdr:twoCellAnchor editAs="absolute">
    <xdr:from>
      <xdr:col>5</xdr:col>
      <xdr:colOff>63501</xdr:colOff>
      <xdr:row>0</xdr:row>
      <xdr:rowOff>0</xdr:rowOff>
    </xdr:from>
    <xdr:to>
      <xdr:col>5</xdr:col>
      <xdr:colOff>1418171</xdr:colOff>
      <xdr:row>1</xdr:row>
      <xdr:rowOff>2983</xdr:rowOff>
    </xdr:to>
    <xdr:sp macro="" textlink="">
      <xdr:nvSpPr>
        <xdr:cNvPr id="33" name="Retângulo 1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4FAE70C-7A58-4568-AB96-81E926728FCC}"/>
            </a:ext>
          </a:extLst>
        </xdr:cNvPr>
        <xdr:cNvSpPr>
          <a:spLocks/>
        </xdr:cNvSpPr>
      </xdr:nvSpPr>
      <xdr:spPr>
        <a:xfrm>
          <a:off x="7852834" y="0"/>
          <a:ext cx="1354670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REGISTROS</a:t>
          </a:r>
        </a:p>
      </xdr:txBody>
    </xdr:sp>
    <xdr:clientData/>
  </xdr:twoCellAnchor>
  <xdr:twoCellAnchor editAs="absolute">
    <xdr:from>
      <xdr:col>5</xdr:col>
      <xdr:colOff>1428747</xdr:colOff>
      <xdr:row>0</xdr:row>
      <xdr:rowOff>0</xdr:rowOff>
    </xdr:from>
    <xdr:to>
      <xdr:col>6</xdr:col>
      <xdr:colOff>1047753</xdr:colOff>
      <xdr:row>1</xdr:row>
      <xdr:rowOff>2983</xdr:rowOff>
    </xdr:to>
    <xdr:sp macro="" textlink="">
      <xdr:nvSpPr>
        <xdr:cNvPr id="34" name="Retângulo 1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CADCEFB-26E1-45AC-876D-72E9A0AB2998}"/>
            </a:ext>
          </a:extLst>
        </xdr:cNvPr>
        <xdr:cNvSpPr>
          <a:spLocks/>
        </xdr:cNvSpPr>
      </xdr:nvSpPr>
      <xdr:spPr>
        <a:xfrm>
          <a:off x="9218080" y="0"/>
          <a:ext cx="1703923" cy="500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6</xdr:col>
      <xdr:colOff>1058337</xdr:colOff>
      <xdr:row>0</xdr:row>
      <xdr:rowOff>0</xdr:rowOff>
    </xdr:from>
    <xdr:to>
      <xdr:col>7</xdr:col>
      <xdr:colOff>814927</xdr:colOff>
      <xdr:row>1</xdr:row>
      <xdr:rowOff>2983</xdr:rowOff>
    </xdr:to>
    <xdr:sp macro="" textlink="">
      <xdr:nvSpPr>
        <xdr:cNvPr id="56" name="Retângul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092F5E6-0D5E-46A3-BD2F-877D247928CD}"/>
            </a:ext>
          </a:extLst>
        </xdr:cNvPr>
        <xdr:cNvSpPr>
          <a:spLocks/>
        </xdr:cNvSpPr>
      </xdr:nvSpPr>
      <xdr:spPr>
        <a:xfrm>
          <a:off x="10932587" y="0"/>
          <a:ext cx="1703923" cy="500400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INSTRUÇÕES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F10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28" style="49" customWidth="1"/>
    <col min="4" max="4" width="85.875" style="52" customWidth="1"/>
    <col min="5" max="16384" width="11" style="49"/>
  </cols>
  <sheetData>
    <row r="1" spans="1:6" s="38" customFormat="1" ht="39" customHeight="1">
      <c r="A1" s="37"/>
      <c r="B1" s="37"/>
      <c r="D1" s="40"/>
    </row>
    <row r="2" spans="1:6" s="42" customFormat="1" ht="30" customHeight="1">
      <c r="A2" s="41"/>
      <c r="B2" s="41"/>
      <c r="D2" s="44"/>
    </row>
    <row r="3" spans="1:6" s="85" customFormat="1" ht="44.25" customHeight="1">
      <c r="A3" s="84"/>
      <c r="C3" s="86"/>
      <c r="E3" s="87"/>
      <c r="F3" s="87"/>
    </row>
    <row r="4" spans="1:6" s="46" customFormat="1" ht="15.75" thickBot="1">
      <c r="D4" s="48"/>
    </row>
    <row r="5" spans="1:6" ht="30" customHeight="1" thickTop="1" thickBot="1">
      <c r="A5" s="46">
        <v>1</v>
      </c>
      <c r="C5" s="34" t="s">
        <v>25</v>
      </c>
      <c r="D5" s="57" t="s">
        <v>128</v>
      </c>
    </row>
    <row r="6" spans="1:6" ht="30" customHeight="1" thickTop="1" thickBot="1">
      <c r="A6" s="46">
        <v>2</v>
      </c>
      <c r="C6" s="34" t="s">
        <v>27</v>
      </c>
      <c r="D6" s="88">
        <v>51992254637</v>
      </c>
    </row>
    <row r="7" spans="1:6" ht="30" customHeight="1" thickTop="1" thickBot="1">
      <c r="A7" s="46">
        <v>3</v>
      </c>
      <c r="C7" s="34" t="s">
        <v>26</v>
      </c>
      <c r="D7" s="61" t="s">
        <v>60</v>
      </c>
    </row>
    <row r="8" spans="1:6" ht="30" customHeight="1" thickTop="1" thickBot="1">
      <c r="A8" s="46">
        <v>4</v>
      </c>
      <c r="C8" s="34" t="s">
        <v>28</v>
      </c>
      <c r="D8" s="63" t="s">
        <v>61</v>
      </c>
    </row>
    <row r="9" spans="1:6" ht="30" customHeight="1" thickTop="1" thickBot="1">
      <c r="A9" s="46">
        <v>5</v>
      </c>
      <c r="C9" s="34" t="s">
        <v>29</v>
      </c>
      <c r="D9" s="63" t="s">
        <v>62</v>
      </c>
    </row>
    <row r="10" spans="1:6" ht="30" customHeight="1" thickTop="1">
      <c r="A10" s="46">
        <v>6</v>
      </c>
      <c r="C10" s="34" t="s">
        <v>30</v>
      </c>
      <c r="D10" s="89">
        <v>3564785997</v>
      </c>
    </row>
  </sheetData>
  <sortState xmlns:xlrd2="http://schemas.microsoft.com/office/spreadsheetml/2017/richdata2" ref="C6:C10">
    <sortCondition ref="C6:C10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28" style="49" customWidth="1"/>
    <col min="4" max="4" width="77.75" style="52" customWidth="1"/>
    <col min="5" max="16384" width="11" style="49"/>
  </cols>
  <sheetData>
    <row r="1" spans="1:6" s="38" customFormat="1" ht="39" customHeight="1">
      <c r="A1" s="37"/>
      <c r="B1" s="37"/>
      <c r="D1" s="40"/>
    </row>
    <row r="2" spans="1:6" s="42" customFormat="1" ht="30" customHeight="1">
      <c r="A2" s="41"/>
      <c r="B2" s="41"/>
      <c r="D2" s="44"/>
    </row>
    <row r="3" spans="1:6" s="85" customFormat="1" ht="44.25" customHeight="1">
      <c r="A3" s="84"/>
      <c r="C3" s="86"/>
      <c r="E3" s="87"/>
      <c r="F3" s="87"/>
    </row>
    <row r="4" spans="1:6" s="46" customFormat="1" ht="15.75" thickBot="1">
      <c r="D4" s="48"/>
    </row>
    <row r="5" spans="1:6" ht="35.25" customHeight="1" thickTop="1" thickBot="1">
      <c r="C5" s="34" t="s">
        <v>31</v>
      </c>
      <c r="D5" s="57" t="s">
        <v>64</v>
      </c>
    </row>
    <row r="6" spans="1:6" ht="30" customHeight="1" thickTop="1" thickBot="1">
      <c r="A6" s="46">
        <v>1</v>
      </c>
      <c r="C6" s="34" t="s">
        <v>32</v>
      </c>
      <c r="D6" s="50" t="s">
        <v>63</v>
      </c>
    </row>
    <row r="7" spans="1:6" ht="30" customHeight="1" thickTop="1" thickBot="1">
      <c r="A7" s="46">
        <v>2</v>
      </c>
      <c r="C7" s="34" t="s">
        <v>28</v>
      </c>
      <c r="D7" s="63" t="s">
        <v>65</v>
      </c>
    </row>
    <row r="8" spans="1:6" ht="30" customHeight="1" thickTop="1" thickBot="1">
      <c r="A8" s="46">
        <v>3</v>
      </c>
      <c r="C8" s="34" t="s">
        <v>29</v>
      </c>
      <c r="D8" s="63" t="s">
        <v>62</v>
      </c>
    </row>
    <row r="9" spans="1:6" ht="30" customHeight="1" thickTop="1" thickBot="1">
      <c r="A9" s="46">
        <v>4</v>
      </c>
      <c r="C9" s="34" t="s">
        <v>33</v>
      </c>
      <c r="D9" s="63" t="s">
        <v>66</v>
      </c>
    </row>
    <row r="10" spans="1:6" ht="30" customHeight="1" thickTop="1" thickBot="1">
      <c r="A10" s="46">
        <v>5</v>
      </c>
      <c r="C10" s="34" t="s">
        <v>34</v>
      </c>
      <c r="D10" s="63" t="s">
        <v>67</v>
      </c>
    </row>
    <row r="11" spans="1:6" ht="30" customHeight="1" thickTop="1" thickBot="1">
      <c r="C11" s="34" t="s">
        <v>131</v>
      </c>
      <c r="D11" s="63">
        <v>400</v>
      </c>
    </row>
    <row r="12" spans="1:6" ht="30" customHeight="1" thickTop="1" thickBot="1">
      <c r="C12" s="34" t="s">
        <v>135</v>
      </c>
      <c r="D12" s="63">
        <v>4</v>
      </c>
    </row>
    <row r="13" spans="1:6" ht="30" customHeight="1" thickTop="1" thickBot="1">
      <c r="C13" s="34" t="s">
        <v>136</v>
      </c>
      <c r="D13" s="63">
        <v>2</v>
      </c>
    </row>
    <row r="14" spans="1:6" ht="30" customHeight="1" thickTop="1">
      <c r="C14" s="34" t="s">
        <v>35</v>
      </c>
      <c r="D14" s="63" t="s">
        <v>68</v>
      </c>
    </row>
  </sheetData>
  <dataValidations count="1">
    <dataValidation type="list" allowBlank="1" showInputMessage="1" showErrorMessage="1" sqref="D6" xr:uid="{00000000-0002-0000-0100-000000000000}">
      <formula1>"Urbano,Rural"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28" style="49" customWidth="1"/>
    <col min="4" max="4" width="77.75" style="52" customWidth="1"/>
    <col min="5" max="16384" width="11" style="49"/>
  </cols>
  <sheetData>
    <row r="1" spans="1:6" s="38" customFormat="1" ht="39" customHeight="1">
      <c r="A1" s="37"/>
      <c r="B1" s="37"/>
      <c r="D1" s="40"/>
    </row>
    <row r="2" spans="1:6" s="42" customFormat="1" ht="30" customHeight="1">
      <c r="A2" s="41"/>
      <c r="B2" s="41"/>
      <c r="D2" s="44"/>
    </row>
    <row r="3" spans="1:6" s="85" customFormat="1" ht="44.25" customHeight="1">
      <c r="A3" s="84"/>
      <c r="C3" s="86"/>
      <c r="E3" s="87"/>
      <c r="F3" s="87"/>
    </row>
    <row r="4" spans="1:6" s="46" customFormat="1" ht="15.75" thickBot="1">
      <c r="D4" s="48"/>
    </row>
    <row r="5" spans="1:6" ht="35.25" customHeight="1" thickTop="1" thickBot="1">
      <c r="C5" s="34" t="s">
        <v>36</v>
      </c>
      <c r="D5" s="57" t="s">
        <v>129</v>
      </c>
    </row>
    <row r="6" spans="1:6" ht="30" customHeight="1" thickTop="1" thickBot="1">
      <c r="A6" s="46">
        <v>2</v>
      </c>
      <c r="C6" s="34" t="s">
        <v>37</v>
      </c>
      <c r="D6" s="63" t="s">
        <v>67</v>
      </c>
    </row>
    <row r="7" spans="1:6" ht="30" customHeight="1" thickTop="1" thickBot="1">
      <c r="A7" s="46">
        <v>3</v>
      </c>
      <c r="C7" s="34" t="s">
        <v>38</v>
      </c>
      <c r="D7" s="90" t="s">
        <v>109</v>
      </c>
    </row>
    <row r="8" spans="1:6" ht="30" customHeight="1" thickTop="1" thickBot="1">
      <c r="A8" s="46">
        <v>4</v>
      </c>
      <c r="C8" s="34" t="s">
        <v>39</v>
      </c>
      <c r="D8" s="63">
        <v>2018</v>
      </c>
    </row>
    <row r="9" spans="1:6" ht="30" customHeight="1" thickTop="1" thickBot="1">
      <c r="A9" s="46">
        <v>5</v>
      </c>
      <c r="C9" s="34" t="s">
        <v>40</v>
      </c>
      <c r="D9" s="63">
        <v>309</v>
      </c>
    </row>
    <row r="10" spans="1:6" ht="30" customHeight="1" thickTop="1" thickBot="1">
      <c r="C10" s="34" t="s">
        <v>27</v>
      </c>
      <c r="D10" s="88">
        <v>51992254637</v>
      </c>
    </row>
    <row r="11" spans="1:6" ht="30" customHeight="1" thickTop="1">
      <c r="C11" s="34" t="s">
        <v>26</v>
      </c>
      <c r="D11" s="63" t="s">
        <v>69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28" style="49" customWidth="1"/>
    <col min="4" max="4" width="74.375" style="51" customWidth="1"/>
    <col min="5" max="5" width="20.875" style="52" customWidth="1"/>
    <col min="6" max="16384" width="11" style="49"/>
  </cols>
  <sheetData>
    <row r="1" spans="1:6" s="38" customFormat="1" ht="39" customHeight="1">
      <c r="A1" s="37"/>
      <c r="B1" s="37"/>
      <c r="D1" s="39"/>
      <c r="E1" s="40"/>
    </row>
    <row r="2" spans="1:6" s="42" customFormat="1" ht="30" customHeight="1">
      <c r="A2" s="41"/>
      <c r="B2" s="41"/>
      <c r="D2" s="43"/>
      <c r="E2" s="44"/>
    </row>
    <row r="3" spans="1:6" s="85" customFormat="1" ht="44.25" customHeight="1">
      <c r="A3" s="84"/>
      <c r="C3" s="86"/>
      <c r="E3" s="87"/>
      <c r="F3" s="87"/>
    </row>
    <row r="4" spans="1:6" s="46" customFormat="1" ht="15.75" thickBot="1">
      <c r="D4" s="47"/>
      <c r="E4" s="48"/>
    </row>
    <row r="5" spans="1:6" ht="30" customHeight="1" thickTop="1" thickBot="1">
      <c r="C5" s="34" t="s">
        <v>41</v>
      </c>
      <c r="D5" s="58">
        <v>43262</v>
      </c>
    </row>
    <row r="6" spans="1:6" ht="30" customHeight="1" thickTop="1" thickBot="1">
      <c r="C6" s="34" t="s">
        <v>42</v>
      </c>
      <c r="D6" s="35" t="s">
        <v>70</v>
      </c>
    </row>
    <row r="7" spans="1:6" ht="30" customHeight="1" thickTop="1" thickBot="1">
      <c r="C7" s="34" t="s">
        <v>43</v>
      </c>
      <c r="D7" s="62">
        <v>600</v>
      </c>
    </row>
    <row r="8" spans="1:6" ht="30" customHeight="1" thickTop="1" thickBot="1">
      <c r="C8" s="34" t="s">
        <v>44</v>
      </c>
      <c r="D8" s="62">
        <v>50</v>
      </c>
    </row>
    <row r="9" spans="1:6" ht="30" customHeight="1" thickTop="1" thickBot="1">
      <c r="C9" s="34" t="s">
        <v>45</v>
      </c>
      <c r="D9" s="62">
        <v>1500</v>
      </c>
    </row>
    <row r="10" spans="1:6" ht="30" customHeight="1" thickTop="1" thickBot="1">
      <c r="C10" s="34" t="s">
        <v>46</v>
      </c>
      <c r="D10" s="63" t="s">
        <v>73</v>
      </c>
    </row>
    <row r="11" spans="1:6" ht="58.5" customHeight="1" thickTop="1" thickBot="1">
      <c r="C11" s="34" t="s">
        <v>47</v>
      </c>
      <c r="D11" s="63" t="s">
        <v>74</v>
      </c>
    </row>
    <row r="12" spans="1:6" ht="58.5" customHeight="1" thickTop="1">
      <c r="C12" s="34" t="s">
        <v>48</v>
      </c>
      <c r="D12" s="63" t="s">
        <v>75</v>
      </c>
    </row>
  </sheetData>
  <conditionalFormatting sqref="D6">
    <cfRule type="cellIs" dxfId="10" priority="1" operator="equal">
      <formula>"muitos reparos necessários"</formula>
    </cfRule>
    <cfRule type="cellIs" dxfId="9" priority="2" operator="equal">
      <formula>"reparos simples necessários"</formula>
    </cfRule>
    <cfRule type="cellIs" dxfId="8" priority="3" operator="equal">
      <formula>"perfeito estado"</formula>
    </cfRule>
    <cfRule type="cellIs" dxfId="7" priority="4" operator="equal">
      <formula>"reforma completa necessária"</formula>
    </cfRule>
  </conditionalFormatting>
  <dataValidations count="2">
    <dataValidation type="list" allowBlank="1" showInputMessage="1" showErrorMessage="1" sqref="D6" xr:uid="{00000000-0002-0000-0300-000000000000}">
      <formula1>"Perfeito estado,Reparos simples necessários,Muitos reparos necessários,Reforma completa necessária"</formula1>
    </dataValidation>
    <dataValidation type="list" allowBlank="1" showInputMessage="1" showErrorMessage="1" sqref="D10" xr:uid="{00000000-0002-0000-0300-000001000000}">
      <formula1>"Vazio,Ocupado"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zoomScale="90" zoomScaleNormal="90" zoomScalePageLayoutView="80" workbookViewId="0">
      <selection activeCell="D7" sqref="D7"/>
    </sheetView>
  </sheetViews>
  <sheetFormatPr defaultColWidth="11" defaultRowHeight="30" customHeight="1"/>
  <cols>
    <col min="1" max="1" width="2.125" style="46" customWidth="1"/>
    <col min="2" max="2" width="1.375" style="46" customWidth="1"/>
    <col min="3" max="3" width="40.375" style="49" customWidth="1"/>
    <col min="4" max="4" width="103" style="51" customWidth="1"/>
    <col min="5" max="5" width="20.875" style="52" customWidth="1"/>
    <col min="6" max="16384" width="11" style="49"/>
  </cols>
  <sheetData>
    <row r="1" spans="1:6" s="38" customFormat="1" ht="39" customHeight="1">
      <c r="A1" s="37"/>
      <c r="B1" s="37"/>
      <c r="D1" s="39"/>
      <c r="E1" s="40"/>
    </row>
    <row r="2" spans="1:6" s="42" customFormat="1" ht="30" customHeight="1">
      <c r="A2" s="41"/>
      <c r="B2" s="41"/>
      <c r="D2" s="43"/>
      <c r="E2" s="44"/>
    </row>
    <row r="3" spans="1:6" s="85" customFormat="1" ht="44.25" customHeight="1">
      <c r="A3" s="84"/>
      <c r="C3" s="86"/>
      <c r="E3" s="87"/>
      <c r="F3" s="87"/>
    </row>
    <row r="4" spans="1:6" s="46" customFormat="1" ht="15.75" thickBot="1">
      <c r="D4" s="47"/>
      <c r="E4" s="48"/>
    </row>
    <row r="5" spans="1:6" ht="99.75" customHeight="1" thickTop="1" thickBot="1">
      <c r="C5" s="34" t="s">
        <v>49</v>
      </c>
      <c r="D5" s="57" t="s">
        <v>130</v>
      </c>
    </row>
    <row r="6" spans="1:6" ht="99.75" customHeight="1" thickTop="1" thickBot="1">
      <c r="C6" s="34" t="s">
        <v>50</v>
      </c>
      <c r="D6" s="50" t="s">
        <v>76</v>
      </c>
    </row>
    <row r="7" spans="1:6" ht="99.75" customHeight="1" thickTop="1">
      <c r="C7" s="34" t="s">
        <v>51</v>
      </c>
      <c r="D7" s="50" t="s">
        <v>77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41.375" style="49" customWidth="1"/>
    <col min="4" max="4" width="39.625" style="51" customWidth="1"/>
    <col min="5" max="5" width="20.875" style="52" customWidth="1"/>
    <col min="6" max="16384" width="11" style="49"/>
  </cols>
  <sheetData>
    <row r="1" spans="1:8" s="38" customFormat="1" ht="39" customHeight="1">
      <c r="A1" s="37"/>
      <c r="B1" s="37"/>
      <c r="D1" s="39"/>
      <c r="E1" s="40"/>
    </row>
    <row r="2" spans="1:8" s="42" customFormat="1" ht="30" customHeight="1">
      <c r="A2" s="41"/>
      <c r="B2" s="41"/>
      <c r="D2" s="43"/>
      <c r="E2" s="44"/>
    </row>
    <row r="3" spans="1:8" s="85" customFormat="1" ht="44.25" customHeight="1">
      <c r="A3" s="84"/>
      <c r="C3" s="86"/>
      <c r="E3" s="87"/>
      <c r="F3" s="87"/>
    </row>
    <row r="4" spans="1:8" s="46" customFormat="1" ht="15.75" thickBot="1">
      <c r="D4" s="47"/>
      <c r="E4" s="48"/>
    </row>
    <row r="5" spans="1:8" ht="40.5" customHeight="1" thickTop="1" thickBot="1">
      <c r="C5" s="34" t="s">
        <v>132</v>
      </c>
      <c r="D5" s="61">
        <f>'PLA2'!D11</f>
        <v>400</v>
      </c>
    </row>
    <row r="6" spans="1:8" ht="40.5" customHeight="1" thickTop="1" thickBot="1">
      <c r="C6" s="34" t="s">
        <v>52</v>
      </c>
      <c r="D6" s="59">
        <v>1000</v>
      </c>
    </row>
    <row r="7" spans="1:8" ht="40.5" customHeight="1" thickTop="1" thickBot="1">
      <c r="C7" s="34" t="s">
        <v>133</v>
      </c>
      <c r="D7" s="62">
        <f>D5*D6</f>
        <v>400000</v>
      </c>
      <c r="G7" s="64"/>
    </row>
    <row r="8" spans="1:8" ht="40.5" customHeight="1" thickTop="1" thickBot="1">
      <c r="C8" s="34" t="s">
        <v>54</v>
      </c>
      <c r="D8" s="59">
        <v>420000</v>
      </c>
      <c r="E8" s="71">
        <f>D8/D7</f>
        <v>1.05</v>
      </c>
      <c r="G8" s="64"/>
    </row>
    <row r="9" spans="1:8" ht="40.5" customHeight="1" thickTop="1">
      <c r="C9" s="34" t="s">
        <v>55</v>
      </c>
      <c r="D9" s="63" t="str">
        <f>IF(E8&gt;105%,"Preço acima do valor de mercado",IF(E8&lt;95%,"Preço abaixo do valor de mercado","Preço próximo do valor de mercado"))</f>
        <v>Preço próximo do valor de mercado</v>
      </c>
      <c r="H9" s="60"/>
    </row>
    <row r="10" spans="1:8" ht="30" customHeight="1">
      <c r="H10" s="60"/>
    </row>
    <row r="11" spans="1:8" ht="30" customHeight="1">
      <c r="H11" s="60"/>
    </row>
  </sheetData>
  <conditionalFormatting sqref="D9">
    <cfRule type="containsText" dxfId="6" priority="1" operator="containsText" text="próximo">
      <formula>NOT(ISERROR(SEARCH("próximo",D9)))</formula>
    </cfRule>
    <cfRule type="containsText" dxfId="5" priority="2" operator="containsText" text="abaixo">
      <formula>NOT(ISERROR(SEARCH("abaixo",D9)))</formula>
    </cfRule>
    <cfRule type="containsText" dxfId="4" priority="3" operator="containsText" text="Acima">
      <formula>NOT(ISERROR(SEARCH("Acima",D9)))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G3" sqref="C3:G3"/>
    </sheetView>
  </sheetViews>
  <sheetFormatPr defaultColWidth="11" defaultRowHeight="30" customHeight="1"/>
  <cols>
    <col min="1" max="1" width="2.125" style="46" customWidth="1"/>
    <col min="2" max="2" width="1.375" style="46" customWidth="1"/>
    <col min="3" max="3" width="19.625" style="91" customWidth="1"/>
    <col min="4" max="4" width="19.625" style="92" customWidth="1"/>
    <col min="5" max="5" width="13.25" style="93" customWidth="1"/>
    <col min="6" max="6" width="13.25" style="91" customWidth="1"/>
    <col min="7" max="7" width="25.625" style="91" bestFit="1" customWidth="1"/>
    <col min="8" max="10" width="19.625" style="91" customWidth="1"/>
    <col min="11" max="16384" width="11" style="49"/>
  </cols>
  <sheetData>
    <row r="1" spans="1:10" s="38" customFormat="1" ht="39" customHeight="1">
      <c r="A1" s="37"/>
      <c r="B1" s="37"/>
      <c r="D1" s="39"/>
      <c r="E1" s="40"/>
    </row>
    <row r="2" spans="1:10" s="42" customFormat="1" ht="30" customHeight="1">
      <c r="A2" s="41"/>
      <c r="B2" s="41"/>
      <c r="D2" s="43"/>
      <c r="E2" s="44"/>
    </row>
    <row r="3" spans="1:10" s="85" customFormat="1" ht="44.25" customHeight="1">
      <c r="A3" s="84"/>
      <c r="C3" s="86"/>
      <c r="E3" s="87"/>
      <c r="F3" s="87"/>
    </row>
    <row r="4" spans="1:10" s="46" customFormat="1" ht="15.75" thickBot="1">
      <c r="D4" s="47"/>
      <c r="E4" s="48"/>
    </row>
    <row r="5" spans="1:10" ht="30" customHeight="1" thickTop="1">
      <c r="C5" s="34" t="s">
        <v>56</v>
      </c>
      <c r="D5" s="34" t="s">
        <v>29</v>
      </c>
      <c r="E5" s="36" t="s">
        <v>57</v>
      </c>
      <c r="F5" s="34" t="s">
        <v>103</v>
      </c>
      <c r="G5" s="34" t="s">
        <v>42</v>
      </c>
      <c r="H5" s="34" t="s">
        <v>58</v>
      </c>
      <c r="I5" s="34" t="s">
        <v>134</v>
      </c>
      <c r="J5" s="34" t="s">
        <v>59</v>
      </c>
    </row>
    <row r="6" spans="1:10" ht="30" customHeight="1">
      <c r="C6" s="63" t="str">
        <f>'PLA2'!D5</f>
        <v>Imóvel 1</v>
      </c>
      <c r="D6" s="63" t="str">
        <f>'PLA2'!D8</f>
        <v>Centro</v>
      </c>
      <c r="E6" s="73">
        <f>'PLA2'!D12</f>
        <v>4</v>
      </c>
      <c r="F6" s="63">
        <f>'PLA2'!D13</f>
        <v>2</v>
      </c>
      <c r="G6" s="72" t="str">
        <f>'PLA4'!D6</f>
        <v>Perfeito estado</v>
      </c>
      <c r="H6" s="63">
        <f>'PLA2'!D11</f>
        <v>400</v>
      </c>
      <c r="I6" s="62">
        <f>'PLA6'!D8</f>
        <v>420000</v>
      </c>
      <c r="J6" s="62">
        <f>I6/H6</f>
        <v>1050</v>
      </c>
    </row>
    <row r="7" spans="1:10" ht="30" customHeight="1">
      <c r="C7" s="35" t="s">
        <v>78</v>
      </c>
      <c r="D7" s="35" t="s">
        <v>98</v>
      </c>
      <c r="E7" s="53">
        <v>2</v>
      </c>
      <c r="F7" s="35">
        <v>2</v>
      </c>
      <c r="G7" s="35" t="s">
        <v>71</v>
      </c>
      <c r="H7" s="35">
        <v>300</v>
      </c>
      <c r="I7" s="59">
        <v>900000</v>
      </c>
      <c r="J7" s="62">
        <f t="shared" ref="J7:J25" si="0">I7/H7</f>
        <v>3000</v>
      </c>
    </row>
    <row r="8" spans="1:10" ht="30" customHeight="1">
      <c r="C8" s="35" t="s">
        <v>79</v>
      </c>
      <c r="D8" s="35" t="s">
        <v>99</v>
      </c>
      <c r="E8" s="53">
        <v>3</v>
      </c>
      <c r="F8" s="35">
        <v>3</v>
      </c>
      <c r="G8" s="35" t="s">
        <v>72</v>
      </c>
      <c r="H8" s="35">
        <v>400</v>
      </c>
      <c r="I8" s="59">
        <v>800000</v>
      </c>
      <c r="J8" s="62">
        <f t="shared" si="0"/>
        <v>2000</v>
      </c>
    </row>
    <row r="9" spans="1:10" ht="30" customHeight="1">
      <c r="C9" s="35" t="s">
        <v>80</v>
      </c>
      <c r="D9" s="35" t="s">
        <v>100</v>
      </c>
      <c r="E9" s="53">
        <v>2</v>
      </c>
      <c r="F9" s="35">
        <v>2</v>
      </c>
      <c r="G9" s="35" t="s">
        <v>104</v>
      </c>
      <c r="H9" s="35">
        <v>300</v>
      </c>
      <c r="I9" s="59">
        <v>800000</v>
      </c>
      <c r="J9" s="62">
        <f t="shared" si="0"/>
        <v>2666.6666666666665</v>
      </c>
    </row>
    <row r="10" spans="1:10" ht="30" customHeight="1">
      <c r="C10" s="72" t="s">
        <v>81</v>
      </c>
      <c r="D10" s="72" t="s">
        <v>101</v>
      </c>
      <c r="E10" s="73">
        <v>3</v>
      </c>
      <c r="F10" s="72">
        <v>4</v>
      </c>
      <c r="G10" s="72" t="s">
        <v>70</v>
      </c>
      <c r="H10" s="72">
        <v>300</v>
      </c>
      <c r="I10" s="62">
        <v>800000</v>
      </c>
      <c r="J10" s="62">
        <f t="shared" si="0"/>
        <v>2666.6666666666665</v>
      </c>
    </row>
    <row r="11" spans="1:10" ht="30" customHeight="1">
      <c r="C11" s="72" t="s">
        <v>82</v>
      </c>
      <c r="D11" s="72" t="s">
        <v>102</v>
      </c>
      <c r="E11" s="73">
        <v>2</v>
      </c>
      <c r="F11" s="72">
        <v>3</v>
      </c>
      <c r="G11" s="72" t="s">
        <v>71</v>
      </c>
      <c r="H11" s="72">
        <v>300</v>
      </c>
      <c r="I11" s="62">
        <v>700000</v>
      </c>
      <c r="J11" s="62">
        <f t="shared" si="0"/>
        <v>2333.3333333333335</v>
      </c>
    </row>
    <row r="12" spans="1:10" ht="30" customHeight="1">
      <c r="C12" s="72" t="s">
        <v>83</v>
      </c>
      <c r="D12" s="72" t="s">
        <v>97</v>
      </c>
      <c r="E12" s="73">
        <v>3</v>
      </c>
      <c r="F12" s="72">
        <v>4</v>
      </c>
      <c r="G12" s="72" t="s">
        <v>72</v>
      </c>
      <c r="H12" s="72">
        <v>400</v>
      </c>
      <c r="I12" s="62">
        <v>850000</v>
      </c>
      <c r="J12" s="62">
        <f t="shared" si="0"/>
        <v>2125</v>
      </c>
    </row>
    <row r="13" spans="1:10" ht="30" customHeight="1">
      <c r="C13" s="72" t="s">
        <v>84</v>
      </c>
      <c r="D13" s="72" t="s">
        <v>98</v>
      </c>
      <c r="E13" s="73">
        <v>2</v>
      </c>
      <c r="F13" s="72">
        <v>3</v>
      </c>
      <c r="G13" s="72" t="s">
        <v>104</v>
      </c>
      <c r="H13" s="72">
        <v>300</v>
      </c>
      <c r="I13" s="62">
        <v>800000</v>
      </c>
      <c r="J13" s="62">
        <f t="shared" si="0"/>
        <v>2666.6666666666665</v>
      </c>
    </row>
    <row r="14" spans="1:10" ht="30" customHeight="1">
      <c r="C14" s="72" t="s">
        <v>85</v>
      </c>
      <c r="D14" s="72" t="s">
        <v>99</v>
      </c>
      <c r="E14" s="73">
        <v>3</v>
      </c>
      <c r="F14" s="72">
        <v>4</v>
      </c>
      <c r="G14" s="72" t="s">
        <v>70</v>
      </c>
      <c r="H14" s="72">
        <v>300</v>
      </c>
      <c r="I14" s="62">
        <v>800000</v>
      </c>
      <c r="J14" s="62">
        <f t="shared" si="0"/>
        <v>2666.6666666666665</v>
      </c>
    </row>
    <row r="15" spans="1:10" ht="30" customHeight="1">
      <c r="C15" s="72" t="s">
        <v>86</v>
      </c>
      <c r="D15" s="72" t="s">
        <v>100</v>
      </c>
      <c r="E15" s="73">
        <v>2</v>
      </c>
      <c r="F15" s="72">
        <v>3</v>
      </c>
      <c r="G15" s="72" t="s">
        <v>71</v>
      </c>
      <c r="H15" s="72">
        <v>300</v>
      </c>
      <c r="I15" s="62">
        <v>800000</v>
      </c>
      <c r="J15" s="62">
        <f t="shared" si="0"/>
        <v>2666.6666666666665</v>
      </c>
    </row>
    <row r="16" spans="1:10" ht="30" customHeight="1">
      <c r="C16" s="72" t="s">
        <v>87</v>
      </c>
      <c r="D16" s="72" t="s">
        <v>101</v>
      </c>
      <c r="E16" s="73">
        <v>3</v>
      </c>
      <c r="F16" s="72">
        <v>4</v>
      </c>
      <c r="G16" s="72" t="s">
        <v>72</v>
      </c>
      <c r="H16" s="72">
        <v>300</v>
      </c>
      <c r="I16" s="62">
        <v>800000</v>
      </c>
      <c r="J16" s="62">
        <f t="shared" si="0"/>
        <v>2666.6666666666665</v>
      </c>
    </row>
    <row r="17" spans="3:10" ht="30" customHeight="1">
      <c r="C17" s="72" t="s">
        <v>88</v>
      </c>
      <c r="D17" s="72" t="s">
        <v>102</v>
      </c>
      <c r="E17" s="73">
        <v>1</v>
      </c>
      <c r="F17" s="72">
        <v>5</v>
      </c>
      <c r="G17" s="72" t="s">
        <v>104</v>
      </c>
      <c r="H17" s="72">
        <v>200</v>
      </c>
      <c r="I17" s="62">
        <v>400000</v>
      </c>
      <c r="J17" s="62">
        <f t="shared" si="0"/>
        <v>2000</v>
      </c>
    </row>
    <row r="18" spans="3:10" ht="30" customHeight="1">
      <c r="C18" s="72" t="s">
        <v>89</v>
      </c>
      <c r="D18" s="72" t="s">
        <v>97</v>
      </c>
      <c r="E18" s="73">
        <v>2</v>
      </c>
      <c r="F18" s="72">
        <v>1</v>
      </c>
      <c r="G18" s="72" t="s">
        <v>70</v>
      </c>
      <c r="H18" s="72">
        <v>300</v>
      </c>
      <c r="I18" s="62">
        <v>800000</v>
      </c>
      <c r="J18" s="62">
        <f t="shared" si="0"/>
        <v>2666.6666666666665</v>
      </c>
    </row>
    <row r="19" spans="3:10" ht="30" customHeight="1">
      <c r="C19" s="72" t="s">
        <v>90</v>
      </c>
      <c r="D19" s="72" t="s">
        <v>98</v>
      </c>
      <c r="E19" s="73">
        <v>3</v>
      </c>
      <c r="F19" s="72">
        <v>2</v>
      </c>
      <c r="G19" s="72" t="s">
        <v>70</v>
      </c>
      <c r="H19" s="72">
        <v>300</v>
      </c>
      <c r="I19" s="62">
        <v>800000</v>
      </c>
      <c r="J19" s="62">
        <f t="shared" si="0"/>
        <v>2666.6666666666665</v>
      </c>
    </row>
    <row r="20" spans="3:10" ht="30" customHeight="1">
      <c r="C20" s="72" t="s">
        <v>91</v>
      </c>
      <c r="D20" s="72" t="s">
        <v>99</v>
      </c>
      <c r="E20" s="73">
        <v>4</v>
      </c>
      <c r="F20" s="72">
        <v>1</v>
      </c>
      <c r="G20" s="72" t="s">
        <v>71</v>
      </c>
      <c r="H20" s="72">
        <v>300</v>
      </c>
      <c r="I20" s="62">
        <v>800000</v>
      </c>
      <c r="J20" s="62">
        <f t="shared" si="0"/>
        <v>2666.6666666666665</v>
      </c>
    </row>
    <row r="21" spans="3:10" ht="30" customHeight="1">
      <c r="C21" s="72" t="s">
        <v>92</v>
      </c>
      <c r="D21" s="72" t="s">
        <v>100</v>
      </c>
      <c r="E21" s="73">
        <v>2</v>
      </c>
      <c r="F21" s="72">
        <v>1</v>
      </c>
      <c r="G21" s="72" t="s">
        <v>72</v>
      </c>
      <c r="H21" s="72">
        <v>300</v>
      </c>
      <c r="I21" s="62">
        <v>700000</v>
      </c>
      <c r="J21" s="62">
        <f t="shared" si="0"/>
        <v>2333.3333333333335</v>
      </c>
    </row>
    <row r="22" spans="3:10" ht="30" customHeight="1">
      <c r="C22" s="72" t="s">
        <v>93</v>
      </c>
      <c r="D22" s="72" t="s">
        <v>101</v>
      </c>
      <c r="E22" s="73">
        <v>3</v>
      </c>
      <c r="F22" s="72">
        <v>1</v>
      </c>
      <c r="G22" s="72" t="s">
        <v>104</v>
      </c>
      <c r="H22" s="72">
        <v>300</v>
      </c>
      <c r="I22" s="62">
        <v>800000</v>
      </c>
      <c r="J22" s="62">
        <f t="shared" si="0"/>
        <v>2666.6666666666665</v>
      </c>
    </row>
    <row r="23" spans="3:10" ht="30" customHeight="1">
      <c r="C23" s="72" t="s">
        <v>94</v>
      </c>
      <c r="D23" s="72" t="s">
        <v>102</v>
      </c>
      <c r="E23" s="73">
        <v>2</v>
      </c>
      <c r="F23" s="72">
        <v>1</v>
      </c>
      <c r="G23" s="72" t="s">
        <v>70</v>
      </c>
      <c r="H23" s="72">
        <v>300</v>
      </c>
      <c r="I23" s="62">
        <v>800000</v>
      </c>
      <c r="J23" s="62">
        <f t="shared" si="0"/>
        <v>2666.6666666666665</v>
      </c>
    </row>
    <row r="24" spans="3:10" ht="30" customHeight="1">
      <c r="C24" s="72" t="s">
        <v>95</v>
      </c>
      <c r="D24" s="72" t="s">
        <v>102</v>
      </c>
      <c r="E24" s="73">
        <v>3</v>
      </c>
      <c r="F24" s="72">
        <v>1</v>
      </c>
      <c r="G24" s="72" t="s">
        <v>104</v>
      </c>
      <c r="H24" s="72">
        <v>300</v>
      </c>
      <c r="I24" s="62">
        <v>800000</v>
      </c>
      <c r="J24" s="62">
        <f t="shared" si="0"/>
        <v>2666.6666666666665</v>
      </c>
    </row>
    <row r="25" spans="3:10" ht="30" customHeight="1">
      <c r="C25" s="72" t="s">
        <v>96</v>
      </c>
      <c r="D25" s="72" t="s">
        <v>102</v>
      </c>
      <c r="E25" s="73">
        <v>2</v>
      </c>
      <c r="F25" s="72">
        <v>1</v>
      </c>
      <c r="G25" s="72" t="s">
        <v>70</v>
      </c>
      <c r="H25" s="72">
        <v>300</v>
      </c>
      <c r="I25" s="62">
        <v>800000</v>
      </c>
      <c r="J25" s="62">
        <f t="shared" si="0"/>
        <v>2666.6666666666665</v>
      </c>
    </row>
  </sheetData>
  <conditionalFormatting sqref="G6:G25">
    <cfRule type="cellIs" dxfId="3" priority="5" operator="equal">
      <formula>"muitos reparos necessários"</formula>
    </cfRule>
    <cfRule type="cellIs" dxfId="2" priority="6" operator="equal">
      <formula>"reparos simples necessários"</formula>
    </cfRule>
    <cfRule type="cellIs" dxfId="1" priority="7" operator="equal">
      <formula>"perfeito estado"</formula>
    </cfRule>
    <cfRule type="cellIs" dxfId="0" priority="8" operator="equal">
      <formula>"reforma completa necessária"</formula>
    </cfRule>
  </conditionalFormatting>
  <dataValidations count="1">
    <dataValidation type="list" allowBlank="1" showInputMessage="1" showErrorMessage="1" sqref="G6:G25" xr:uid="{00000000-0002-0000-0600-000000000000}">
      <formula1>"Perfeito estado,Reparos simples necessários,Muitos reparos necessários,Reforma completa necessária"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"/>
  <sheetViews>
    <sheetView showGridLines="0" tabSelected="1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99" style="68" customWidth="1"/>
    <col min="4" max="4" width="19.625" style="51" customWidth="1"/>
    <col min="5" max="5" width="19.625" style="52" customWidth="1"/>
    <col min="6" max="6" width="19.625" style="49" customWidth="1"/>
    <col min="7" max="7" width="23.5" style="49" customWidth="1"/>
    <col min="8" max="10" width="19.625" style="49" customWidth="1"/>
    <col min="11" max="16384" width="11" style="49"/>
  </cols>
  <sheetData>
    <row r="1" spans="1:6" s="38" customFormat="1" ht="39" customHeight="1">
      <c r="A1" s="37"/>
      <c r="B1" s="37"/>
      <c r="C1" s="65"/>
      <c r="D1" s="39"/>
      <c r="E1" s="40"/>
    </row>
    <row r="2" spans="1:6" s="42" customFormat="1" ht="30" customHeight="1">
      <c r="A2" s="41"/>
      <c r="B2" s="41"/>
      <c r="C2" s="66"/>
      <c r="D2" s="43"/>
      <c r="E2" s="44"/>
    </row>
    <row r="3" spans="1:6" s="85" customFormat="1" ht="44.25" customHeight="1">
      <c r="A3" s="84"/>
      <c r="C3" s="86"/>
      <c r="E3" s="87"/>
      <c r="F3" s="87"/>
    </row>
    <row r="4" spans="1:6" s="46" customFormat="1" ht="15">
      <c r="C4" s="67"/>
      <c r="D4" s="47"/>
      <c r="E4" s="48"/>
    </row>
    <row r="5" spans="1:6" ht="21" customHeight="1">
      <c r="C5" s="74" t="s">
        <v>105</v>
      </c>
    </row>
    <row r="6" spans="1:6" ht="21" customHeight="1">
      <c r="C6" s="74" t="s">
        <v>106</v>
      </c>
    </row>
    <row r="7" spans="1:6" ht="21" customHeight="1">
      <c r="C7" s="74" t="s">
        <v>107</v>
      </c>
    </row>
    <row r="8" spans="1:6" ht="53.25" customHeight="1"/>
    <row r="9" spans="1:6" ht="30" customHeight="1">
      <c r="C9" s="76" t="str">
        <f>"A/C do(a) Sr(a). "&amp;'PLA1'!D5</f>
        <v>A/C do(a) Sr(a). Fernando de Souza</v>
      </c>
    </row>
    <row r="10" spans="1:6" ht="30" customHeight="1">
      <c r="C10" s="82" t="s">
        <v>137</v>
      </c>
    </row>
    <row r="12" spans="1:6" ht="36.75" customHeight="1">
      <c r="C12" s="75" t="str">
        <f>"Eu, "&amp;'PLA3'!D5&amp;", corretor de imóveis credenciado pelo CRECI nº "&amp;'PLA3'!D7&amp;", venho por meio deste e atendo a sua solicitação, entregar o PTAM "&amp;'PLA3'!D9&amp;"."</f>
        <v>Eu, Luiz Antônio, corretor de imóveis credenciado pelo CRECI nº 123.45, venho por meio deste e atendo a sua solicitação, entregar o PTAM 309.</v>
      </c>
    </row>
    <row r="13" spans="1:6" ht="12" customHeight="1">
      <c r="C13" s="75"/>
    </row>
    <row r="14" spans="1:6" ht="36.75" customHeight="1">
      <c r="C14" s="95" t="str">
        <f>"Conforme solicitado por Vs. Sra., o presente Parecer Técnico tempor objetivo, determinar o valor de mercado para VENDA ou LOCAÇÃO do imóvel situado em "&amp;'PLA2'!D7&amp;". Localizado no "&amp;'PLA2'!D8&amp;" - "&amp;'PLA2'!D9&amp;"/"&amp;'PLA2'!D10&amp;", de propriedade de "&amp;'PLA1'!D5&amp;"."</f>
        <v>Conforme solicitado por Vs. Sra., o presente Parecer Técnico tempor objetivo, determinar o valor de mercado para VENDA ou LOCAÇÃO do imóvel situado em Rua xis w, 64. Localizado no Centro - Porto Alegre/Rio Grande do Sul, de propriedade de Fernando de Souza.</v>
      </c>
    </row>
    <row r="15" spans="1:6" ht="36.75" customHeight="1">
      <c r="C15" s="95"/>
    </row>
    <row r="16" spans="1:6" ht="36.75" customHeight="1">
      <c r="C16" s="76" t="str">
        <f>"O imóvel teve uma pedida de preço de R$"&amp;'PLA6'!D8&amp;" e possui um valor de mercado aproximado de R$"&amp;'PLA6'!D7&amp;". Isso se deve às suas dimensões de "&amp;'PLA6'!D5&amp;" metros quadrados e ao valor médio do metro quadrado no bairro analisado ("&amp;'PLA2'!D8&amp;"), que é de R$"&amp;'PLA6'!D6&amp;"."</f>
        <v>O imóvel teve uma pedida de preço de R$420000 e possui um valor de mercado aproximado de R$400000. Isso se deve às suas dimensões de 400 metros quadrados e ao valor médio do metro quadrado no bairro analisado (Centro), que é de R$1000.</v>
      </c>
    </row>
    <row r="17" spans="3:3" ht="6" customHeight="1">
      <c r="C17" s="76"/>
    </row>
    <row r="18" spans="3:3" ht="38.25" customHeight="1">
      <c r="C18" s="76" t="str">
        <f>"O valor pedido possui "&amp;'PLA6'!D9&amp;" possuindo uma diferença de "&amp;(1-ROUND('PLA6'!D7/'PLA6'!D8,2))*100&amp;"%"</f>
        <v>O valor pedido possui Preço próximo do valor de mercado possuindo uma diferença de 5%</v>
      </c>
    </row>
    <row r="19" spans="3:3" ht="42" customHeight="1">
      <c r="C19" s="77" t="s">
        <v>138</v>
      </c>
    </row>
    <row r="21" spans="3:3" ht="30" customHeight="1">
      <c r="C21" s="83">
        <f ca="1">TODAY()</f>
        <v>44496</v>
      </c>
    </row>
    <row r="23" spans="3:3" ht="30" customHeight="1">
      <c r="C23" s="78" t="s">
        <v>108</v>
      </c>
    </row>
    <row r="25" spans="3:3" ht="30" customHeight="1">
      <c r="C25" s="79"/>
    </row>
    <row r="26" spans="3:3" ht="15">
      <c r="C26" s="80" t="str">
        <f>'PLA3'!D5</f>
        <v>Luiz Antônio</v>
      </c>
    </row>
    <row r="27" spans="3:3" ht="15">
      <c r="C27" s="81" t="str">
        <f>"CRECI "&amp;'PLA3'!D7</f>
        <v>CRECI 123.45</v>
      </c>
    </row>
  </sheetData>
  <mergeCells count="1">
    <mergeCell ref="C14:C1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19.625" style="49" customWidth="1"/>
    <col min="4" max="4" width="19.625" style="51" customWidth="1"/>
    <col min="5" max="5" width="19.625" style="52" customWidth="1"/>
    <col min="6" max="6" width="19.625" style="49" customWidth="1"/>
    <col min="7" max="7" width="23.5" style="49" customWidth="1"/>
    <col min="8" max="10" width="19.625" style="49" customWidth="1"/>
    <col min="11" max="16384" width="11" style="49"/>
  </cols>
  <sheetData>
    <row r="1" spans="1:6" s="38" customFormat="1" ht="39" customHeight="1">
      <c r="A1" s="37"/>
      <c r="B1" s="37"/>
      <c r="D1" s="39"/>
      <c r="E1" s="40"/>
    </row>
    <row r="2" spans="1:6" s="42" customFormat="1" ht="30" customHeight="1">
      <c r="A2" s="41"/>
      <c r="B2" s="41"/>
      <c r="D2" s="43"/>
      <c r="E2" s="44"/>
    </row>
    <row r="3" spans="1:6" s="85" customFormat="1" ht="44.25" customHeight="1">
      <c r="A3" s="84"/>
      <c r="C3" s="86"/>
      <c r="E3" s="87"/>
      <c r="F3" s="87"/>
    </row>
    <row r="4" spans="1:6" s="46" customFormat="1" ht="15">
      <c r="D4" s="47"/>
      <c r="E4" s="48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19.625" style="49" customWidth="1"/>
    <col min="4" max="4" width="19.625" style="51" customWidth="1"/>
    <col min="5" max="5" width="19.625" style="52" customWidth="1"/>
    <col min="6" max="6" width="19.625" style="49" customWidth="1"/>
    <col min="7" max="7" width="23.5" style="49" customWidth="1"/>
    <col min="8" max="10" width="19.625" style="49" customWidth="1"/>
    <col min="11" max="16384" width="11" style="49"/>
  </cols>
  <sheetData>
    <row r="1" spans="1:6" s="38" customFormat="1" ht="39" customHeight="1">
      <c r="A1" s="37"/>
      <c r="B1" s="37"/>
      <c r="D1" s="39"/>
      <c r="E1" s="40"/>
    </row>
    <row r="2" spans="1:6" s="42" customFormat="1" ht="30" customHeight="1">
      <c r="A2" s="41"/>
      <c r="B2" s="41"/>
      <c r="D2" s="43"/>
      <c r="E2" s="44"/>
    </row>
    <row r="3" spans="1:6" s="85" customFormat="1" ht="44.25" customHeight="1">
      <c r="A3" s="84"/>
      <c r="C3" s="86"/>
      <c r="E3" s="87"/>
      <c r="F3" s="87"/>
    </row>
    <row r="4" spans="1:6" s="46" customFormat="1" ht="15">
      <c r="D4" s="47"/>
      <c r="E4" s="48"/>
    </row>
    <row r="9" spans="1:6" ht="30" customHeight="1">
      <c r="D9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19.625" style="49" customWidth="1"/>
    <col min="4" max="4" width="19.625" style="51" customWidth="1"/>
    <col min="5" max="5" width="19.625" style="52" customWidth="1"/>
    <col min="6" max="6" width="19.625" style="49" customWidth="1"/>
    <col min="7" max="7" width="23.5" style="49" customWidth="1"/>
    <col min="8" max="10" width="19.625" style="49" customWidth="1"/>
    <col min="11" max="16384" width="11" style="49"/>
  </cols>
  <sheetData>
    <row r="1" spans="1:8" s="38" customFormat="1" ht="39" customHeight="1">
      <c r="A1" s="37"/>
      <c r="B1" s="37"/>
      <c r="D1" s="39"/>
      <c r="E1" s="40"/>
    </row>
    <row r="2" spans="1:8" s="42" customFormat="1" ht="30" customHeight="1">
      <c r="A2" s="41"/>
      <c r="B2" s="41"/>
      <c r="D2" s="43"/>
      <c r="E2" s="44"/>
    </row>
    <row r="3" spans="1:8" s="85" customFormat="1" ht="44.25" customHeight="1">
      <c r="A3" s="84"/>
      <c r="C3" s="86"/>
      <c r="E3" s="87"/>
      <c r="F3" s="87"/>
    </row>
    <row r="4" spans="1:8" s="46" customFormat="1" ht="15">
      <c r="D4" s="47"/>
      <c r="E4" s="48"/>
    </row>
    <row r="9" spans="1:8" ht="30" customHeight="1">
      <c r="D9"/>
      <c r="H9"/>
    </row>
    <row r="11" spans="1:8" ht="30" customHeight="1">
      <c r="G11"/>
    </row>
    <row r="12" spans="1:8" ht="30" customHeight="1">
      <c r="F12"/>
    </row>
    <row r="13" spans="1:8" ht="30" customHeight="1">
      <c r="H13"/>
    </row>
    <row r="15" spans="1:8" ht="30" customHeight="1">
      <c r="D15"/>
    </row>
    <row r="19" spans="4:4" ht="30" customHeight="1">
      <c r="D19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9"/>
  <sheetViews>
    <sheetView showGridLines="0" zoomScale="90" zoomScaleNormal="90" zoomScalePageLayoutView="80" workbookViewId="0"/>
  </sheetViews>
  <sheetFormatPr defaultColWidth="11" defaultRowHeight="30" customHeight="1"/>
  <cols>
    <col min="1" max="1" width="2.125" style="46" customWidth="1"/>
    <col min="2" max="2" width="1.375" style="46" customWidth="1"/>
    <col min="3" max="3" width="21.375" style="49" customWidth="1"/>
    <col min="4" max="4" width="19.875" style="51" customWidth="1"/>
    <col min="5" max="5" width="2" style="52" customWidth="1"/>
    <col min="6" max="6" width="21.625" style="49" customWidth="1"/>
    <col min="7" max="7" width="19.875" style="49" customWidth="1"/>
    <col min="8" max="8" width="2" style="52" customWidth="1"/>
    <col min="9" max="9" width="21.5" style="49" customWidth="1"/>
    <col min="10" max="10" width="19.875" style="49" customWidth="1"/>
    <col min="11" max="11" width="2" style="52" customWidth="1"/>
    <col min="12" max="12" width="23.25" style="49" customWidth="1"/>
    <col min="13" max="13" width="19.875" style="49" customWidth="1"/>
    <col min="14" max="16384" width="11" style="49"/>
  </cols>
  <sheetData>
    <row r="1" spans="1:24" s="38" customFormat="1" ht="39" customHeight="1">
      <c r="A1" s="37"/>
      <c r="B1" s="37"/>
      <c r="D1" s="39"/>
      <c r="E1" s="40"/>
      <c r="H1" s="40"/>
      <c r="K1" s="40"/>
    </row>
    <row r="2" spans="1:24" s="42" customFormat="1" ht="30" customHeight="1">
      <c r="A2" s="41"/>
      <c r="B2" s="41"/>
      <c r="D2" s="43"/>
      <c r="E2" s="44"/>
      <c r="H2" s="44"/>
      <c r="K2" s="44"/>
    </row>
    <row r="3" spans="1:24" s="85" customFormat="1" ht="44.25" customHeight="1">
      <c r="A3" s="84"/>
      <c r="C3" s="86"/>
      <c r="E3" s="87"/>
      <c r="F3" s="87"/>
    </row>
    <row r="4" spans="1:24" s="46" customFormat="1" ht="15">
      <c r="D4" s="47"/>
      <c r="E4" s="48"/>
      <c r="H4" s="48"/>
      <c r="K4" s="48"/>
    </row>
    <row r="5" spans="1:24" s="6" customFormat="1" ht="24" customHeight="1">
      <c r="C5" s="54" t="s">
        <v>110</v>
      </c>
      <c r="E5" s="55"/>
      <c r="F5" s="54" t="s">
        <v>53</v>
      </c>
      <c r="H5" s="55"/>
      <c r="I5" s="54" t="s">
        <v>55</v>
      </c>
      <c r="K5" s="55"/>
      <c r="L5" s="54" t="s">
        <v>111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1:24" s="6" customFormat="1" ht="51" customHeight="1">
      <c r="C6" s="96">
        <f>'PLA6'!D8</f>
        <v>420000</v>
      </c>
      <c r="D6" s="97">
        <f>SUM(IFERROR(1/COUNTIF(#REF!,#REF!),0))</f>
        <v>0</v>
      </c>
      <c r="F6" s="96">
        <f>'PLA6'!D7</f>
        <v>400000</v>
      </c>
      <c r="G6" s="97"/>
      <c r="I6" s="98" t="str">
        <f>'PLA6'!D9</f>
        <v>Preço próximo do valor de mercado</v>
      </c>
      <c r="J6" s="99"/>
      <c r="L6" s="96">
        <f>AVERAGE('PLA7'!I6:I25)</f>
        <v>758500</v>
      </c>
      <c r="M6" s="97"/>
      <c r="N6" s="10"/>
      <c r="O6" s="10"/>
      <c r="P6" s="10"/>
      <c r="Q6" s="10"/>
      <c r="R6" s="56"/>
      <c r="S6" s="56"/>
      <c r="T6" s="56"/>
      <c r="U6" s="56"/>
      <c r="V6" s="56"/>
      <c r="W6" s="56"/>
      <c r="X6" s="56"/>
    </row>
    <row r="7" spans="1:24" ht="19.899999999999999" customHeight="1">
      <c r="A7" s="45"/>
      <c r="E7" s="6"/>
      <c r="H7" s="6"/>
      <c r="I7" s="51"/>
      <c r="K7" s="6"/>
      <c r="L7" s="51"/>
    </row>
    <row r="8" spans="1:24" s="6" customFormat="1" ht="24" customHeight="1">
      <c r="C8" s="54" t="s">
        <v>112</v>
      </c>
      <c r="E8" s="55"/>
      <c r="F8" s="70" t="s">
        <v>113</v>
      </c>
      <c r="H8" s="55"/>
      <c r="J8" s="69" t="s">
        <v>114</v>
      </c>
      <c r="K8" s="55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spans="1:24" s="6" customFormat="1" ht="51" customHeight="1">
      <c r="N9" s="10"/>
      <c r="O9" s="10"/>
      <c r="P9" s="10"/>
      <c r="Q9" s="10"/>
      <c r="R9" s="56"/>
      <c r="S9" s="56"/>
      <c r="T9" s="56"/>
      <c r="U9" s="56"/>
      <c r="V9" s="56"/>
      <c r="W9" s="56"/>
      <c r="X9" s="56"/>
    </row>
    <row r="10" spans="1:24" ht="19.899999999999999" customHeight="1">
      <c r="A10" s="45"/>
      <c r="E10" s="6"/>
      <c r="H10" s="6"/>
      <c r="I10" s="51"/>
      <c r="K10" s="6"/>
      <c r="L10" s="51"/>
    </row>
    <row r="11" spans="1:24" s="6" customFormat="1" ht="24" customHeight="1">
      <c r="E11" s="55"/>
      <c r="H11" s="55"/>
      <c r="K11" s="55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</row>
    <row r="12" spans="1:24" s="6" customFormat="1" ht="51" customHeight="1">
      <c r="N12" s="10"/>
      <c r="O12" s="10"/>
      <c r="P12" s="10"/>
      <c r="Q12" s="10"/>
      <c r="R12" s="56"/>
      <c r="S12" s="56"/>
      <c r="T12" s="56"/>
      <c r="U12" s="56"/>
      <c r="V12" s="56"/>
      <c r="W12" s="56"/>
      <c r="X12" s="56"/>
    </row>
    <row r="15" spans="1:24" ht="30" customHeight="1">
      <c r="D15"/>
    </row>
    <row r="19" spans="4:4" ht="30" customHeight="1">
      <c r="D19"/>
    </row>
  </sheetData>
  <mergeCells count="4">
    <mergeCell ref="C6:D6"/>
    <mergeCell ref="F6:G6"/>
    <mergeCell ref="I6:J6"/>
    <mergeCell ref="L6:M6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5"/>
  <dimension ref="A1:Q18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F3" sqref="C3:F3"/>
    </sheetView>
  </sheetViews>
  <sheetFormatPr defaultColWidth="11" defaultRowHeight="15.75"/>
  <cols>
    <col min="1" max="1" width="2.125" style="6" customWidth="1"/>
    <col min="2" max="2" width="1.375" style="6" customWidth="1"/>
    <col min="3" max="3" width="12" style="6" customWidth="1"/>
    <col min="4" max="4" width="40.625" style="6" bestFit="1" customWidth="1"/>
    <col min="5" max="7" width="27.375" style="6" customWidth="1"/>
    <col min="8" max="8" width="12.625" style="6" customWidth="1"/>
    <col min="9" max="9" width="21.25" style="6" customWidth="1"/>
    <col min="10" max="10" width="5.62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7" s="1" customFormat="1" ht="39" customHeight="1">
      <c r="A1" s="94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85" customFormat="1" ht="44.25" customHeight="1">
      <c r="A3" s="84"/>
      <c r="C3" s="86"/>
      <c r="E3" s="87"/>
      <c r="F3" s="87"/>
    </row>
    <row r="4" spans="1:17" ht="13.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7" s="11" customFormat="1" ht="50.1" customHeight="1">
      <c r="C5" s="19" t="s">
        <v>127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7" s="22" customFormat="1" ht="27" customHeight="1">
      <c r="A6" s="21"/>
      <c r="C6" s="23" t="s">
        <v>8</v>
      </c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7" s="12" customFormat="1" ht="12" customHeight="1">
      <c r="A7" s="11"/>
      <c r="C7" s="102"/>
      <c r="D7" s="102"/>
      <c r="E7" s="102"/>
      <c r="F7" s="102"/>
      <c r="G7" s="102"/>
      <c r="H7" s="102"/>
      <c r="I7" s="25"/>
      <c r="J7" s="25"/>
      <c r="K7" s="25"/>
      <c r="L7" s="25"/>
      <c r="M7" s="31"/>
    </row>
    <row r="8" spans="1:17" s="12" customFormat="1" ht="32.25" customHeight="1">
      <c r="A8" s="11"/>
      <c r="C8" s="29" t="s">
        <v>0</v>
      </c>
      <c r="D8" s="28" t="s">
        <v>115</v>
      </c>
      <c r="E8" s="104" t="s">
        <v>121</v>
      </c>
      <c r="F8" s="105"/>
      <c r="G8" s="105"/>
      <c r="H8" s="105"/>
      <c r="I8" s="106"/>
      <c r="J8" s="26"/>
    </row>
    <row r="9" spans="1:17" s="12" customFormat="1" ht="8.1" customHeight="1">
      <c r="A9" s="11"/>
      <c r="C9" s="101"/>
      <c r="D9" s="101"/>
      <c r="E9" s="101"/>
      <c r="F9" s="101"/>
      <c r="G9" s="103"/>
      <c r="H9" s="101"/>
      <c r="I9" s="101"/>
    </row>
    <row r="10" spans="1:17" s="12" customFormat="1" ht="32.25" customHeight="1">
      <c r="A10" s="11"/>
      <c r="C10" s="29" t="s">
        <v>1</v>
      </c>
      <c r="D10" s="28" t="s">
        <v>116</v>
      </c>
      <c r="E10" s="104" t="s">
        <v>122</v>
      </c>
      <c r="F10" s="105"/>
      <c r="G10" s="105"/>
      <c r="H10" s="105"/>
      <c r="I10" s="106"/>
      <c r="J10" s="26"/>
    </row>
    <row r="11" spans="1:17" s="12" customFormat="1" ht="8.1" customHeight="1">
      <c r="A11" s="11"/>
      <c r="C11" s="101"/>
      <c r="D11" s="101"/>
      <c r="E11" s="101"/>
      <c r="F11" s="101"/>
      <c r="G11" s="101"/>
      <c r="H11" s="101"/>
      <c r="I11" s="101"/>
    </row>
    <row r="12" spans="1:17" s="12" customFormat="1" ht="32.25" customHeight="1">
      <c r="A12" s="11"/>
      <c r="C12" s="29" t="s">
        <v>2</v>
      </c>
      <c r="D12" s="28" t="s">
        <v>117</v>
      </c>
      <c r="E12" s="104" t="s">
        <v>123</v>
      </c>
      <c r="F12" s="107"/>
      <c r="G12" s="107"/>
      <c r="H12" s="107"/>
      <c r="I12" s="108"/>
      <c r="J12" s="26"/>
    </row>
    <row r="13" spans="1:17" s="12" customFormat="1" ht="8.1" customHeight="1">
      <c r="A13" s="11"/>
      <c r="C13" s="101"/>
      <c r="D13" s="101"/>
      <c r="E13" s="101"/>
      <c r="F13" s="101"/>
      <c r="G13" s="101"/>
      <c r="H13" s="101"/>
      <c r="I13" s="101"/>
    </row>
    <row r="14" spans="1:17" s="12" customFormat="1" ht="32.25" customHeight="1">
      <c r="A14" s="11"/>
      <c r="C14" s="29" t="s">
        <v>3</v>
      </c>
      <c r="D14" s="28" t="s">
        <v>118</v>
      </c>
      <c r="E14" s="104" t="s">
        <v>124</v>
      </c>
      <c r="F14" s="107"/>
      <c r="G14" s="107"/>
      <c r="H14" s="107"/>
      <c r="I14" s="108"/>
      <c r="J14" s="26"/>
    </row>
    <row r="15" spans="1:17" s="12" customFormat="1" ht="8.1" customHeight="1">
      <c r="A15" s="11"/>
      <c r="C15" s="101"/>
      <c r="D15" s="101"/>
      <c r="E15" s="101"/>
      <c r="F15" s="101"/>
      <c r="G15" s="101"/>
      <c r="H15" s="101"/>
      <c r="I15" s="101"/>
    </row>
    <row r="16" spans="1:17" s="12" customFormat="1" ht="32.25" customHeight="1">
      <c r="A16" s="11"/>
      <c r="C16" s="29" t="s">
        <v>24</v>
      </c>
      <c r="D16" s="28" t="s">
        <v>119</v>
      </c>
      <c r="E16" s="104" t="s">
        <v>125</v>
      </c>
      <c r="F16" s="107"/>
      <c r="G16" s="107"/>
      <c r="H16" s="107"/>
      <c r="I16" s="108"/>
      <c r="J16" s="26"/>
    </row>
    <row r="17" spans="1:10" s="12" customFormat="1" ht="8.1" customHeight="1">
      <c r="A17" s="11"/>
      <c r="C17" s="101"/>
      <c r="D17" s="101"/>
      <c r="E17" s="101"/>
      <c r="F17" s="101"/>
      <c r="G17" s="101"/>
      <c r="H17" s="101"/>
      <c r="I17" s="101"/>
    </row>
    <row r="18" spans="1:10" s="12" customFormat="1" ht="32.25" customHeight="1">
      <c r="A18" s="11"/>
      <c r="C18" s="29" t="s">
        <v>24</v>
      </c>
      <c r="D18" s="28" t="s">
        <v>120</v>
      </c>
      <c r="E18" s="104" t="s">
        <v>126</v>
      </c>
      <c r="F18" s="107"/>
      <c r="G18" s="107"/>
      <c r="H18" s="107"/>
      <c r="I18" s="108"/>
      <c r="J18" s="26"/>
    </row>
  </sheetData>
  <mergeCells count="17">
    <mergeCell ref="C17:I17"/>
    <mergeCell ref="E18:I18"/>
    <mergeCell ref="E16:I16"/>
    <mergeCell ref="G1:H1"/>
    <mergeCell ref="I1:J1"/>
    <mergeCell ref="K1:L1"/>
    <mergeCell ref="C15:I15"/>
    <mergeCell ref="C7:H7"/>
    <mergeCell ref="C9:I9"/>
    <mergeCell ref="C11:I11"/>
    <mergeCell ref="C13:I13"/>
    <mergeCell ref="E8:I8"/>
    <mergeCell ref="E10:I10"/>
    <mergeCell ref="E12:I12"/>
    <mergeCell ref="E14:I14"/>
    <mergeCell ref="C1:D1"/>
    <mergeCell ref="E1:F1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26"/>
  <dimension ref="A1:M12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E3" sqref="C3:E3"/>
    </sheetView>
  </sheetViews>
  <sheetFormatPr defaultColWidth="11" defaultRowHeight="15.75"/>
  <cols>
    <col min="1" max="1" width="2.125" style="6" customWidth="1"/>
    <col min="2" max="2" width="1.375" style="6" customWidth="1"/>
    <col min="3" max="3" width="85.125" style="6" customWidth="1"/>
    <col min="4" max="4" width="2.875" style="6" customWidth="1"/>
    <col min="5" max="5" width="85.125" style="6" customWidth="1"/>
    <col min="6" max="7" width="1.5" style="6" customWidth="1"/>
    <col min="8" max="9" width="11" style="6"/>
    <col min="10" max="10" width="11" style="6" customWidth="1"/>
    <col min="11" max="14" width="11" style="6"/>
    <col min="15" max="15" width="5.125" style="6" customWidth="1"/>
    <col min="16" max="16384" width="11" style="6"/>
  </cols>
  <sheetData>
    <row r="1" spans="1:13" s="33" customFormat="1" ht="39" customHeight="1"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7"/>
    </row>
    <row r="2" spans="1:13" s="2" customFormat="1" ht="30" customHeight="1">
      <c r="D2" s="3"/>
      <c r="E2" s="4"/>
      <c r="F2" s="4"/>
      <c r="G2" s="5"/>
      <c r="H2" s="5"/>
      <c r="I2" s="5"/>
      <c r="J2" s="5"/>
      <c r="K2" s="5"/>
      <c r="L2" s="5"/>
    </row>
    <row r="3" spans="1:13" s="85" customFormat="1" ht="44.25" customHeight="1">
      <c r="A3" s="84"/>
      <c r="C3" s="86"/>
      <c r="E3" s="87"/>
      <c r="F3" s="87"/>
    </row>
    <row r="4" spans="1:13" ht="19.5" customHeight="1">
      <c r="D4" s="8"/>
      <c r="E4" s="9"/>
      <c r="F4" s="9"/>
      <c r="G4" s="10"/>
      <c r="H4" s="10"/>
      <c r="I4" s="10"/>
      <c r="J4" s="10"/>
      <c r="K4" s="10"/>
      <c r="L4" s="10"/>
    </row>
    <row r="5" spans="1:13" ht="28.5" customHeight="1">
      <c r="C5" s="16" t="s">
        <v>9</v>
      </c>
      <c r="E5" s="16" t="s">
        <v>15</v>
      </c>
    </row>
    <row r="6" spans="1:13" ht="69.75" customHeight="1">
      <c r="C6" s="32" t="s">
        <v>11</v>
      </c>
      <c r="D6" s="17"/>
      <c r="E6" s="32" t="s">
        <v>16</v>
      </c>
      <c r="F6" s="18"/>
    </row>
    <row r="7" spans="1:13" ht="7.5" customHeight="1"/>
    <row r="8" spans="1:13" ht="28.5" customHeight="1">
      <c r="C8" s="16" t="s">
        <v>10</v>
      </c>
      <c r="D8" s="17"/>
      <c r="E8" s="16" t="s">
        <v>22</v>
      </c>
    </row>
    <row r="9" spans="1:13" ht="69.75" customHeight="1">
      <c r="C9" s="32" t="s">
        <v>12</v>
      </c>
      <c r="E9" s="32" t="s">
        <v>23</v>
      </c>
    </row>
    <row r="10" spans="1:13" ht="7.5" customHeight="1"/>
    <row r="11" spans="1:13" ht="28.5" customHeight="1">
      <c r="C11" s="16" t="s">
        <v>13</v>
      </c>
      <c r="E11" s="16" t="s">
        <v>17</v>
      </c>
    </row>
    <row r="12" spans="1:13" ht="69.75" customHeight="1">
      <c r="C12" s="32" t="s">
        <v>14</v>
      </c>
      <c r="E12" s="32" t="s">
        <v>18</v>
      </c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27"/>
  <dimension ref="A1:Q14"/>
  <sheetViews>
    <sheetView showGridLines="0" zoomScale="90" zoomScaleNormal="90" zoomScalePageLayoutView="80" workbookViewId="0">
      <pane ySplit="2" topLeftCell="A3" activePane="bottomLeft" state="frozen"/>
      <selection activeCell="H2" sqref="H2"/>
      <selection pane="bottomLeft" activeCell="F3" sqref="C3:F3"/>
    </sheetView>
  </sheetViews>
  <sheetFormatPr defaultColWidth="11" defaultRowHeight="15.75"/>
  <cols>
    <col min="1" max="1" width="2.125" style="6" customWidth="1"/>
    <col min="2" max="2" width="1.375" style="6" customWidth="1"/>
    <col min="3" max="3" width="6.875" style="6" customWidth="1"/>
    <col min="4" max="4" width="63.125" style="6" customWidth="1"/>
    <col min="5" max="5" width="15.375" style="6" customWidth="1"/>
    <col min="6" max="10" width="27.37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7" s="1" customFormat="1" ht="39" customHeight="1">
      <c r="A1" s="27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85" customFormat="1" ht="44.25" customHeight="1">
      <c r="A3" s="84"/>
      <c r="C3" s="86"/>
      <c r="E3" s="87"/>
      <c r="F3" s="87"/>
    </row>
    <row r="4" spans="1:17" ht="23.2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7" s="12" customFormat="1" ht="30" customHeight="1">
      <c r="A5" s="11"/>
      <c r="C5" s="13">
        <v>1</v>
      </c>
      <c r="D5" s="30" t="s">
        <v>4</v>
      </c>
      <c r="E5" s="9"/>
    </row>
    <row r="6" spans="1:17" s="12" customFormat="1" ht="29.25" customHeight="1">
      <c r="A6" s="11"/>
      <c r="C6" s="109"/>
      <c r="D6" s="109"/>
      <c r="E6" s="9"/>
      <c r="F6" s="14"/>
      <c r="G6" s="14"/>
      <c r="H6" s="14"/>
      <c r="I6" s="14"/>
    </row>
    <row r="7" spans="1:17" s="12" customFormat="1" ht="30" customHeight="1">
      <c r="A7" s="11"/>
      <c r="C7" s="13">
        <v>2</v>
      </c>
      <c r="D7" s="30" t="s">
        <v>5</v>
      </c>
      <c r="E7" s="9"/>
    </row>
    <row r="8" spans="1:17" s="12" customFormat="1" ht="29.25" customHeight="1">
      <c r="A8" s="11"/>
      <c r="C8" s="109"/>
      <c r="D8" s="109"/>
      <c r="E8" s="9"/>
      <c r="F8" s="14"/>
      <c r="G8" s="14"/>
      <c r="H8" s="14"/>
      <c r="I8" s="14"/>
    </row>
    <row r="9" spans="1:17" s="12" customFormat="1" ht="30" customHeight="1">
      <c r="A9" s="11"/>
      <c r="C9" s="13">
        <v>3</v>
      </c>
      <c r="D9" s="30" t="s">
        <v>6</v>
      </c>
      <c r="E9" s="9"/>
    </row>
    <row r="10" spans="1:17" s="12" customFormat="1" ht="29.25" customHeight="1">
      <c r="A10" s="11"/>
      <c r="C10" s="109"/>
      <c r="D10" s="109"/>
      <c r="E10" s="9"/>
      <c r="F10" s="14"/>
      <c r="G10" s="14"/>
      <c r="H10" s="14"/>
      <c r="I10" s="14"/>
    </row>
    <row r="11" spans="1:17" s="12" customFormat="1" ht="30" customHeight="1">
      <c r="A11" s="11"/>
      <c r="C11" s="13">
        <v>4</v>
      </c>
      <c r="D11" s="30" t="s">
        <v>20</v>
      </c>
      <c r="E11" s="9"/>
      <c r="H11" s="15" t="s">
        <v>19</v>
      </c>
    </row>
    <row r="12" spans="1:17" s="12" customFormat="1" ht="29.25" customHeight="1">
      <c r="A12" s="11"/>
      <c r="C12" s="109"/>
      <c r="D12" s="109"/>
      <c r="E12" s="9"/>
      <c r="F12" s="14"/>
      <c r="G12" s="14"/>
      <c r="H12" s="14"/>
      <c r="I12" s="14"/>
    </row>
    <row r="13" spans="1:17" s="12" customFormat="1" ht="30" customHeight="1">
      <c r="A13" s="11"/>
      <c r="C13" s="13">
        <v>5</v>
      </c>
      <c r="D13" s="30" t="s">
        <v>7</v>
      </c>
      <c r="E13" s="9"/>
    </row>
    <row r="14" spans="1:17" s="12" customFormat="1" ht="29.25" customHeight="1">
      <c r="A14" s="11"/>
      <c r="C14" s="109"/>
      <c r="D14" s="109"/>
      <c r="E14" s="14"/>
      <c r="F14" s="14"/>
      <c r="G14" s="14"/>
      <c r="H14" s="14"/>
      <c r="I14" s="14"/>
    </row>
  </sheetData>
  <mergeCells count="10">
    <mergeCell ref="C1:D1"/>
    <mergeCell ref="E1:F1"/>
    <mergeCell ref="G1:H1"/>
    <mergeCell ref="I1:J1"/>
    <mergeCell ref="K1:L1"/>
    <mergeCell ref="C14:D14"/>
    <mergeCell ref="C12:D12"/>
    <mergeCell ref="C10:D10"/>
    <mergeCell ref="C8:D8"/>
    <mergeCell ref="C6:D6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28"/>
  <dimension ref="A1:Q22"/>
  <sheetViews>
    <sheetView showGridLines="0" zoomScale="90" zoomScaleNormal="90" zoomScalePageLayoutView="80" workbookViewId="0">
      <pane ySplit="2" topLeftCell="A3" activePane="bottomLeft" state="frozen"/>
      <selection activeCell="H2" sqref="H2"/>
      <selection pane="bottomLeft" activeCell="E3" sqref="C3:E4"/>
    </sheetView>
  </sheetViews>
  <sheetFormatPr defaultColWidth="11" defaultRowHeight="15.75"/>
  <cols>
    <col min="1" max="1" width="2.125" style="6" customWidth="1"/>
    <col min="2" max="2" width="1.375" style="6" customWidth="1"/>
    <col min="3" max="3" width="44" style="6" bestFit="1" customWidth="1"/>
    <col min="4" max="6" width="27.375" style="6" customWidth="1"/>
    <col min="7" max="7" width="25.5" style="6" customWidth="1"/>
    <col min="8" max="10" width="27.37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7" s="1" customFormat="1" ht="39" customHeight="1"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7"/>
    </row>
    <row r="2" spans="1:17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7" s="85" customFormat="1" ht="44.25" customHeight="1">
      <c r="A3" s="84"/>
      <c r="C3" s="86"/>
      <c r="E3" s="87"/>
      <c r="F3" s="87"/>
    </row>
    <row r="4" spans="1:17" ht="13.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7" ht="38.25" customHeight="1">
      <c r="C5" s="110" t="s">
        <v>21</v>
      </c>
      <c r="D5" s="110"/>
      <c r="E5" s="110"/>
      <c r="F5" s="110"/>
      <c r="G5" s="110"/>
      <c r="H5"/>
    </row>
    <row r="6" spans="1:17">
      <c r="E6"/>
      <c r="F6"/>
    </row>
    <row r="11" spans="1:17">
      <c r="H11"/>
    </row>
    <row r="15" spans="1:17">
      <c r="H15"/>
    </row>
    <row r="21" spans="3:6">
      <c r="C21"/>
      <c r="D21"/>
      <c r="E21"/>
      <c r="F21"/>
    </row>
    <row r="22" spans="3:6">
      <c r="E22"/>
      <c r="F22"/>
    </row>
  </sheetData>
  <mergeCells count="6">
    <mergeCell ref="K1:L1"/>
    <mergeCell ref="C5:G5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PLA1</vt:lpstr>
      <vt:lpstr>PLA2</vt:lpstr>
      <vt:lpstr>PLA3</vt:lpstr>
      <vt:lpstr>PLA4</vt:lpstr>
      <vt:lpstr>PLA5</vt:lpstr>
      <vt:lpstr>PLA6</vt:lpstr>
      <vt:lpstr>PLA7</vt:lpstr>
      <vt:lpstr>PLA8</vt:lpstr>
      <vt:lpstr>PLA9</vt:lpstr>
      <vt:lpstr>PLA10</vt:lpstr>
      <vt:lpstr>PLA11</vt:lpstr>
      <vt:lpstr>PLA12</vt:lpstr>
      <vt:lpstr>INI</vt:lpstr>
      <vt:lpstr>DUV</vt:lpstr>
      <vt:lpstr>SUG</vt:lpstr>
      <vt:lpstr>LUZ</vt:lpstr>
      <vt:lpstr>'PLA8'!Area_de_impressao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Arthur Mello</cp:lastModifiedBy>
  <cp:lastPrinted>2019-01-24T16:15:32Z</cp:lastPrinted>
  <dcterms:created xsi:type="dcterms:W3CDTF">2017-07-25T18:13:49Z</dcterms:created>
  <dcterms:modified xsi:type="dcterms:W3CDTF">2021-10-27T12:27:30Z</dcterms:modified>
</cp:coreProperties>
</file>