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tables/table2.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uiza.cardoso\Desktop\"/>
    </mc:Choice>
  </mc:AlternateContent>
  <bookViews>
    <workbookView xWindow="0" yWindow="0" windowWidth="21600" windowHeight="9735" tabRatio="858"/>
  </bookViews>
  <sheets>
    <sheet name="APRESENTAÇÃO" sheetId="11" r:id="rId1"/>
    <sheet name="Como Utilizar" sheetId="13" r:id="rId2"/>
    <sheet name="Controle Simplificado" sheetId="16" r:id="rId3"/>
    <sheet name="Controle Detalhado" sheetId="3" r:id="rId4"/>
    <sheet name="Entradas" sheetId="15" r:id="rId5"/>
    <sheet name="Saidas" sheetId="4" r:id="rId6"/>
    <sheet name="Informações Padrão" sheetId="14" r:id="rId7"/>
    <sheet name=" " sheetId="10" state="hidden" r:id="rId8"/>
  </sheets>
  <definedNames>
    <definedName name="_xlnm._FilterDatabase" localSheetId="3" hidden="1">'Controle Detalhado'!$A$3:$L$3</definedName>
    <definedName name="_xlnm._FilterDatabase" localSheetId="5" hidden="1">Saidas!#REF!</definedName>
    <definedName name="B17I">#REF!</definedName>
    <definedName name="B3I">#REF!</definedName>
    <definedName name="cadastro">#REF!</definedName>
    <definedName name="entrada">#REF!</definedName>
    <definedName name="estoque">' '!$AY$1</definedName>
    <definedName name="item">'Controle Detalhado'!#REF!</definedName>
    <definedName name="numitem">#REF!</definedName>
    <definedName name="preco">#REF!</definedName>
    <definedName name="saida">Saidas!#REF!</definedName>
    <definedName name="saldo">'Controle Detalhado'!#REF!</definedName>
    <definedName name="Tabela75">#REF!</definedName>
    <definedName name="tudoexcel">'Controle Detalhado'!#REF!,'Controle Detalhado'!#REF!</definedName>
  </definedNames>
  <calcPr calcId="152511"/>
</workbook>
</file>

<file path=xl/calcChain.xml><?xml version="1.0" encoding="utf-8"?>
<calcChain xmlns="http://schemas.openxmlformats.org/spreadsheetml/2006/main">
  <c r="H4" i="3" l="1"/>
  <c r="H5" i="3" l="1"/>
  <c r="I5" i="3"/>
  <c r="H6" i="3"/>
  <c r="I6" i="3"/>
  <c r="H7" i="3"/>
  <c r="I7" i="3"/>
  <c r="H8" i="3"/>
  <c r="I8" i="3"/>
  <c r="H9" i="3"/>
  <c r="I9" i="3"/>
  <c r="H10" i="3"/>
  <c r="I10" i="3"/>
  <c r="H11" i="3"/>
  <c r="I11" i="3"/>
  <c r="H12" i="3"/>
  <c r="I12" i="3"/>
  <c r="H13" i="3"/>
  <c r="I13" i="3"/>
  <c r="H14" i="3"/>
  <c r="I14" i="3"/>
  <c r="H15" i="3"/>
  <c r="I15" i="3"/>
  <c r="H16" i="3"/>
  <c r="I16" i="3"/>
  <c r="H17" i="3"/>
  <c r="I17" i="3"/>
  <c r="H18" i="3"/>
  <c r="I18" i="3"/>
  <c r="H19" i="3"/>
  <c r="I19" i="3"/>
  <c r="H20" i="3"/>
  <c r="I20" i="3"/>
  <c r="H21" i="3"/>
  <c r="I21" i="3"/>
  <c r="H22" i="3"/>
  <c r="I22" i="3"/>
  <c r="H23" i="3"/>
  <c r="I23" i="3"/>
  <c r="H24" i="3"/>
  <c r="I24" i="3"/>
  <c r="H25" i="3"/>
  <c r="I25" i="3"/>
  <c r="H26" i="3"/>
  <c r="I26" i="3"/>
  <c r="H27" i="3"/>
  <c r="I27" i="3"/>
  <c r="H28" i="3"/>
  <c r="I28" i="3"/>
  <c r="H29" i="3"/>
  <c r="I29" i="3"/>
  <c r="H30" i="3"/>
  <c r="I30" i="3"/>
  <c r="H31" i="3"/>
  <c r="I31" i="3"/>
  <c r="H32" i="3"/>
  <c r="I32" i="3"/>
  <c r="H33" i="3"/>
  <c r="I33" i="3"/>
  <c r="H34" i="3"/>
  <c r="I34" i="3"/>
  <c r="H35" i="3"/>
  <c r="I35" i="3"/>
  <c r="H36" i="3"/>
  <c r="I36" i="3"/>
  <c r="H37" i="3"/>
  <c r="I37" i="3"/>
  <c r="H38" i="3"/>
  <c r="I38" i="3"/>
  <c r="H39" i="3"/>
  <c r="I39" i="3"/>
  <c r="H40" i="3"/>
  <c r="I40" i="3"/>
  <c r="H41" i="3"/>
  <c r="I41" i="3"/>
  <c r="H42" i="3"/>
  <c r="I42" i="3"/>
  <c r="H43" i="3"/>
  <c r="I43" i="3"/>
  <c r="H44" i="3"/>
  <c r="I44" i="3"/>
  <c r="H45" i="3"/>
  <c r="I45" i="3"/>
  <c r="H46" i="3"/>
  <c r="I46" i="3"/>
  <c r="H47" i="3"/>
  <c r="I47" i="3"/>
  <c r="H48" i="3"/>
  <c r="I48" i="3"/>
  <c r="H49" i="3"/>
  <c r="I49" i="3"/>
  <c r="H50" i="3"/>
  <c r="I50" i="3"/>
  <c r="H51" i="3"/>
  <c r="I51" i="3"/>
  <c r="H52" i="3"/>
  <c r="I52" i="3"/>
  <c r="H53" i="3"/>
  <c r="I53" i="3"/>
  <c r="H54" i="3"/>
  <c r="I54" i="3"/>
  <c r="H55" i="3"/>
  <c r="I55" i="3"/>
  <c r="H56" i="3"/>
  <c r="I56" i="3"/>
  <c r="H57" i="3"/>
  <c r="I57" i="3"/>
  <c r="H58" i="3"/>
  <c r="I58" i="3"/>
  <c r="H59" i="3"/>
  <c r="I59" i="3"/>
  <c r="H60" i="3"/>
  <c r="I60" i="3"/>
  <c r="H61" i="3"/>
  <c r="I61" i="3"/>
  <c r="H62" i="3"/>
  <c r="I62" i="3"/>
  <c r="H63" i="3"/>
  <c r="I63" i="3"/>
  <c r="H64" i="3"/>
  <c r="I64" i="3"/>
  <c r="H65" i="3"/>
  <c r="I65" i="3"/>
  <c r="H66" i="3"/>
  <c r="I66" i="3"/>
  <c r="H67" i="3"/>
  <c r="I67" i="3"/>
  <c r="H68" i="3"/>
  <c r="I68" i="3"/>
  <c r="H69" i="3"/>
  <c r="I69" i="3"/>
  <c r="H70" i="3"/>
  <c r="I70" i="3"/>
  <c r="H71" i="3"/>
  <c r="I71" i="3"/>
  <c r="H72" i="3"/>
  <c r="I72" i="3"/>
  <c r="H73" i="3"/>
  <c r="I73" i="3"/>
  <c r="H74" i="3"/>
  <c r="I74" i="3"/>
  <c r="H75" i="3"/>
  <c r="I75" i="3"/>
  <c r="H76" i="3"/>
  <c r="I76" i="3"/>
  <c r="H77" i="3"/>
  <c r="I77" i="3"/>
  <c r="H78" i="3"/>
  <c r="I78" i="3"/>
  <c r="H79" i="3"/>
  <c r="I79" i="3"/>
  <c r="H80" i="3"/>
  <c r="I80" i="3"/>
  <c r="H81" i="3"/>
  <c r="I81" i="3"/>
  <c r="H82" i="3"/>
  <c r="I82" i="3"/>
  <c r="H83" i="3"/>
  <c r="I83" i="3"/>
  <c r="H84" i="3"/>
  <c r="I84" i="3"/>
  <c r="H85" i="3"/>
  <c r="I85" i="3"/>
  <c r="H86" i="3"/>
  <c r="I86" i="3"/>
  <c r="H87" i="3"/>
  <c r="I87" i="3"/>
  <c r="H88" i="3"/>
  <c r="I88" i="3"/>
  <c r="H89" i="3"/>
  <c r="I89" i="3"/>
  <c r="H90" i="3"/>
  <c r="I90" i="3"/>
  <c r="H91" i="3"/>
  <c r="I91" i="3"/>
  <c r="H92" i="3"/>
  <c r="I92" i="3"/>
  <c r="H93" i="3"/>
  <c r="I93" i="3"/>
  <c r="H94" i="3"/>
  <c r="I94" i="3"/>
  <c r="H95" i="3"/>
  <c r="I95" i="3"/>
  <c r="H96" i="3"/>
  <c r="I96" i="3"/>
  <c r="H97" i="3"/>
  <c r="I97" i="3"/>
  <c r="H98" i="3"/>
  <c r="I98" i="3"/>
  <c r="H99" i="3"/>
  <c r="I99" i="3"/>
  <c r="H100" i="3"/>
  <c r="I100" i="3"/>
  <c r="H101" i="3"/>
  <c r="I101" i="3"/>
  <c r="H102" i="3"/>
  <c r="I102" i="3"/>
  <c r="H103" i="3"/>
  <c r="I103" i="3"/>
  <c r="H104" i="3"/>
  <c r="I104" i="3"/>
  <c r="H105" i="3"/>
  <c r="I105" i="3"/>
  <c r="H106" i="3"/>
  <c r="I106" i="3"/>
  <c r="H107" i="3"/>
  <c r="I107" i="3"/>
  <c r="H108" i="3"/>
  <c r="I108" i="3"/>
  <c r="H109" i="3"/>
  <c r="I109" i="3"/>
  <c r="H110" i="3"/>
  <c r="I110" i="3"/>
  <c r="H111" i="3"/>
  <c r="I111" i="3"/>
  <c r="H112" i="3"/>
  <c r="I112" i="3"/>
  <c r="H113" i="3"/>
  <c r="I113" i="3"/>
  <c r="H114" i="3"/>
  <c r="I114" i="3"/>
  <c r="H115" i="3"/>
  <c r="I115" i="3"/>
  <c r="H116" i="3"/>
  <c r="I116" i="3"/>
  <c r="H117" i="3"/>
  <c r="I117" i="3"/>
  <c r="H118" i="3"/>
  <c r="I118" i="3"/>
  <c r="H119" i="3"/>
  <c r="I119" i="3"/>
  <c r="H120" i="3"/>
  <c r="I120" i="3"/>
  <c r="H121" i="3"/>
  <c r="I121" i="3"/>
  <c r="H122" i="3"/>
  <c r="I122" i="3"/>
  <c r="H123" i="3"/>
  <c r="I123" i="3"/>
  <c r="H124" i="3"/>
  <c r="I124" i="3"/>
  <c r="H125" i="3"/>
  <c r="I125" i="3"/>
  <c r="H126" i="3"/>
  <c r="I126" i="3"/>
  <c r="H127" i="3"/>
  <c r="I127" i="3"/>
  <c r="H128" i="3"/>
  <c r="I128" i="3"/>
  <c r="H129" i="3"/>
  <c r="I129" i="3"/>
  <c r="H130" i="3"/>
  <c r="I130" i="3"/>
  <c r="H131" i="3"/>
  <c r="I131" i="3"/>
  <c r="H132" i="3"/>
  <c r="I132" i="3"/>
  <c r="H133" i="3"/>
  <c r="I133" i="3"/>
  <c r="H134" i="3"/>
  <c r="I134" i="3"/>
  <c r="H135" i="3"/>
  <c r="I135" i="3"/>
  <c r="H136" i="3"/>
  <c r="I136" i="3"/>
  <c r="H137" i="3"/>
  <c r="I137" i="3"/>
  <c r="H138" i="3"/>
  <c r="I138" i="3"/>
  <c r="H139" i="3"/>
  <c r="I139" i="3"/>
  <c r="H140" i="3"/>
  <c r="I140" i="3"/>
  <c r="H141" i="3"/>
  <c r="I141" i="3"/>
  <c r="H142" i="3"/>
  <c r="I142" i="3"/>
  <c r="H143" i="3"/>
  <c r="I143" i="3"/>
  <c r="H144" i="3"/>
  <c r="I144" i="3"/>
  <c r="H145" i="3"/>
  <c r="I145" i="3"/>
  <c r="H146" i="3"/>
  <c r="I146" i="3"/>
  <c r="H147" i="3"/>
  <c r="I147" i="3"/>
  <c r="H148" i="3"/>
  <c r="I148" i="3"/>
  <c r="H149" i="3"/>
  <c r="I149" i="3"/>
  <c r="H150" i="3"/>
  <c r="I150" i="3"/>
  <c r="H151" i="3"/>
  <c r="I151" i="3"/>
  <c r="H152" i="3"/>
  <c r="I152" i="3"/>
  <c r="H153" i="3"/>
  <c r="I153" i="3"/>
  <c r="H154" i="3"/>
  <c r="I154" i="3"/>
  <c r="H155" i="3"/>
  <c r="I155" i="3"/>
  <c r="H156" i="3"/>
  <c r="I156" i="3"/>
  <c r="H157" i="3"/>
  <c r="I157" i="3"/>
  <c r="H158" i="3"/>
  <c r="I158" i="3"/>
  <c r="H159" i="3"/>
  <c r="I159" i="3"/>
  <c r="H160" i="3"/>
  <c r="I160" i="3"/>
  <c r="H161" i="3"/>
  <c r="I161" i="3"/>
  <c r="H162" i="3"/>
  <c r="I162" i="3"/>
  <c r="H163" i="3"/>
  <c r="I163" i="3"/>
  <c r="H164" i="3"/>
  <c r="I164" i="3"/>
  <c r="H165" i="3"/>
  <c r="I165" i="3"/>
  <c r="H166" i="3"/>
  <c r="I166" i="3"/>
  <c r="H167" i="3"/>
  <c r="I167" i="3"/>
  <c r="H168" i="3"/>
  <c r="I168" i="3"/>
  <c r="H169" i="3"/>
  <c r="I169" i="3"/>
  <c r="H170" i="3"/>
  <c r="I170" i="3"/>
  <c r="H171" i="3"/>
  <c r="I171" i="3"/>
  <c r="H172" i="3"/>
  <c r="I172" i="3"/>
  <c r="H173" i="3"/>
  <c r="I173" i="3"/>
  <c r="H174" i="3"/>
  <c r="I174" i="3"/>
  <c r="H175" i="3"/>
  <c r="I175" i="3"/>
  <c r="H176" i="3"/>
  <c r="I176" i="3"/>
  <c r="H177" i="3"/>
  <c r="I177" i="3"/>
  <c r="H178" i="3"/>
  <c r="I178" i="3"/>
  <c r="H179" i="3"/>
  <c r="I179" i="3"/>
  <c r="H180" i="3"/>
  <c r="I180" i="3"/>
  <c r="H181" i="3"/>
  <c r="I181" i="3"/>
  <c r="H182" i="3"/>
  <c r="I182" i="3"/>
  <c r="H183" i="3"/>
  <c r="I183" i="3"/>
  <c r="H184" i="3"/>
  <c r="I184" i="3"/>
  <c r="H185" i="3"/>
  <c r="I185" i="3"/>
  <c r="H186" i="3"/>
  <c r="I186" i="3"/>
  <c r="H187" i="3"/>
  <c r="I187" i="3"/>
  <c r="H188" i="3"/>
  <c r="I188" i="3"/>
  <c r="H189" i="3"/>
  <c r="I189" i="3"/>
  <c r="H190" i="3"/>
  <c r="I190" i="3"/>
  <c r="H191" i="3"/>
  <c r="I191" i="3"/>
  <c r="H192" i="3"/>
  <c r="I192" i="3"/>
  <c r="H193" i="3"/>
  <c r="I193" i="3"/>
  <c r="H194" i="3"/>
  <c r="I194" i="3"/>
  <c r="H195" i="3"/>
  <c r="I195" i="3"/>
  <c r="H196" i="3"/>
  <c r="I196" i="3"/>
  <c r="H197" i="3"/>
  <c r="I197" i="3"/>
  <c r="H198" i="3"/>
  <c r="I198" i="3"/>
  <c r="H199" i="3"/>
  <c r="I199" i="3"/>
  <c r="H200" i="3"/>
  <c r="I200" i="3"/>
  <c r="H201" i="3"/>
  <c r="I201" i="3"/>
  <c r="H202" i="3"/>
  <c r="I202" i="3"/>
  <c r="H203" i="3"/>
  <c r="I203" i="3"/>
  <c r="H204" i="3"/>
  <c r="I204" i="3"/>
  <c r="H205" i="3"/>
  <c r="I205" i="3"/>
  <c r="H206" i="3"/>
  <c r="I206" i="3"/>
  <c r="H207" i="3"/>
  <c r="I207" i="3"/>
  <c r="H208" i="3"/>
  <c r="I208" i="3"/>
  <c r="H209" i="3"/>
  <c r="I209" i="3"/>
  <c r="H210" i="3"/>
  <c r="I210" i="3"/>
  <c r="H211" i="3"/>
  <c r="I211" i="3"/>
  <c r="H212" i="3"/>
  <c r="I212" i="3"/>
  <c r="H213" i="3"/>
  <c r="I213" i="3"/>
  <c r="H214" i="3"/>
  <c r="I214" i="3"/>
  <c r="H215" i="3"/>
  <c r="I215" i="3"/>
  <c r="H216" i="3"/>
  <c r="I216" i="3"/>
  <c r="H217" i="3"/>
  <c r="I217" i="3"/>
  <c r="H218" i="3"/>
  <c r="I218" i="3"/>
  <c r="H219" i="3"/>
  <c r="I219" i="3"/>
  <c r="H220" i="3"/>
  <c r="I220" i="3"/>
  <c r="H221" i="3"/>
  <c r="I221" i="3"/>
  <c r="H222" i="3"/>
  <c r="I222" i="3"/>
  <c r="H223" i="3"/>
  <c r="I223" i="3"/>
  <c r="H224" i="3"/>
  <c r="I224" i="3"/>
  <c r="H225" i="3"/>
  <c r="I225" i="3"/>
  <c r="H226" i="3"/>
  <c r="I226" i="3"/>
  <c r="H227" i="3"/>
  <c r="I227" i="3"/>
  <c r="H228" i="3"/>
  <c r="I228" i="3"/>
  <c r="H229" i="3"/>
  <c r="I229" i="3"/>
  <c r="H230" i="3"/>
  <c r="I230" i="3"/>
  <c r="H231" i="3"/>
  <c r="I231" i="3"/>
  <c r="H232" i="3"/>
  <c r="I232" i="3"/>
  <c r="H233" i="3"/>
  <c r="I233" i="3"/>
  <c r="H234" i="3"/>
  <c r="I234" i="3"/>
  <c r="H235" i="3"/>
  <c r="I235" i="3"/>
  <c r="H236" i="3"/>
  <c r="I236" i="3"/>
  <c r="H237" i="3"/>
  <c r="I237" i="3"/>
  <c r="H238" i="3"/>
  <c r="I238" i="3"/>
  <c r="H239" i="3"/>
  <c r="I239" i="3"/>
  <c r="H240" i="3"/>
  <c r="I240" i="3"/>
  <c r="H241" i="3"/>
  <c r="I241" i="3"/>
  <c r="H242" i="3"/>
  <c r="I242" i="3"/>
  <c r="H243" i="3"/>
  <c r="I243" i="3"/>
  <c r="H244" i="3"/>
  <c r="I244" i="3"/>
  <c r="H245" i="3"/>
  <c r="I245" i="3"/>
  <c r="H246" i="3"/>
  <c r="I246" i="3"/>
  <c r="H247" i="3"/>
  <c r="I247" i="3"/>
  <c r="H248" i="3"/>
  <c r="I248" i="3"/>
  <c r="H249" i="3"/>
  <c r="I249" i="3"/>
  <c r="H250" i="3"/>
  <c r="I250" i="3"/>
  <c r="H251" i="3"/>
  <c r="I251" i="3"/>
  <c r="H252" i="3"/>
  <c r="I252" i="3"/>
  <c r="H253" i="3"/>
  <c r="I253" i="3"/>
  <c r="H254" i="3"/>
  <c r="I254" i="3"/>
  <c r="H255" i="3"/>
  <c r="I255" i="3"/>
  <c r="H256" i="3"/>
  <c r="I256" i="3"/>
  <c r="H257" i="3"/>
  <c r="I257" i="3"/>
  <c r="H258" i="3"/>
  <c r="I258" i="3"/>
  <c r="H259" i="3"/>
  <c r="I259" i="3"/>
  <c r="H260" i="3"/>
  <c r="I260" i="3"/>
  <c r="H261" i="3"/>
  <c r="I261" i="3"/>
  <c r="H262" i="3"/>
  <c r="I262" i="3"/>
  <c r="H263" i="3"/>
  <c r="I263" i="3"/>
  <c r="H264" i="3"/>
  <c r="I264" i="3"/>
  <c r="H265" i="3"/>
  <c r="I265" i="3"/>
  <c r="H266" i="3"/>
  <c r="I266" i="3"/>
  <c r="H267" i="3"/>
  <c r="I267" i="3"/>
  <c r="H268" i="3"/>
  <c r="I268" i="3"/>
  <c r="H269" i="3"/>
  <c r="I269" i="3"/>
  <c r="H270" i="3"/>
  <c r="I270" i="3"/>
  <c r="H271" i="3"/>
  <c r="I271" i="3"/>
  <c r="H272" i="3"/>
  <c r="I272" i="3"/>
  <c r="H273" i="3"/>
  <c r="I273" i="3"/>
  <c r="H274" i="3"/>
  <c r="I274" i="3"/>
  <c r="H275" i="3"/>
  <c r="I275" i="3"/>
  <c r="H276" i="3"/>
  <c r="I276" i="3"/>
  <c r="H277" i="3"/>
  <c r="I277" i="3"/>
  <c r="H278" i="3"/>
  <c r="I278" i="3"/>
  <c r="H279" i="3"/>
  <c r="I279" i="3"/>
  <c r="H280" i="3"/>
  <c r="I280" i="3"/>
  <c r="H281" i="3"/>
  <c r="I281" i="3"/>
  <c r="H282" i="3"/>
  <c r="I282" i="3"/>
  <c r="H283" i="3"/>
  <c r="I283" i="3"/>
  <c r="H284" i="3"/>
  <c r="I284" i="3"/>
  <c r="H285" i="3"/>
  <c r="I285" i="3"/>
  <c r="H286" i="3"/>
  <c r="I286" i="3"/>
  <c r="H287" i="3"/>
  <c r="I287" i="3"/>
  <c r="H288" i="3"/>
  <c r="I288" i="3"/>
  <c r="H289" i="3"/>
  <c r="I289" i="3"/>
  <c r="H290" i="3"/>
  <c r="I290" i="3"/>
  <c r="H291" i="3"/>
  <c r="I291" i="3"/>
  <c r="H292" i="3"/>
  <c r="I292" i="3"/>
  <c r="H293" i="3"/>
  <c r="I293" i="3"/>
  <c r="H294" i="3"/>
  <c r="I294" i="3"/>
  <c r="H295" i="3"/>
  <c r="I295" i="3"/>
  <c r="H296" i="3"/>
  <c r="I296" i="3"/>
  <c r="H297" i="3"/>
  <c r="I297" i="3"/>
  <c r="H298" i="3"/>
  <c r="I298" i="3"/>
  <c r="H299" i="3"/>
  <c r="I299" i="3"/>
  <c r="H300" i="3"/>
  <c r="I300" i="3"/>
  <c r="H301" i="3"/>
  <c r="I301" i="3"/>
  <c r="H302" i="3"/>
  <c r="I302" i="3"/>
  <c r="H303" i="3"/>
  <c r="I303" i="3"/>
  <c r="H304" i="3"/>
  <c r="I304" i="3"/>
  <c r="H305" i="3"/>
  <c r="I305" i="3"/>
  <c r="H306" i="3"/>
  <c r="I306" i="3"/>
  <c r="H307" i="3"/>
  <c r="I307" i="3"/>
  <c r="H308" i="3"/>
  <c r="I308" i="3"/>
  <c r="H309" i="3"/>
  <c r="I309" i="3"/>
  <c r="H310" i="3"/>
  <c r="I310" i="3"/>
  <c r="H311" i="3"/>
  <c r="I311" i="3"/>
  <c r="H312" i="3"/>
  <c r="I312" i="3"/>
  <c r="H313" i="3"/>
  <c r="I313" i="3"/>
  <c r="H314" i="3"/>
  <c r="I314" i="3"/>
  <c r="H315" i="3"/>
  <c r="I315" i="3"/>
  <c r="H316" i="3"/>
  <c r="I316" i="3"/>
  <c r="H317" i="3"/>
  <c r="I317" i="3"/>
  <c r="H318" i="3"/>
  <c r="I318" i="3"/>
  <c r="H319" i="3"/>
  <c r="I319" i="3"/>
  <c r="H320" i="3"/>
  <c r="I320" i="3"/>
  <c r="H321" i="3"/>
  <c r="I321" i="3"/>
  <c r="H322" i="3"/>
  <c r="I322" i="3"/>
  <c r="H323" i="3"/>
  <c r="I323" i="3"/>
  <c r="H324" i="3"/>
  <c r="I324" i="3"/>
  <c r="H325" i="3"/>
  <c r="I325" i="3"/>
  <c r="H326" i="3"/>
  <c r="I326" i="3"/>
  <c r="H327" i="3"/>
  <c r="I327" i="3"/>
  <c r="H328" i="3"/>
  <c r="I328" i="3"/>
  <c r="H329" i="3"/>
  <c r="I329" i="3"/>
  <c r="H330" i="3"/>
  <c r="I330" i="3"/>
  <c r="H331" i="3"/>
  <c r="I331" i="3"/>
  <c r="H332" i="3"/>
  <c r="I332" i="3"/>
  <c r="H333" i="3"/>
  <c r="I333" i="3"/>
  <c r="H334" i="3"/>
  <c r="I334" i="3"/>
  <c r="H335" i="3"/>
  <c r="I335" i="3"/>
  <c r="H336" i="3"/>
  <c r="I336" i="3"/>
  <c r="H337" i="3"/>
  <c r="I337" i="3"/>
  <c r="H338" i="3"/>
  <c r="I338" i="3"/>
  <c r="H339" i="3"/>
  <c r="I339" i="3"/>
  <c r="H340" i="3"/>
  <c r="I340" i="3"/>
  <c r="H341" i="3"/>
  <c r="I341" i="3"/>
  <c r="H342" i="3"/>
  <c r="I342" i="3"/>
  <c r="H343" i="3"/>
  <c r="I343" i="3"/>
  <c r="H344" i="3"/>
  <c r="I344" i="3"/>
  <c r="H345" i="3"/>
  <c r="I345" i="3"/>
  <c r="H346" i="3"/>
  <c r="I346" i="3"/>
  <c r="H347" i="3"/>
  <c r="I347" i="3"/>
  <c r="H348" i="3"/>
  <c r="I348" i="3"/>
  <c r="H349" i="3"/>
  <c r="I349" i="3"/>
  <c r="H350" i="3"/>
  <c r="I350" i="3"/>
  <c r="H351" i="3"/>
  <c r="I351" i="3"/>
  <c r="H352" i="3"/>
  <c r="I352" i="3"/>
  <c r="H353" i="3"/>
  <c r="I353" i="3"/>
  <c r="H354" i="3"/>
  <c r="I354" i="3"/>
  <c r="H355" i="3"/>
  <c r="I355" i="3"/>
  <c r="H356" i="3"/>
  <c r="I356" i="3"/>
  <c r="H357" i="3"/>
  <c r="I357" i="3"/>
  <c r="H358" i="3"/>
  <c r="I358" i="3"/>
  <c r="H359" i="3"/>
  <c r="I359" i="3"/>
  <c r="H360" i="3"/>
  <c r="I360" i="3"/>
  <c r="H361" i="3"/>
  <c r="I361" i="3"/>
  <c r="H362" i="3"/>
  <c r="I362" i="3"/>
  <c r="H363" i="3"/>
  <c r="I363" i="3"/>
  <c r="H364" i="3"/>
  <c r="I364" i="3"/>
  <c r="H365" i="3"/>
  <c r="I365" i="3"/>
  <c r="H366" i="3"/>
  <c r="I366" i="3"/>
  <c r="H367" i="3"/>
  <c r="I367" i="3"/>
  <c r="H368" i="3"/>
  <c r="I368" i="3"/>
  <c r="H369" i="3"/>
  <c r="I369" i="3"/>
  <c r="H370" i="3"/>
  <c r="I370" i="3"/>
  <c r="H371" i="3"/>
  <c r="I371" i="3"/>
  <c r="H372" i="3"/>
  <c r="I372" i="3"/>
  <c r="H373" i="3"/>
  <c r="I373" i="3"/>
  <c r="H374" i="3"/>
  <c r="I374" i="3"/>
  <c r="H375" i="3"/>
  <c r="I375" i="3"/>
  <c r="H376" i="3"/>
  <c r="I376" i="3"/>
  <c r="H377" i="3"/>
  <c r="I377" i="3"/>
  <c r="H378" i="3"/>
  <c r="I378" i="3"/>
  <c r="H379" i="3"/>
  <c r="I379" i="3"/>
  <c r="H380" i="3"/>
  <c r="I380" i="3"/>
  <c r="H381" i="3"/>
  <c r="I381" i="3"/>
  <c r="H382" i="3"/>
  <c r="I382" i="3"/>
  <c r="H383" i="3"/>
  <c r="I383" i="3"/>
  <c r="H384" i="3"/>
  <c r="I384" i="3"/>
  <c r="H385" i="3"/>
  <c r="I385" i="3"/>
  <c r="H386" i="3"/>
  <c r="I386" i="3"/>
  <c r="H387" i="3"/>
  <c r="I387" i="3"/>
  <c r="H388" i="3"/>
  <c r="I388" i="3"/>
  <c r="H389" i="3"/>
  <c r="I389" i="3"/>
  <c r="H390" i="3"/>
  <c r="I390" i="3"/>
  <c r="H391" i="3"/>
  <c r="I391" i="3"/>
  <c r="H392" i="3"/>
  <c r="I392" i="3"/>
  <c r="H393" i="3"/>
  <c r="I393" i="3"/>
  <c r="H394" i="3"/>
  <c r="I394" i="3"/>
  <c r="H395" i="3"/>
  <c r="I395" i="3"/>
  <c r="H396" i="3"/>
  <c r="I396" i="3"/>
  <c r="H397" i="3"/>
  <c r="I397" i="3"/>
  <c r="H398" i="3"/>
  <c r="I398" i="3"/>
  <c r="H399" i="3"/>
  <c r="I399" i="3"/>
  <c r="H400" i="3"/>
  <c r="I400" i="3"/>
  <c r="H401" i="3"/>
  <c r="I401" i="3"/>
  <c r="H402" i="3"/>
  <c r="I402" i="3"/>
  <c r="H403" i="3"/>
  <c r="I403" i="3"/>
  <c r="H404" i="3"/>
  <c r="I404" i="3"/>
  <c r="H405" i="3"/>
  <c r="I405" i="3"/>
  <c r="H406" i="3"/>
  <c r="I406" i="3"/>
  <c r="H407" i="3"/>
  <c r="I407" i="3"/>
  <c r="H408" i="3"/>
  <c r="I408" i="3"/>
  <c r="H409" i="3"/>
  <c r="I409" i="3"/>
  <c r="H410" i="3"/>
  <c r="I410" i="3"/>
  <c r="H411" i="3"/>
  <c r="I411" i="3"/>
  <c r="H412" i="3"/>
  <c r="I412" i="3"/>
  <c r="H413" i="3"/>
  <c r="I413" i="3"/>
  <c r="H414" i="3"/>
  <c r="I414" i="3"/>
  <c r="H415" i="3"/>
  <c r="I415" i="3"/>
  <c r="H416" i="3"/>
  <c r="I416" i="3"/>
  <c r="H417" i="3"/>
  <c r="I417" i="3"/>
  <c r="H418" i="3"/>
  <c r="I418" i="3"/>
  <c r="H419" i="3"/>
  <c r="I419" i="3"/>
  <c r="H420" i="3"/>
  <c r="I420" i="3"/>
  <c r="H421" i="3"/>
  <c r="I421" i="3"/>
  <c r="H422" i="3"/>
  <c r="I422" i="3"/>
  <c r="H423" i="3"/>
  <c r="I423" i="3"/>
  <c r="H424" i="3"/>
  <c r="I424" i="3"/>
  <c r="H425" i="3"/>
  <c r="I425" i="3"/>
  <c r="H426" i="3"/>
  <c r="I426" i="3"/>
  <c r="H427" i="3"/>
  <c r="I427" i="3"/>
  <c r="H428" i="3"/>
  <c r="I428" i="3"/>
  <c r="H429" i="3"/>
  <c r="I429" i="3"/>
  <c r="H430" i="3"/>
  <c r="I430" i="3"/>
  <c r="H431" i="3"/>
  <c r="I431" i="3"/>
  <c r="H432" i="3"/>
  <c r="I432" i="3"/>
  <c r="H433" i="3"/>
  <c r="I433" i="3"/>
  <c r="H434" i="3"/>
  <c r="I434" i="3"/>
  <c r="H435" i="3"/>
  <c r="I435" i="3"/>
  <c r="H436" i="3"/>
  <c r="I436" i="3"/>
  <c r="H437" i="3"/>
  <c r="I437" i="3"/>
  <c r="H438" i="3"/>
  <c r="I438" i="3"/>
  <c r="H439" i="3"/>
  <c r="I439" i="3"/>
  <c r="H440" i="3"/>
  <c r="I440" i="3"/>
  <c r="H441" i="3"/>
  <c r="I441" i="3"/>
  <c r="H442" i="3"/>
  <c r="I442" i="3"/>
  <c r="H443" i="3"/>
  <c r="I443" i="3"/>
  <c r="H444" i="3"/>
  <c r="I444" i="3"/>
  <c r="H445" i="3"/>
  <c r="I445" i="3"/>
  <c r="H446" i="3"/>
  <c r="I446" i="3"/>
  <c r="H447" i="3"/>
  <c r="I447" i="3"/>
  <c r="H448" i="3"/>
  <c r="I448" i="3"/>
  <c r="H449" i="3"/>
  <c r="I449" i="3"/>
  <c r="H450" i="3"/>
  <c r="I450" i="3"/>
  <c r="H451" i="3"/>
  <c r="I451" i="3"/>
  <c r="H452" i="3"/>
  <c r="I452" i="3"/>
  <c r="H453" i="3"/>
  <c r="I453" i="3"/>
  <c r="H454" i="3"/>
  <c r="I454" i="3"/>
  <c r="H455" i="3"/>
  <c r="I455" i="3"/>
  <c r="H456" i="3"/>
  <c r="I456" i="3"/>
  <c r="H457" i="3"/>
  <c r="I457" i="3"/>
  <c r="H458" i="3"/>
  <c r="I458" i="3"/>
  <c r="H459" i="3"/>
  <c r="I459" i="3"/>
  <c r="H460" i="3"/>
  <c r="I460" i="3"/>
  <c r="H461" i="3"/>
  <c r="I461" i="3"/>
  <c r="H462" i="3"/>
  <c r="I462" i="3"/>
  <c r="H463" i="3"/>
  <c r="I463" i="3"/>
  <c r="H464" i="3"/>
  <c r="I464" i="3"/>
  <c r="H465" i="3"/>
  <c r="I465" i="3"/>
  <c r="H466" i="3"/>
  <c r="I466" i="3"/>
  <c r="H467" i="3"/>
  <c r="I467" i="3"/>
  <c r="H468" i="3"/>
  <c r="I468" i="3"/>
  <c r="H469" i="3"/>
  <c r="I469" i="3"/>
  <c r="H470" i="3"/>
  <c r="I470" i="3"/>
  <c r="H471" i="3"/>
  <c r="I471" i="3"/>
  <c r="H472" i="3"/>
  <c r="I472" i="3"/>
  <c r="H473" i="3"/>
  <c r="I473" i="3"/>
  <c r="H474" i="3"/>
  <c r="I474" i="3"/>
  <c r="H475" i="3"/>
  <c r="I475" i="3"/>
  <c r="H476" i="3"/>
  <c r="I476" i="3"/>
  <c r="H477" i="3"/>
  <c r="I477" i="3"/>
  <c r="H478" i="3"/>
  <c r="I478" i="3"/>
  <c r="H479" i="3"/>
  <c r="I479" i="3"/>
  <c r="H480" i="3"/>
  <c r="I480" i="3"/>
  <c r="H481" i="3"/>
  <c r="I481" i="3"/>
  <c r="H482" i="3"/>
  <c r="I482" i="3"/>
  <c r="H483" i="3"/>
  <c r="I483" i="3"/>
  <c r="H484" i="3"/>
  <c r="I484" i="3"/>
  <c r="H485" i="3"/>
  <c r="I485" i="3"/>
  <c r="H486" i="3"/>
  <c r="I486" i="3"/>
  <c r="H487" i="3"/>
  <c r="I487" i="3"/>
  <c r="H488" i="3"/>
  <c r="I488" i="3"/>
  <c r="H489" i="3"/>
  <c r="I489" i="3"/>
  <c r="H490" i="3"/>
  <c r="I490" i="3"/>
  <c r="H491" i="3"/>
  <c r="I491" i="3"/>
  <c r="H492" i="3"/>
  <c r="I492" i="3"/>
  <c r="H493" i="3"/>
  <c r="I493" i="3"/>
  <c r="H494" i="3"/>
  <c r="I494" i="3"/>
  <c r="H495" i="3"/>
  <c r="I495" i="3"/>
  <c r="H496" i="3"/>
  <c r="I496" i="3"/>
  <c r="H497" i="3"/>
  <c r="I497" i="3"/>
  <c r="H498" i="3"/>
  <c r="I498" i="3"/>
  <c r="H499" i="3"/>
  <c r="I499" i="3"/>
  <c r="H500" i="3"/>
  <c r="I500" i="3"/>
  <c r="H501" i="3"/>
  <c r="I501" i="3"/>
  <c r="H502" i="3"/>
  <c r="I502" i="3"/>
  <c r="H503" i="3"/>
  <c r="I503" i="3"/>
  <c r="H504" i="3"/>
  <c r="I504" i="3"/>
  <c r="H505" i="3"/>
  <c r="I505" i="3"/>
  <c r="H506" i="3"/>
  <c r="I506" i="3"/>
  <c r="H507" i="3"/>
  <c r="I507" i="3"/>
  <c r="H508" i="3"/>
  <c r="I508" i="3"/>
  <c r="H509" i="3"/>
  <c r="I509" i="3"/>
  <c r="H510" i="3"/>
  <c r="I510" i="3"/>
  <c r="H511" i="3"/>
  <c r="I511" i="3"/>
  <c r="H512" i="3"/>
  <c r="I512" i="3"/>
  <c r="H513" i="3"/>
  <c r="I513" i="3"/>
  <c r="H514" i="3"/>
  <c r="I514" i="3"/>
  <c r="H515" i="3"/>
  <c r="I515" i="3"/>
  <c r="H516" i="3"/>
  <c r="I516" i="3"/>
  <c r="H517" i="3"/>
  <c r="I517" i="3"/>
  <c r="H518" i="3"/>
  <c r="I518" i="3"/>
  <c r="H519" i="3"/>
  <c r="I519" i="3"/>
  <c r="H520" i="3"/>
  <c r="I520" i="3"/>
  <c r="H521" i="3"/>
  <c r="I521" i="3"/>
  <c r="H522" i="3"/>
  <c r="I522" i="3"/>
  <c r="H523" i="3"/>
  <c r="I523" i="3"/>
  <c r="H524" i="3"/>
  <c r="I524" i="3"/>
  <c r="H525" i="3"/>
  <c r="I525" i="3"/>
  <c r="H526" i="3"/>
  <c r="I526" i="3"/>
  <c r="H527" i="3"/>
  <c r="I527" i="3"/>
  <c r="H528" i="3"/>
  <c r="I528" i="3"/>
  <c r="H529" i="3"/>
  <c r="I529" i="3"/>
  <c r="H530" i="3"/>
  <c r="I530" i="3"/>
  <c r="H531" i="3"/>
  <c r="I531" i="3"/>
  <c r="H532" i="3"/>
  <c r="I532" i="3"/>
  <c r="H533" i="3"/>
  <c r="I533" i="3"/>
  <c r="H534" i="3"/>
  <c r="I534" i="3"/>
  <c r="H535" i="3"/>
  <c r="I535" i="3"/>
  <c r="H536" i="3"/>
  <c r="I536" i="3"/>
  <c r="H537" i="3"/>
  <c r="I537" i="3"/>
  <c r="H538" i="3"/>
  <c r="I538" i="3"/>
  <c r="H539" i="3"/>
  <c r="I539" i="3"/>
  <c r="H540" i="3"/>
  <c r="I540" i="3"/>
  <c r="H541" i="3"/>
  <c r="I541" i="3"/>
  <c r="H542" i="3"/>
  <c r="I542" i="3"/>
  <c r="H543" i="3"/>
  <c r="I543" i="3"/>
  <c r="H544" i="3"/>
  <c r="I544" i="3"/>
  <c r="H545" i="3"/>
  <c r="I545" i="3"/>
  <c r="H546" i="3"/>
  <c r="I546" i="3"/>
  <c r="H547" i="3"/>
  <c r="I547" i="3"/>
  <c r="H548" i="3"/>
  <c r="I548" i="3"/>
  <c r="H549" i="3"/>
  <c r="I549" i="3"/>
  <c r="H550" i="3"/>
  <c r="I550" i="3"/>
  <c r="H551" i="3"/>
  <c r="I551" i="3"/>
  <c r="H552" i="3"/>
  <c r="I552" i="3"/>
  <c r="H553" i="3"/>
  <c r="I553" i="3"/>
  <c r="H554" i="3"/>
  <c r="I554" i="3"/>
  <c r="H555" i="3"/>
  <c r="I555" i="3"/>
  <c r="H556" i="3"/>
  <c r="I556" i="3"/>
  <c r="H557" i="3"/>
  <c r="I557" i="3"/>
  <c r="H558" i="3"/>
  <c r="I558" i="3"/>
  <c r="H559" i="3"/>
  <c r="I559" i="3"/>
  <c r="H560" i="3"/>
  <c r="I560" i="3"/>
  <c r="H561" i="3"/>
  <c r="I561" i="3"/>
  <c r="H562" i="3"/>
  <c r="I562" i="3"/>
  <c r="H563" i="3"/>
  <c r="I563" i="3"/>
  <c r="H564" i="3"/>
  <c r="I564" i="3"/>
  <c r="H565" i="3"/>
  <c r="I565" i="3"/>
  <c r="H566" i="3"/>
  <c r="I566" i="3"/>
  <c r="H567" i="3"/>
  <c r="I567" i="3"/>
  <c r="H568" i="3"/>
  <c r="I568" i="3"/>
  <c r="H569" i="3"/>
  <c r="I569" i="3"/>
  <c r="H570" i="3"/>
  <c r="I570" i="3"/>
  <c r="H571" i="3"/>
  <c r="I571" i="3"/>
  <c r="H572" i="3"/>
  <c r="I572" i="3"/>
  <c r="H573" i="3"/>
  <c r="I573" i="3"/>
  <c r="H574" i="3"/>
  <c r="I574" i="3"/>
  <c r="H575" i="3"/>
  <c r="I575" i="3"/>
  <c r="H576" i="3"/>
  <c r="I576" i="3"/>
  <c r="H577" i="3"/>
  <c r="I577" i="3"/>
  <c r="H578" i="3"/>
  <c r="I578" i="3"/>
  <c r="H579" i="3"/>
  <c r="I579" i="3"/>
  <c r="H580" i="3"/>
  <c r="I580" i="3"/>
  <c r="H581" i="3"/>
  <c r="I581" i="3"/>
  <c r="H582" i="3"/>
  <c r="I582" i="3"/>
  <c r="H583" i="3"/>
  <c r="I583" i="3"/>
  <c r="H584" i="3"/>
  <c r="I584" i="3"/>
  <c r="H585" i="3"/>
  <c r="I585" i="3"/>
  <c r="H586" i="3"/>
  <c r="I586" i="3"/>
  <c r="H587" i="3"/>
  <c r="I587" i="3"/>
  <c r="H588" i="3"/>
  <c r="I588" i="3"/>
  <c r="H589" i="3"/>
  <c r="I589" i="3"/>
  <c r="H590" i="3"/>
  <c r="I590" i="3"/>
  <c r="H591" i="3"/>
  <c r="I591" i="3"/>
  <c r="H592" i="3"/>
  <c r="I592" i="3"/>
  <c r="H593" i="3"/>
  <c r="I593" i="3"/>
  <c r="H594" i="3"/>
  <c r="I594" i="3"/>
  <c r="H595" i="3"/>
  <c r="I595" i="3"/>
  <c r="H596" i="3"/>
  <c r="I596" i="3"/>
  <c r="H597" i="3"/>
  <c r="I597" i="3"/>
  <c r="H598" i="3"/>
  <c r="I598" i="3"/>
  <c r="H599" i="3"/>
  <c r="I599" i="3"/>
  <c r="H600" i="3"/>
  <c r="I600" i="3"/>
  <c r="H601" i="3"/>
  <c r="I601" i="3"/>
  <c r="H602" i="3"/>
  <c r="I602" i="3"/>
  <c r="H603" i="3"/>
  <c r="I603" i="3"/>
  <c r="H604" i="3"/>
  <c r="I604" i="3"/>
  <c r="H605" i="3"/>
  <c r="I605" i="3"/>
  <c r="H606" i="3"/>
  <c r="I606" i="3"/>
  <c r="H607" i="3"/>
  <c r="I607" i="3"/>
  <c r="H608" i="3"/>
  <c r="I608" i="3"/>
  <c r="H609" i="3"/>
  <c r="I609" i="3"/>
  <c r="H610" i="3"/>
  <c r="I610" i="3"/>
  <c r="H611" i="3"/>
  <c r="I611" i="3"/>
  <c r="H612" i="3"/>
  <c r="I612" i="3"/>
  <c r="H613" i="3"/>
  <c r="I613" i="3"/>
  <c r="H614" i="3"/>
  <c r="I614" i="3"/>
  <c r="H615" i="3"/>
  <c r="I615" i="3"/>
  <c r="H616" i="3"/>
  <c r="I616" i="3"/>
  <c r="H617" i="3"/>
  <c r="I617" i="3"/>
  <c r="H618" i="3"/>
  <c r="I618" i="3"/>
  <c r="H619" i="3"/>
  <c r="I619" i="3"/>
  <c r="H620" i="3"/>
  <c r="I620" i="3"/>
  <c r="H621" i="3"/>
  <c r="I621" i="3"/>
  <c r="H622" i="3"/>
  <c r="I622" i="3"/>
  <c r="H623" i="3"/>
  <c r="I623" i="3"/>
  <c r="H624" i="3"/>
  <c r="I624" i="3"/>
  <c r="H625" i="3"/>
  <c r="I625" i="3"/>
  <c r="H626" i="3"/>
  <c r="I626" i="3"/>
  <c r="H627" i="3"/>
  <c r="I627" i="3"/>
  <c r="H628" i="3"/>
  <c r="I628" i="3"/>
  <c r="H629" i="3"/>
  <c r="I629" i="3"/>
  <c r="H630" i="3"/>
  <c r="I630" i="3"/>
  <c r="H631" i="3"/>
  <c r="I631" i="3"/>
  <c r="H632" i="3"/>
  <c r="I632" i="3"/>
  <c r="H633" i="3"/>
  <c r="I633" i="3"/>
  <c r="H634" i="3"/>
  <c r="I634" i="3"/>
  <c r="H635" i="3"/>
  <c r="I635" i="3"/>
  <c r="H636" i="3"/>
  <c r="I636" i="3"/>
  <c r="H637" i="3"/>
  <c r="I637" i="3"/>
  <c r="H638" i="3"/>
  <c r="I638" i="3"/>
  <c r="H639" i="3"/>
  <c r="I639" i="3"/>
  <c r="H640" i="3"/>
  <c r="I640" i="3"/>
  <c r="H641" i="3"/>
  <c r="I641" i="3"/>
  <c r="H642" i="3"/>
  <c r="I642" i="3"/>
  <c r="H643" i="3"/>
  <c r="I643" i="3"/>
  <c r="H644" i="3"/>
  <c r="I644" i="3"/>
  <c r="H645" i="3"/>
  <c r="I645" i="3"/>
  <c r="H646" i="3"/>
  <c r="I646" i="3"/>
  <c r="H647" i="3"/>
  <c r="I647" i="3"/>
  <c r="H648" i="3"/>
  <c r="I648" i="3"/>
  <c r="H649" i="3"/>
  <c r="I649" i="3"/>
  <c r="H650" i="3"/>
  <c r="I650" i="3"/>
  <c r="H651" i="3"/>
  <c r="I651" i="3"/>
  <c r="H652" i="3"/>
  <c r="I652" i="3"/>
  <c r="H653" i="3"/>
  <c r="I653" i="3"/>
  <c r="H654" i="3"/>
  <c r="I654" i="3"/>
  <c r="H655" i="3"/>
  <c r="I655" i="3"/>
  <c r="H656" i="3"/>
  <c r="I656" i="3"/>
  <c r="H657" i="3"/>
  <c r="I657" i="3"/>
  <c r="H658" i="3"/>
  <c r="I658" i="3"/>
  <c r="H659" i="3"/>
  <c r="I659" i="3"/>
  <c r="H660" i="3"/>
  <c r="I660" i="3"/>
  <c r="H661" i="3"/>
  <c r="I661" i="3"/>
  <c r="H662" i="3"/>
  <c r="I662" i="3"/>
  <c r="H663" i="3"/>
  <c r="I663" i="3"/>
  <c r="H664" i="3"/>
  <c r="I664" i="3"/>
  <c r="H665" i="3"/>
  <c r="I665" i="3"/>
  <c r="H666" i="3"/>
  <c r="I666" i="3"/>
  <c r="H667" i="3"/>
  <c r="I667" i="3"/>
  <c r="H668" i="3"/>
  <c r="I668" i="3"/>
  <c r="H669" i="3"/>
  <c r="I669" i="3"/>
  <c r="H670" i="3"/>
  <c r="I670" i="3"/>
  <c r="H671" i="3"/>
  <c r="I671" i="3"/>
  <c r="H672" i="3"/>
  <c r="I672" i="3"/>
  <c r="H673" i="3"/>
  <c r="I673" i="3"/>
  <c r="H674" i="3"/>
  <c r="I674" i="3"/>
  <c r="H675" i="3"/>
  <c r="I675" i="3"/>
  <c r="H676" i="3"/>
  <c r="I676" i="3"/>
  <c r="H677" i="3"/>
  <c r="I677" i="3"/>
  <c r="H678" i="3"/>
  <c r="I678" i="3"/>
  <c r="H679" i="3"/>
  <c r="I679" i="3"/>
  <c r="H680" i="3"/>
  <c r="I680" i="3"/>
  <c r="H681" i="3"/>
  <c r="I681" i="3"/>
  <c r="H682" i="3"/>
  <c r="I682" i="3"/>
  <c r="H683" i="3"/>
  <c r="I683" i="3"/>
  <c r="H684" i="3"/>
  <c r="I684" i="3"/>
  <c r="H685" i="3"/>
  <c r="I685" i="3"/>
  <c r="H686" i="3"/>
  <c r="I686" i="3"/>
  <c r="H687" i="3"/>
  <c r="I687" i="3"/>
  <c r="H688" i="3"/>
  <c r="I688" i="3"/>
  <c r="H689" i="3"/>
  <c r="I689" i="3"/>
  <c r="H690" i="3"/>
  <c r="I690" i="3"/>
  <c r="H691" i="3"/>
  <c r="I691" i="3"/>
  <c r="H692" i="3"/>
  <c r="I692" i="3"/>
  <c r="H693" i="3"/>
  <c r="I693" i="3"/>
  <c r="H694" i="3"/>
  <c r="I694" i="3"/>
  <c r="H695" i="3"/>
  <c r="I695" i="3"/>
  <c r="H696" i="3"/>
  <c r="I696" i="3"/>
  <c r="H697" i="3"/>
  <c r="I697" i="3"/>
  <c r="H698" i="3"/>
  <c r="I698" i="3"/>
  <c r="H699" i="3"/>
  <c r="I699" i="3"/>
  <c r="H700" i="3"/>
  <c r="I700" i="3"/>
  <c r="H701" i="3"/>
  <c r="I701" i="3"/>
  <c r="H702" i="3"/>
  <c r="I702" i="3"/>
  <c r="H703" i="3"/>
  <c r="I703" i="3"/>
  <c r="H704" i="3"/>
  <c r="I704" i="3"/>
  <c r="H705" i="3"/>
  <c r="I705" i="3"/>
  <c r="H706" i="3"/>
  <c r="I706" i="3"/>
  <c r="H707" i="3"/>
  <c r="I707" i="3"/>
  <c r="H708" i="3"/>
  <c r="I708" i="3"/>
  <c r="H709" i="3"/>
  <c r="I709" i="3"/>
  <c r="H710" i="3"/>
  <c r="I710" i="3"/>
  <c r="H711" i="3"/>
  <c r="I711" i="3"/>
  <c r="H712" i="3"/>
  <c r="I712" i="3"/>
  <c r="H713" i="3"/>
  <c r="I713" i="3"/>
  <c r="H714" i="3"/>
  <c r="I714" i="3"/>
  <c r="H715" i="3"/>
  <c r="I715" i="3"/>
  <c r="H716" i="3"/>
  <c r="I716" i="3"/>
  <c r="H717" i="3"/>
  <c r="I717" i="3"/>
  <c r="H718" i="3"/>
  <c r="I718" i="3"/>
  <c r="H719" i="3"/>
  <c r="I719" i="3"/>
  <c r="H720" i="3"/>
  <c r="I720" i="3"/>
  <c r="H721" i="3"/>
  <c r="I721" i="3"/>
  <c r="H722" i="3"/>
  <c r="I722" i="3"/>
  <c r="H723" i="3"/>
  <c r="I723" i="3"/>
  <c r="H724" i="3"/>
  <c r="I724" i="3"/>
  <c r="H725" i="3"/>
  <c r="I725" i="3"/>
  <c r="H726" i="3"/>
  <c r="I726" i="3"/>
  <c r="H727" i="3"/>
  <c r="I727" i="3"/>
  <c r="H728" i="3"/>
  <c r="I728" i="3"/>
  <c r="H729" i="3"/>
  <c r="I729" i="3"/>
  <c r="H730" i="3"/>
  <c r="I730" i="3"/>
  <c r="H731" i="3"/>
  <c r="I731" i="3"/>
  <c r="H732" i="3"/>
  <c r="I732" i="3"/>
  <c r="H733" i="3"/>
  <c r="I733" i="3"/>
  <c r="H734" i="3"/>
  <c r="I734" i="3"/>
  <c r="H735" i="3"/>
  <c r="I735" i="3"/>
  <c r="H736" i="3"/>
  <c r="I736" i="3"/>
  <c r="H737" i="3"/>
  <c r="I737" i="3"/>
  <c r="H738" i="3"/>
  <c r="I738" i="3"/>
  <c r="H739" i="3"/>
  <c r="I739" i="3"/>
  <c r="H740" i="3"/>
  <c r="I740" i="3"/>
  <c r="H741" i="3"/>
  <c r="I741" i="3"/>
  <c r="H742" i="3"/>
  <c r="I742" i="3"/>
  <c r="H743" i="3"/>
  <c r="I743" i="3"/>
  <c r="H744" i="3"/>
  <c r="I744" i="3"/>
  <c r="H745" i="3"/>
  <c r="I745" i="3"/>
  <c r="H746" i="3"/>
  <c r="I746" i="3"/>
  <c r="H747" i="3"/>
  <c r="I747" i="3"/>
  <c r="H748" i="3"/>
  <c r="I748" i="3"/>
  <c r="H749" i="3"/>
  <c r="I749" i="3"/>
  <c r="H750" i="3"/>
  <c r="I750" i="3"/>
  <c r="H751" i="3"/>
  <c r="I751" i="3"/>
  <c r="H752" i="3"/>
  <c r="I752" i="3"/>
  <c r="H753" i="3"/>
  <c r="I753" i="3"/>
  <c r="H754" i="3"/>
  <c r="I754" i="3"/>
  <c r="H755" i="3"/>
  <c r="I755" i="3"/>
  <c r="H756" i="3"/>
  <c r="I756" i="3"/>
  <c r="H757" i="3"/>
  <c r="I757" i="3"/>
  <c r="H758" i="3"/>
  <c r="I758" i="3"/>
  <c r="H759" i="3"/>
  <c r="I759" i="3"/>
  <c r="H760" i="3"/>
  <c r="I760" i="3"/>
  <c r="H761" i="3"/>
  <c r="I761" i="3"/>
  <c r="H762" i="3"/>
  <c r="I762" i="3"/>
  <c r="H763" i="3"/>
  <c r="I763" i="3"/>
  <c r="H764" i="3"/>
  <c r="I764" i="3"/>
  <c r="H765" i="3"/>
  <c r="I765" i="3"/>
  <c r="H766" i="3"/>
  <c r="I766" i="3"/>
  <c r="H767" i="3"/>
  <c r="I767" i="3"/>
  <c r="H768" i="3"/>
  <c r="I768" i="3"/>
  <c r="H769" i="3"/>
  <c r="I769" i="3"/>
  <c r="H770" i="3"/>
  <c r="I770" i="3"/>
  <c r="H771" i="3"/>
  <c r="I771" i="3"/>
  <c r="H772" i="3"/>
  <c r="I772" i="3"/>
  <c r="H773" i="3"/>
  <c r="I773" i="3"/>
  <c r="H774" i="3"/>
  <c r="I774" i="3"/>
  <c r="H775" i="3"/>
  <c r="I775" i="3"/>
  <c r="H776" i="3"/>
  <c r="I776" i="3"/>
  <c r="H777" i="3"/>
  <c r="I777" i="3"/>
  <c r="H778" i="3"/>
  <c r="I778" i="3"/>
  <c r="H779" i="3"/>
  <c r="I779" i="3"/>
  <c r="H780" i="3"/>
  <c r="I780" i="3"/>
  <c r="H781" i="3"/>
  <c r="I781" i="3"/>
  <c r="H782" i="3"/>
  <c r="I782" i="3"/>
  <c r="H783" i="3"/>
  <c r="I783" i="3"/>
  <c r="H784" i="3"/>
  <c r="I784" i="3"/>
  <c r="H785" i="3"/>
  <c r="I785" i="3"/>
  <c r="H786" i="3"/>
  <c r="I786" i="3"/>
  <c r="H787" i="3"/>
  <c r="I787" i="3"/>
  <c r="H788" i="3"/>
  <c r="I788" i="3"/>
  <c r="H789" i="3"/>
  <c r="I789" i="3"/>
  <c r="H790" i="3"/>
  <c r="I790" i="3"/>
  <c r="H791" i="3"/>
  <c r="I791" i="3"/>
  <c r="H792" i="3"/>
  <c r="I792" i="3"/>
  <c r="H793" i="3"/>
  <c r="I793" i="3"/>
  <c r="H794" i="3"/>
  <c r="I794" i="3"/>
  <c r="H795" i="3"/>
  <c r="I795" i="3"/>
  <c r="H796" i="3"/>
  <c r="I796" i="3"/>
  <c r="H797" i="3"/>
  <c r="I797" i="3"/>
  <c r="H798" i="3"/>
  <c r="I798" i="3"/>
  <c r="H799" i="3"/>
  <c r="I799" i="3"/>
  <c r="H800" i="3"/>
  <c r="I800" i="3"/>
  <c r="H801" i="3"/>
  <c r="I801" i="3"/>
  <c r="H802" i="3"/>
  <c r="I802" i="3"/>
  <c r="H803" i="3"/>
  <c r="I803" i="3"/>
  <c r="H804" i="3"/>
  <c r="I804" i="3"/>
  <c r="H805" i="3"/>
  <c r="I805" i="3"/>
  <c r="H806" i="3"/>
  <c r="I806" i="3"/>
  <c r="H807" i="3"/>
  <c r="I807" i="3"/>
  <c r="H808" i="3"/>
  <c r="I808" i="3"/>
  <c r="H809" i="3"/>
  <c r="I809" i="3"/>
  <c r="H810" i="3"/>
  <c r="I810" i="3"/>
  <c r="H811" i="3"/>
  <c r="I811" i="3"/>
  <c r="H812" i="3"/>
  <c r="I812" i="3"/>
  <c r="H813" i="3"/>
  <c r="I813" i="3"/>
  <c r="H814" i="3"/>
  <c r="I814" i="3"/>
  <c r="H815" i="3"/>
  <c r="I815" i="3"/>
  <c r="H816" i="3"/>
  <c r="I816" i="3"/>
  <c r="H817" i="3"/>
  <c r="I817" i="3"/>
  <c r="H818" i="3"/>
  <c r="I818" i="3"/>
  <c r="H819" i="3"/>
  <c r="I819" i="3"/>
  <c r="H820" i="3"/>
  <c r="I820" i="3"/>
  <c r="H821" i="3"/>
  <c r="I821" i="3"/>
  <c r="H822" i="3"/>
  <c r="I822" i="3"/>
  <c r="H823" i="3"/>
  <c r="I823" i="3"/>
  <c r="H824" i="3"/>
  <c r="I824" i="3"/>
  <c r="H825" i="3"/>
  <c r="I825" i="3"/>
  <c r="H826" i="3"/>
  <c r="I826" i="3"/>
  <c r="H827" i="3"/>
  <c r="I827" i="3"/>
  <c r="H828" i="3"/>
  <c r="I828" i="3"/>
  <c r="H829" i="3"/>
  <c r="I829" i="3"/>
  <c r="H830" i="3"/>
  <c r="I830" i="3"/>
  <c r="H831" i="3"/>
  <c r="I831" i="3"/>
  <c r="H832" i="3"/>
  <c r="I832" i="3"/>
  <c r="H833" i="3"/>
  <c r="I833" i="3"/>
  <c r="H834" i="3"/>
  <c r="I834" i="3"/>
  <c r="H835" i="3"/>
  <c r="I835" i="3"/>
  <c r="H836" i="3"/>
  <c r="I836" i="3"/>
  <c r="H837" i="3"/>
  <c r="I837" i="3"/>
  <c r="H838" i="3"/>
  <c r="I838" i="3"/>
  <c r="H839" i="3"/>
  <c r="I839" i="3"/>
  <c r="H840" i="3"/>
  <c r="I840" i="3"/>
  <c r="H841" i="3"/>
  <c r="I841" i="3"/>
  <c r="H842" i="3"/>
  <c r="I842" i="3"/>
  <c r="H843" i="3"/>
  <c r="I843" i="3"/>
  <c r="H844" i="3"/>
  <c r="I844" i="3"/>
  <c r="H845" i="3"/>
  <c r="I845" i="3"/>
  <c r="H846" i="3"/>
  <c r="I846" i="3"/>
  <c r="H847" i="3"/>
  <c r="I847" i="3"/>
  <c r="H848" i="3"/>
  <c r="I848" i="3"/>
  <c r="H849" i="3"/>
  <c r="I849" i="3"/>
  <c r="H850" i="3"/>
  <c r="I850" i="3"/>
  <c r="H851" i="3"/>
  <c r="I851" i="3"/>
  <c r="H852" i="3"/>
  <c r="I852" i="3"/>
  <c r="H853" i="3"/>
  <c r="I853" i="3"/>
  <c r="H854" i="3"/>
  <c r="I854" i="3"/>
  <c r="H855" i="3"/>
  <c r="I855" i="3"/>
  <c r="H856" i="3"/>
  <c r="I856" i="3"/>
  <c r="H857" i="3"/>
  <c r="I857" i="3"/>
  <c r="H858" i="3"/>
  <c r="I858" i="3"/>
  <c r="H859" i="3"/>
  <c r="I859" i="3"/>
  <c r="H860" i="3"/>
  <c r="I860" i="3"/>
  <c r="H861" i="3"/>
  <c r="I861" i="3"/>
  <c r="H862" i="3"/>
  <c r="I862" i="3"/>
  <c r="H863" i="3"/>
  <c r="I863" i="3"/>
  <c r="H864" i="3"/>
  <c r="I864" i="3"/>
  <c r="H865" i="3"/>
  <c r="I865" i="3"/>
  <c r="H866" i="3"/>
  <c r="I866" i="3"/>
  <c r="H867" i="3"/>
  <c r="I867" i="3"/>
  <c r="H868" i="3"/>
  <c r="I868" i="3"/>
  <c r="H869" i="3"/>
  <c r="I869" i="3"/>
  <c r="H870" i="3"/>
  <c r="I870" i="3"/>
  <c r="H871" i="3"/>
  <c r="I871" i="3"/>
  <c r="H872" i="3"/>
  <c r="I872" i="3"/>
  <c r="H873" i="3"/>
  <c r="I873" i="3"/>
  <c r="H874" i="3"/>
  <c r="I874" i="3"/>
  <c r="H875" i="3"/>
  <c r="I875" i="3"/>
  <c r="H876" i="3"/>
  <c r="I876" i="3"/>
  <c r="H877" i="3"/>
  <c r="I877" i="3"/>
  <c r="H878" i="3"/>
  <c r="I878" i="3"/>
  <c r="H879" i="3"/>
  <c r="I879" i="3"/>
  <c r="H880" i="3"/>
  <c r="I880" i="3"/>
  <c r="H881" i="3"/>
  <c r="I881" i="3"/>
  <c r="H882" i="3"/>
  <c r="I882" i="3"/>
  <c r="H883" i="3"/>
  <c r="I883" i="3"/>
  <c r="H884" i="3"/>
  <c r="I884" i="3"/>
  <c r="H885" i="3"/>
  <c r="I885" i="3"/>
  <c r="H886" i="3"/>
  <c r="I886" i="3"/>
  <c r="H887" i="3"/>
  <c r="I887" i="3"/>
  <c r="H888" i="3"/>
  <c r="I888" i="3"/>
  <c r="H889" i="3"/>
  <c r="I889" i="3"/>
  <c r="H890" i="3"/>
  <c r="I890" i="3"/>
  <c r="H891" i="3"/>
  <c r="I891" i="3"/>
  <c r="H892" i="3"/>
  <c r="I892" i="3"/>
  <c r="H893" i="3"/>
  <c r="I893" i="3"/>
  <c r="H894" i="3"/>
  <c r="I894" i="3"/>
  <c r="H895" i="3"/>
  <c r="I895" i="3"/>
  <c r="H896" i="3"/>
  <c r="I896" i="3"/>
  <c r="H897" i="3"/>
  <c r="I897" i="3"/>
  <c r="H898" i="3"/>
  <c r="I898" i="3"/>
  <c r="H899" i="3"/>
  <c r="I899" i="3"/>
  <c r="H900" i="3"/>
  <c r="I900" i="3"/>
  <c r="H901" i="3"/>
  <c r="I901" i="3"/>
  <c r="H902" i="3"/>
  <c r="I902" i="3"/>
  <c r="H903" i="3"/>
  <c r="I903" i="3"/>
  <c r="H904" i="3"/>
  <c r="I904" i="3"/>
  <c r="H905" i="3"/>
  <c r="I905" i="3"/>
  <c r="H906" i="3"/>
  <c r="I906" i="3"/>
  <c r="H907" i="3"/>
  <c r="I907" i="3"/>
  <c r="H908" i="3"/>
  <c r="I908" i="3"/>
  <c r="H909" i="3"/>
  <c r="I909" i="3"/>
  <c r="H910" i="3"/>
  <c r="I910" i="3"/>
  <c r="H911" i="3"/>
  <c r="I911" i="3"/>
  <c r="H912" i="3"/>
  <c r="I912" i="3"/>
  <c r="H913" i="3"/>
  <c r="I913" i="3"/>
  <c r="H914" i="3"/>
  <c r="I914" i="3"/>
  <c r="H915" i="3"/>
  <c r="I915" i="3"/>
  <c r="H916" i="3"/>
  <c r="I916" i="3"/>
  <c r="H917" i="3"/>
  <c r="I917" i="3"/>
  <c r="H918" i="3"/>
  <c r="I918" i="3"/>
  <c r="H919" i="3"/>
  <c r="I919" i="3"/>
  <c r="H920" i="3"/>
  <c r="I920" i="3"/>
  <c r="H921" i="3"/>
  <c r="I921" i="3"/>
  <c r="H922" i="3"/>
  <c r="I922" i="3"/>
  <c r="H923" i="3"/>
  <c r="I923" i="3"/>
  <c r="H924" i="3"/>
  <c r="I924" i="3"/>
  <c r="H925" i="3"/>
  <c r="I925" i="3"/>
  <c r="H926" i="3"/>
  <c r="I926" i="3"/>
  <c r="H927" i="3"/>
  <c r="I927" i="3"/>
  <c r="H928" i="3"/>
  <c r="I928" i="3"/>
  <c r="H929" i="3"/>
  <c r="I929" i="3"/>
  <c r="H930" i="3"/>
  <c r="I930" i="3"/>
  <c r="H931" i="3"/>
  <c r="I931" i="3"/>
  <c r="H932" i="3"/>
  <c r="I932" i="3"/>
  <c r="H933" i="3"/>
  <c r="I933" i="3"/>
  <c r="H934" i="3"/>
  <c r="I934" i="3"/>
  <c r="H935" i="3"/>
  <c r="I935" i="3"/>
  <c r="H936" i="3"/>
  <c r="I936" i="3"/>
  <c r="H937" i="3"/>
  <c r="I937" i="3"/>
  <c r="H938" i="3"/>
  <c r="I938" i="3"/>
  <c r="H939" i="3"/>
  <c r="I939" i="3"/>
  <c r="H940" i="3"/>
  <c r="I940" i="3"/>
  <c r="H941" i="3"/>
  <c r="I941" i="3"/>
  <c r="H942" i="3"/>
  <c r="I942" i="3"/>
  <c r="H943" i="3"/>
  <c r="I943" i="3"/>
  <c r="H944" i="3"/>
  <c r="I944" i="3"/>
  <c r="H945" i="3"/>
  <c r="I945" i="3"/>
  <c r="H946" i="3"/>
  <c r="I946" i="3"/>
  <c r="H947" i="3"/>
  <c r="I947" i="3"/>
  <c r="H948" i="3"/>
  <c r="I948" i="3"/>
  <c r="H949" i="3"/>
  <c r="I949" i="3"/>
  <c r="H950" i="3"/>
  <c r="I950" i="3"/>
  <c r="H951" i="3"/>
  <c r="I951" i="3"/>
  <c r="H952" i="3"/>
  <c r="I952" i="3"/>
  <c r="H953" i="3"/>
  <c r="I953" i="3"/>
  <c r="H954" i="3"/>
  <c r="I954" i="3"/>
  <c r="H955" i="3"/>
  <c r="I955" i="3"/>
  <c r="H956" i="3"/>
  <c r="I956" i="3"/>
  <c r="H957" i="3"/>
  <c r="I957" i="3"/>
  <c r="H958" i="3"/>
  <c r="I958" i="3"/>
  <c r="H959" i="3"/>
  <c r="I959" i="3"/>
  <c r="H960" i="3"/>
  <c r="I960" i="3"/>
  <c r="H961" i="3"/>
  <c r="I961" i="3"/>
  <c r="H962" i="3"/>
  <c r="I962" i="3"/>
  <c r="H963" i="3"/>
  <c r="I963" i="3"/>
  <c r="H964" i="3"/>
  <c r="I964" i="3"/>
  <c r="H965" i="3"/>
  <c r="I965" i="3"/>
  <c r="H966" i="3"/>
  <c r="I966" i="3"/>
  <c r="H967" i="3"/>
  <c r="I967" i="3"/>
  <c r="H968" i="3"/>
  <c r="I968" i="3"/>
  <c r="H969" i="3"/>
  <c r="I969" i="3"/>
  <c r="H970" i="3"/>
  <c r="I970" i="3"/>
  <c r="H971" i="3"/>
  <c r="I971" i="3"/>
  <c r="H972" i="3"/>
  <c r="I972" i="3"/>
  <c r="H973" i="3"/>
  <c r="I973" i="3"/>
  <c r="H974" i="3"/>
  <c r="I974" i="3"/>
  <c r="H975" i="3"/>
  <c r="I975" i="3"/>
  <c r="H976" i="3"/>
  <c r="I976" i="3"/>
  <c r="H977" i="3"/>
  <c r="I977" i="3"/>
  <c r="H978" i="3"/>
  <c r="I978" i="3"/>
  <c r="H979" i="3"/>
  <c r="I979" i="3"/>
  <c r="H980" i="3"/>
  <c r="I980" i="3"/>
  <c r="H981" i="3"/>
  <c r="I981" i="3"/>
  <c r="H982" i="3"/>
  <c r="I982" i="3"/>
  <c r="H983" i="3"/>
  <c r="I983" i="3"/>
  <c r="H984" i="3"/>
  <c r="I984" i="3"/>
  <c r="H985" i="3"/>
  <c r="I985" i="3"/>
  <c r="H986" i="3"/>
  <c r="I986" i="3"/>
  <c r="H987" i="3"/>
  <c r="I987" i="3"/>
  <c r="H988" i="3"/>
  <c r="I988" i="3"/>
  <c r="H989" i="3"/>
  <c r="I989" i="3"/>
  <c r="H990" i="3"/>
  <c r="I990" i="3"/>
  <c r="H991" i="3"/>
  <c r="I991" i="3"/>
  <c r="H992" i="3"/>
  <c r="I992" i="3"/>
  <c r="H993" i="3"/>
  <c r="I993" i="3"/>
  <c r="H994" i="3"/>
  <c r="I994" i="3"/>
  <c r="H995" i="3"/>
  <c r="I995" i="3"/>
  <c r="H996" i="3"/>
  <c r="I996" i="3"/>
  <c r="H997" i="3"/>
  <c r="I997" i="3"/>
  <c r="H998" i="3"/>
  <c r="I998" i="3"/>
  <c r="H999" i="3"/>
  <c r="I999" i="3"/>
  <c r="H1000" i="3"/>
  <c r="I1000" i="3"/>
  <c r="H1001" i="3"/>
  <c r="I1001" i="3"/>
  <c r="H1002" i="3"/>
  <c r="I1002" i="3"/>
  <c r="H1003" i="3"/>
  <c r="I1003" i="3"/>
  <c r="H1004" i="3"/>
  <c r="I1004" i="3"/>
  <c r="H1005" i="3"/>
  <c r="I1005" i="3"/>
  <c r="H1006" i="3"/>
  <c r="I1006" i="3"/>
  <c r="H1007" i="3"/>
  <c r="I1007" i="3"/>
  <c r="H1008" i="3"/>
  <c r="I1008" i="3"/>
  <c r="H1009" i="3"/>
  <c r="I1009" i="3"/>
  <c r="H1010" i="3"/>
  <c r="I1010" i="3"/>
  <c r="H1011" i="3"/>
  <c r="I1011" i="3"/>
  <c r="H1012" i="3"/>
  <c r="I1012" i="3"/>
  <c r="H1013" i="3"/>
  <c r="I1013" i="3"/>
  <c r="H1014" i="3"/>
  <c r="I1014" i="3"/>
  <c r="H1015" i="3"/>
  <c r="I1015" i="3"/>
  <c r="H1016" i="3"/>
  <c r="I1016" i="3"/>
  <c r="H1017" i="3"/>
  <c r="I1017" i="3"/>
  <c r="H1018" i="3"/>
  <c r="I1018" i="3"/>
  <c r="H1019" i="3"/>
  <c r="I1019" i="3"/>
  <c r="H1020" i="3"/>
  <c r="I1020" i="3"/>
  <c r="H1021" i="3"/>
  <c r="I1021" i="3"/>
  <c r="H1022" i="3"/>
  <c r="I1022" i="3"/>
  <c r="H1023" i="3"/>
  <c r="I1023" i="3"/>
  <c r="H1024" i="3"/>
  <c r="I1024" i="3"/>
  <c r="H1025" i="3"/>
  <c r="I1025" i="3"/>
  <c r="H1026" i="3"/>
  <c r="I1026" i="3"/>
  <c r="H1027" i="3"/>
  <c r="I1027" i="3"/>
  <c r="H1028" i="3"/>
  <c r="I1028" i="3"/>
  <c r="H1029" i="3"/>
  <c r="I1029" i="3"/>
  <c r="H1030" i="3"/>
  <c r="I1030" i="3"/>
  <c r="H1031" i="3"/>
  <c r="I1031" i="3"/>
  <c r="H1032" i="3"/>
  <c r="I1032" i="3"/>
  <c r="H1033" i="3"/>
  <c r="I1033" i="3"/>
  <c r="H1034" i="3"/>
  <c r="I1034" i="3"/>
  <c r="H1035" i="3"/>
  <c r="I1035" i="3"/>
  <c r="H1036" i="3"/>
  <c r="I1036" i="3"/>
  <c r="H1037" i="3"/>
  <c r="I1037" i="3"/>
  <c r="H1038" i="3"/>
  <c r="I1038" i="3"/>
  <c r="H1039" i="3"/>
  <c r="I1039" i="3"/>
  <c r="H1040" i="3"/>
  <c r="I1040" i="3"/>
  <c r="H1041" i="3"/>
  <c r="I1041" i="3"/>
  <c r="H1042" i="3"/>
  <c r="I1042" i="3"/>
  <c r="H1043" i="3"/>
  <c r="I1043" i="3"/>
  <c r="H1044" i="3"/>
  <c r="I1044" i="3"/>
  <c r="H1045" i="3"/>
  <c r="I1045" i="3"/>
  <c r="H1046" i="3"/>
  <c r="I1046" i="3"/>
  <c r="H1047" i="3"/>
  <c r="I1047" i="3"/>
  <c r="H1048" i="3"/>
  <c r="I1048" i="3"/>
  <c r="H1049" i="3"/>
  <c r="I1049" i="3"/>
  <c r="H1050" i="3"/>
  <c r="I1050" i="3"/>
  <c r="H1051" i="3"/>
  <c r="I1051" i="3"/>
  <c r="H1052" i="3"/>
  <c r="I1052" i="3"/>
  <c r="H1053" i="3"/>
  <c r="I1053" i="3"/>
  <c r="H1054" i="3"/>
  <c r="I1054" i="3"/>
  <c r="H1055" i="3"/>
  <c r="I1055" i="3"/>
  <c r="H1056" i="3"/>
  <c r="I1056" i="3"/>
  <c r="H1057" i="3"/>
  <c r="I1057" i="3"/>
  <c r="H1058" i="3"/>
  <c r="I1058" i="3"/>
  <c r="H1059" i="3"/>
  <c r="I1059" i="3"/>
  <c r="H1060" i="3"/>
  <c r="I1060" i="3"/>
  <c r="H1061" i="3"/>
  <c r="I1061" i="3"/>
  <c r="H1062" i="3"/>
  <c r="I1062" i="3"/>
  <c r="H1063" i="3"/>
  <c r="I1063" i="3"/>
  <c r="H1064" i="3"/>
  <c r="I1064" i="3"/>
  <c r="H1065" i="3"/>
  <c r="I1065" i="3"/>
  <c r="H1066" i="3"/>
  <c r="I1066" i="3"/>
  <c r="H1067" i="3"/>
  <c r="I1067" i="3"/>
  <c r="H1068" i="3"/>
  <c r="I1068" i="3"/>
  <c r="H1069" i="3"/>
  <c r="I1069" i="3"/>
  <c r="H1070" i="3"/>
  <c r="I1070" i="3"/>
  <c r="H1071" i="3"/>
  <c r="I1071" i="3"/>
  <c r="H1072" i="3"/>
  <c r="I1072" i="3"/>
  <c r="H1073" i="3"/>
  <c r="I1073" i="3"/>
  <c r="H1074" i="3"/>
  <c r="I1074" i="3"/>
  <c r="H1075" i="3"/>
  <c r="I1075" i="3"/>
  <c r="H1076" i="3"/>
  <c r="I1076" i="3"/>
  <c r="H1077" i="3"/>
  <c r="I1077" i="3"/>
  <c r="H1078" i="3"/>
  <c r="I1078" i="3"/>
  <c r="H1079" i="3"/>
  <c r="I1079" i="3"/>
  <c r="H1080" i="3"/>
  <c r="I1080" i="3"/>
  <c r="H1081" i="3"/>
  <c r="I1081" i="3"/>
  <c r="H1082" i="3"/>
  <c r="I1082" i="3"/>
  <c r="H1083" i="3"/>
  <c r="I1083" i="3"/>
  <c r="H1084" i="3"/>
  <c r="I1084" i="3"/>
  <c r="H1085" i="3"/>
  <c r="I1085" i="3"/>
  <c r="H1086" i="3"/>
  <c r="I1086" i="3"/>
  <c r="H1087" i="3"/>
  <c r="I1087" i="3"/>
  <c r="H1088" i="3"/>
  <c r="I1088" i="3"/>
  <c r="H1089" i="3"/>
  <c r="I1089" i="3"/>
  <c r="H1090" i="3"/>
  <c r="I1090" i="3"/>
  <c r="H1091" i="3"/>
  <c r="I1091" i="3"/>
  <c r="H1092" i="3"/>
  <c r="I1092" i="3"/>
  <c r="H1093" i="3"/>
  <c r="I1093" i="3"/>
  <c r="H1094" i="3"/>
  <c r="I1094" i="3"/>
  <c r="H1095" i="3"/>
  <c r="I1095" i="3"/>
  <c r="H1096" i="3"/>
  <c r="I1096" i="3"/>
  <c r="H1097" i="3"/>
  <c r="I1097" i="3"/>
  <c r="H1098" i="3"/>
  <c r="I1098" i="3"/>
  <c r="H1099" i="3"/>
  <c r="I1099" i="3"/>
  <c r="H1100" i="3"/>
  <c r="I1100" i="3"/>
  <c r="H1101" i="3"/>
  <c r="I1101" i="3"/>
  <c r="H1102" i="3"/>
  <c r="I1102" i="3"/>
  <c r="H1103" i="3"/>
  <c r="I1103" i="3"/>
  <c r="H1104" i="3"/>
  <c r="I1104" i="3"/>
  <c r="H1105" i="3"/>
  <c r="I1105" i="3"/>
  <c r="H1106" i="3"/>
  <c r="I1106" i="3"/>
  <c r="H1107" i="3"/>
  <c r="I1107" i="3"/>
  <c r="H1108" i="3"/>
  <c r="I1108" i="3"/>
  <c r="H1109" i="3"/>
  <c r="I1109" i="3"/>
  <c r="H1110" i="3"/>
  <c r="I1110" i="3"/>
  <c r="H1111" i="3"/>
  <c r="I1111" i="3"/>
  <c r="H1112" i="3"/>
  <c r="I1112" i="3"/>
  <c r="H1113" i="3"/>
  <c r="I1113" i="3"/>
  <c r="H1114" i="3"/>
  <c r="I1114" i="3"/>
  <c r="H1115" i="3"/>
  <c r="I1115" i="3"/>
  <c r="H1116" i="3"/>
  <c r="I1116" i="3"/>
  <c r="H1117" i="3"/>
  <c r="I1117" i="3"/>
  <c r="H1118" i="3"/>
  <c r="I1118" i="3"/>
  <c r="H1119" i="3"/>
  <c r="I1119" i="3"/>
  <c r="H1120" i="3"/>
  <c r="I1120" i="3"/>
  <c r="H1121" i="3"/>
  <c r="I1121" i="3"/>
  <c r="H1122" i="3"/>
  <c r="I1122" i="3"/>
  <c r="H1123" i="3"/>
  <c r="I1123" i="3"/>
  <c r="H1124" i="3"/>
  <c r="I1124" i="3"/>
  <c r="H1125" i="3"/>
  <c r="I1125" i="3"/>
  <c r="H1126" i="3"/>
  <c r="I1126" i="3"/>
  <c r="H1127" i="3"/>
  <c r="I1127" i="3"/>
  <c r="H1128" i="3"/>
  <c r="I1128" i="3"/>
  <c r="H1129" i="3"/>
  <c r="I1129" i="3"/>
  <c r="H1130" i="3"/>
  <c r="I1130" i="3"/>
  <c r="H1131" i="3"/>
  <c r="I1131" i="3"/>
  <c r="H1132" i="3"/>
  <c r="I1132" i="3"/>
  <c r="H1133" i="3"/>
  <c r="I1133" i="3"/>
  <c r="H1134" i="3"/>
  <c r="I1134" i="3"/>
  <c r="H1135" i="3"/>
  <c r="I1135" i="3"/>
  <c r="H1136" i="3"/>
  <c r="I1136" i="3"/>
  <c r="H1137" i="3"/>
  <c r="I1137" i="3"/>
  <c r="H1138" i="3"/>
  <c r="I1138" i="3"/>
  <c r="H1139" i="3"/>
  <c r="I1139" i="3"/>
  <c r="H1140" i="3"/>
  <c r="I1140" i="3"/>
  <c r="H1141" i="3"/>
  <c r="I1141" i="3"/>
  <c r="H1142" i="3"/>
  <c r="I1142" i="3"/>
  <c r="H1143" i="3"/>
  <c r="I1143" i="3"/>
  <c r="H1144" i="3"/>
  <c r="I1144" i="3"/>
  <c r="H1145" i="3"/>
  <c r="I1145" i="3"/>
  <c r="H1146" i="3"/>
  <c r="I1146" i="3"/>
  <c r="H1147" i="3"/>
  <c r="I1147" i="3"/>
  <c r="H1148" i="3"/>
  <c r="I1148" i="3"/>
  <c r="H1149" i="3"/>
  <c r="I1149" i="3"/>
  <c r="H1150" i="3"/>
  <c r="I1150" i="3"/>
  <c r="H1151" i="3"/>
  <c r="I1151" i="3"/>
  <c r="H1152" i="3"/>
  <c r="I1152" i="3"/>
  <c r="H1153" i="3"/>
  <c r="I1153" i="3"/>
  <c r="H1154" i="3"/>
  <c r="I1154" i="3"/>
  <c r="H1155" i="3"/>
  <c r="I1155" i="3"/>
  <c r="H1156" i="3"/>
  <c r="I1156" i="3"/>
  <c r="H1157" i="3"/>
  <c r="I1157" i="3"/>
  <c r="H1158" i="3"/>
  <c r="I1158" i="3"/>
  <c r="H1159" i="3"/>
  <c r="I1159" i="3"/>
  <c r="H1160" i="3"/>
  <c r="I1160" i="3"/>
  <c r="H1161" i="3"/>
  <c r="I1161" i="3"/>
  <c r="H1162" i="3"/>
  <c r="I1162" i="3"/>
  <c r="H1163" i="3"/>
  <c r="I1163" i="3"/>
  <c r="H1164" i="3"/>
  <c r="I1164" i="3"/>
  <c r="H1165" i="3"/>
  <c r="I1165" i="3"/>
  <c r="H1166" i="3"/>
  <c r="I1166" i="3"/>
  <c r="H1167" i="3"/>
  <c r="I1167" i="3"/>
  <c r="H1168" i="3"/>
  <c r="I1168" i="3"/>
  <c r="H1169" i="3"/>
  <c r="I1169" i="3"/>
  <c r="H1170" i="3"/>
  <c r="I1170" i="3"/>
  <c r="H1171" i="3"/>
  <c r="I1171" i="3"/>
  <c r="H1172" i="3"/>
  <c r="I1172" i="3"/>
  <c r="H1173" i="3"/>
  <c r="I1173" i="3"/>
  <c r="H1174" i="3"/>
  <c r="I1174" i="3"/>
  <c r="H1175" i="3"/>
  <c r="I1175" i="3"/>
  <c r="H1176" i="3"/>
  <c r="I1176" i="3"/>
  <c r="H1177" i="3"/>
  <c r="I1177" i="3"/>
  <c r="H1178" i="3"/>
  <c r="I1178" i="3"/>
  <c r="H1179" i="3"/>
  <c r="I1179" i="3"/>
  <c r="H1180" i="3"/>
  <c r="I1180" i="3"/>
  <c r="H1181" i="3"/>
  <c r="I1181" i="3"/>
  <c r="H1182" i="3"/>
  <c r="I1182" i="3"/>
  <c r="H1183" i="3"/>
  <c r="I1183" i="3"/>
  <c r="H1184" i="3"/>
  <c r="I1184" i="3"/>
  <c r="H1185" i="3"/>
  <c r="I1185" i="3"/>
  <c r="H1186" i="3"/>
  <c r="I1186" i="3"/>
  <c r="H1187" i="3"/>
  <c r="I1187" i="3"/>
  <c r="H1188" i="3"/>
  <c r="I1188" i="3"/>
  <c r="H1189" i="3"/>
  <c r="I1189" i="3"/>
  <c r="H1190" i="3"/>
  <c r="I1190" i="3"/>
  <c r="H1191" i="3"/>
  <c r="I1191" i="3"/>
  <c r="H1192" i="3"/>
  <c r="I1192" i="3"/>
  <c r="H1193" i="3"/>
  <c r="I1193" i="3"/>
  <c r="H1194" i="3"/>
  <c r="I1194" i="3"/>
  <c r="H1195" i="3"/>
  <c r="I1195" i="3"/>
  <c r="H1196" i="3"/>
  <c r="I1196" i="3"/>
  <c r="H1197" i="3"/>
  <c r="I1197" i="3"/>
  <c r="I4" i="3"/>
  <c r="H5" i="16" l="1"/>
  <c r="I5" i="16" s="1"/>
  <c r="H6" i="16"/>
  <c r="H7" i="16"/>
  <c r="J7" i="16" s="1"/>
  <c r="H8" i="16"/>
  <c r="H9" i="16"/>
  <c r="I9" i="16" s="1"/>
  <c r="H10" i="16"/>
  <c r="H11" i="16"/>
  <c r="J11" i="16" s="1"/>
  <c r="H12" i="16"/>
  <c r="H13" i="16"/>
  <c r="I13" i="16" s="1"/>
  <c r="J13" i="16"/>
  <c r="H14" i="16"/>
  <c r="H15" i="16"/>
  <c r="J15" i="16" s="1"/>
  <c r="H16" i="16"/>
  <c r="H17" i="16"/>
  <c r="I17" i="16" s="1"/>
  <c r="J17" i="16"/>
  <c r="H18" i="16"/>
  <c r="H19" i="16"/>
  <c r="J19" i="16" s="1"/>
  <c r="H20" i="16"/>
  <c r="H21" i="16"/>
  <c r="I21" i="16" s="1"/>
  <c r="J21" i="16"/>
  <c r="H22" i="16"/>
  <c r="H23" i="16"/>
  <c r="J23" i="16" s="1"/>
  <c r="H24" i="16"/>
  <c r="H25" i="16"/>
  <c r="I25" i="16" s="1"/>
  <c r="J25" i="16"/>
  <c r="H26" i="16"/>
  <c r="H27" i="16"/>
  <c r="J27" i="16" s="1"/>
  <c r="H28" i="16"/>
  <c r="H29" i="16"/>
  <c r="I29" i="16" s="1"/>
  <c r="J29" i="16"/>
  <c r="H30" i="16"/>
  <c r="H31" i="16"/>
  <c r="J31" i="16" s="1"/>
  <c r="H32" i="16"/>
  <c r="H33" i="16"/>
  <c r="J33" i="16" s="1"/>
  <c r="I33" i="16"/>
  <c r="H34" i="16"/>
  <c r="H35" i="16"/>
  <c r="J35" i="16" s="1"/>
  <c r="H36" i="16"/>
  <c r="I36" i="16" s="1"/>
  <c r="J36" i="16"/>
  <c r="H37" i="16"/>
  <c r="H38" i="16"/>
  <c r="H39" i="16"/>
  <c r="H40" i="16"/>
  <c r="I40" i="16" s="1"/>
  <c r="H41" i="16"/>
  <c r="I41" i="16"/>
  <c r="J41" i="16"/>
  <c r="H42" i="16"/>
  <c r="H43" i="16"/>
  <c r="J43" i="16" s="1"/>
  <c r="I43" i="16"/>
  <c r="H44" i="16"/>
  <c r="J44" i="16" s="1"/>
  <c r="I44" i="16"/>
  <c r="H45" i="16"/>
  <c r="I45" i="16"/>
  <c r="J45" i="16"/>
  <c r="H46" i="16"/>
  <c r="H47" i="16"/>
  <c r="J47" i="16" s="1"/>
  <c r="I47" i="16"/>
  <c r="H48" i="16"/>
  <c r="H49" i="16"/>
  <c r="J49" i="16" s="1"/>
  <c r="H50" i="16"/>
  <c r="H51" i="16"/>
  <c r="J51" i="16" s="1"/>
  <c r="I51" i="16"/>
  <c r="H52" i="16"/>
  <c r="I52" i="16"/>
  <c r="J52" i="16"/>
  <c r="H53" i="16"/>
  <c r="H54" i="16"/>
  <c r="H55" i="16"/>
  <c r="H56" i="16"/>
  <c r="I56" i="16" s="1"/>
  <c r="H57" i="16"/>
  <c r="I57" i="16" s="1"/>
  <c r="H58" i="16"/>
  <c r="H59" i="16"/>
  <c r="J59" i="16" s="1"/>
  <c r="H60" i="16"/>
  <c r="J60" i="16" s="1"/>
  <c r="H61" i="16"/>
  <c r="I61" i="16" s="1"/>
  <c r="H62" i="16"/>
  <c r="H63" i="16"/>
  <c r="J63" i="16" s="1"/>
  <c r="H64" i="16"/>
  <c r="H65" i="16"/>
  <c r="J65" i="16" s="1"/>
  <c r="I65" i="16"/>
  <c r="H66" i="16"/>
  <c r="H67" i="16"/>
  <c r="J67" i="16" s="1"/>
  <c r="H68" i="16"/>
  <c r="I68" i="16" s="1"/>
  <c r="H69" i="16"/>
  <c r="H70" i="16"/>
  <c r="H71" i="16"/>
  <c r="H72" i="16"/>
  <c r="I72" i="16" s="1"/>
  <c r="J72" i="16"/>
  <c r="H73" i="16"/>
  <c r="J73" i="16" s="1"/>
  <c r="I73" i="16"/>
  <c r="H74" i="16"/>
  <c r="H75" i="16"/>
  <c r="J75" i="16" s="1"/>
  <c r="H76" i="16"/>
  <c r="J76" i="16" s="1"/>
  <c r="I76" i="16"/>
  <c r="H77" i="16"/>
  <c r="I77" i="16" s="1"/>
  <c r="H78" i="16"/>
  <c r="H79" i="16"/>
  <c r="J79" i="16" s="1"/>
  <c r="H80" i="16"/>
  <c r="H81" i="16"/>
  <c r="J81" i="16" s="1"/>
  <c r="H82" i="16"/>
  <c r="H83" i="16"/>
  <c r="J83" i="16" s="1"/>
  <c r="I83" i="16"/>
  <c r="H84" i="16"/>
  <c r="I84" i="16" s="1"/>
  <c r="H85" i="16"/>
  <c r="H86" i="16"/>
  <c r="H87" i="16"/>
  <c r="H88" i="16"/>
  <c r="I88" i="16"/>
  <c r="J88" i="16"/>
  <c r="H89" i="16"/>
  <c r="I89" i="16" s="1"/>
  <c r="J89" i="16"/>
  <c r="H90" i="16"/>
  <c r="H91" i="16"/>
  <c r="J91" i="16" s="1"/>
  <c r="H92" i="16"/>
  <c r="J92" i="16" s="1"/>
  <c r="H93" i="16"/>
  <c r="I93" i="16" s="1"/>
  <c r="J93" i="16"/>
  <c r="H94" i="16"/>
  <c r="H95" i="16"/>
  <c r="J95" i="16" s="1"/>
  <c r="H96" i="16"/>
  <c r="H97" i="16"/>
  <c r="J97" i="16" s="1"/>
  <c r="H98" i="16"/>
  <c r="H99" i="16"/>
  <c r="J99" i="16" s="1"/>
  <c r="H100" i="16"/>
  <c r="I100" i="16" s="1"/>
  <c r="J100" i="16"/>
  <c r="H101" i="16"/>
  <c r="H102" i="16"/>
  <c r="H103" i="16"/>
  <c r="H104" i="16"/>
  <c r="I104" i="16" s="1"/>
  <c r="H105" i="16"/>
  <c r="I105" i="16" s="1"/>
  <c r="J105" i="16"/>
  <c r="H106" i="16"/>
  <c r="H107" i="16"/>
  <c r="H108" i="16"/>
  <c r="I108" i="16"/>
  <c r="J108" i="16"/>
  <c r="H109" i="16"/>
  <c r="I109" i="16" s="1"/>
  <c r="H110" i="16"/>
  <c r="H111" i="16"/>
  <c r="H112" i="16"/>
  <c r="I112" i="16" s="1"/>
  <c r="J112" i="16"/>
  <c r="H113" i="16"/>
  <c r="I113" i="16" s="1"/>
  <c r="H114" i="16"/>
  <c r="H115" i="16"/>
  <c r="J115" i="16" s="1"/>
  <c r="H116" i="16"/>
  <c r="J116" i="16" s="1"/>
  <c r="I116" i="16"/>
  <c r="H117" i="16"/>
  <c r="I117" i="16" s="1"/>
  <c r="H118" i="16"/>
  <c r="H119" i="16"/>
  <c r="H120" i="16"/>
  <c r="J120" i="16" s="1"/>
  <c r="H121" i="16"/>
  <c r="I121" i="16" s="1"/>
  <c r="H122" i="16"/>
  <c r="H123" i="16"/>
  <c r="H124" i="16"/>
  <c r="I124" i="16" s="1"/>
  <c r="H125" i="16"/>
  <c r="I125" i="16"/>
  <c r="J125" i="16"/>
  <c r="H126" i="16"/>
  <c r="H127" i="16"/>
  <c r="J127" i="16" s="1"/>
  <c r="H128" i="16"/>
  <c r="I128" i="16" s="1"/>
  <c r="H129" i="16"/>
  <c r="I129" i="16"/>
  <c r="J129" i="16"/>
  <c r="H130" i="16"/>
  <c r="H131" i="16"/>
  <c r="J131" i="16" s="1"/>
  <c r="H132" i="16"/>
  <c r="I132" i="16" s="1"/>
  <c r="H133" i="16"/>
  <c r="I133" i="16"/>
  <c r="J133" i="16"/>
  <c r="H134" i="16"/>
  <c r="H135" i="16"/>
  <c r="J135" i="16" s="1"/>
  <c r="I135" i="16"/>
  <c r="H136" i="16"/>
  <c r="J136" i="16" s="1"/>
  <c r="H137" i="16"/>
  <c r="I137" i="16"/>
  <c r="J137" i="16"/>
  <c r="H138" i="16"/>
  <c r="H139" i="16"/>
  <c r="H140" i="16"/>
  <c r="J140" i="16" s="1"/>
  <c r="H141" i="16"/>
  <c r="I141" i="16" s="1"/>
  <c r="J141" i="16"/>
  <c r="H142" i="16"/>
  <c r="H143" i="16"/>
  <c r="J143" i="16" s="1"/>
  <c r="H144" i="16"/>
  <c r="J144" i="16" s="1"/>
  <c r="I144" i="16"/>
  <c r="H145" i="16"/>
  <c r="I145" i="16" s="1"/>
  <c r="H146" i="16"/>
  <c r="H147" i="16"/>
  <c r="J147" i="16" s="1"/>
  <c r="H148" i="16"/>
  <c r="H149" i="16"/>
  <c r="J149" i="16" s="1"/>
  <c r="H150" i="16"/>
  <c r="H151" i="16"/>
  <c r="J151" i="16" s="1"/>
  <c r="I151" i="16"/>
  <c r="H152" i="16"/>
  <c r="I152" i="16" s="1"/>
  <c r="H153" i="16"/>
  <c r="H154" i="16"/>
  <c r="H155" i="16"/>
  <c r="H156" i="16"/>
  <c r="I156" i="16"/>
  <c r="J156" i="16"/>
  <c r="H157" i="16"/>
  <c r="H158" i="16"/>
  <c r="H159" i="16"/>
  <c r="J159" i="16" s="1"/>
  <c r="H160" i="16"/>
  <c r="I160" i="16" s="1"/>
  <c r="H161" i="16"/>
  <c r="H162" i="16"/>
  <c r="H163" i="16"/>
  <c r="H164" i="16"/>
  <c r="I164" i="16"/>
  <c r="J164" i="16"/>
  <c r="H165" i="16"/>
  <c r="I165" i="16" s="1"/>
  <c r="J165" i="16"/>
  <c r="H166" i="16"/>
  <c r="H167" i="16"/>
  <c r="J167" i="16" s="1"/>
  <c r="H168" i="16"/>
  <c r="J168" i="16" s="1"/>
  <c r="H169" i="16"/>
  <c r="I169" i="16" s="1"/>
  <c r="J169" i="16"/>
  <c r="H170" i="16"/>
  <c r="H171" i="16"/>
  <c r="H172" i="16"/>
  <c r="J172" i="16" s="1"/>
  <c r="I172" i="16"/>
  <c r="H173" i="16"/>
  <c r="I173" i="16" s="1"/>
  <c r="H174" i="16"/>
  <c r="H175" i="16"/>
  <c r="H176" i="16"/>
  <c r="I176" i="16" s="1"/>
  <c r="H177" i="16"/>
  <c r="I177" i="16" s="1"/>
  <c r="H178" i="16"/>
  <c r="I178" i="16" s="1"/>
  <c r="H179" i="16"/>
  <c r="H180" i="16"/>
  <c r="I180" i="16" s="1"/>
  <c r="H181" i="16"/>
  <c r="H182" i="16"/>
  <c r="I182" i="16" s="1"/>
  <c r="H183" i="16"/>
  <c r="H184" i="16"/>
  <c r="H185" i="16"/>
  <c r="I185" i="16" s="1"/>
  <c r="J185" i="16"/>
  <c r="H186" i="16"/>
  <c r="I186" i="16" s="1"/>
  <c r="H187" i="16"/>
  <c r="H188" i="16"/>
  <c r="J188" i="16" s="1"/>
  <c r="I188" i="16"/>
  <c r="H189" i="16"/>
  <c r="I189" i="16" s="1"/>
  <c r="H190" i="16"/>
  <c r="I190" i="16" s="1"/>
  <c r="H191" i="16"/>
  <c r="H192" i="16"/>
  <c r="I192" i="16" s="1"/>
  <c r="H193" i="16"/>
  <c r="I193" i="16" s="1"/>
  <c r="H194" i="16"/>
  <c r="I194" i="16" s="1"/>
  <c r="H195" i="16"/>
  <c r="H196" i="16"/>
  <c r="I196" i="16" s="1"/>
  <c r="H197" i="16"/>
  <c r="H198" i="16"/>
  <c r="I198" i="16" s="1"/>
  <c r="H199" i="16"/>
  <c r="H200" i="16"/>
  <c r="I200" i="16" s="1"/>
  <c r="J200" i="16"/>
  <c r="H201" i="16"/>
  <c r="H202" i="16"/>
  <c r="I202" i="16" s="1"/>
  <c r="H203" i="16"/>
  <c r="H204" i="16"/>
  <c r="I204" i="16" s="1"/>
  <c r="H205" i="16"/>
  <c r="H206" i="16"/>
  <c r="I206" i="16" s="1"/>
  <c r="H207" i="16"/>
  <c r="H208" i="16"/>
  <c r="I208" i="16" s="1"/>
  <c r="J208" i="16"/>
  <c r="H209" i="16"/>
  <c r="H210" i="16"/>
  <c r="I210" i="16" s="1"/>
  <c r="H211" i="16"/>
  <c r="H212" i="16"/>
  <c r="J212" i="16" s="1"/>
  <c r="I212" i="16"/>
  <c r="H213" i="16"/>
  <c r="H214" i="16"/>
  <c r="I214" i="16" s="1"/>
  <c r="H215" i="16"/>
  <c r="H216" i="16"/>
  <c r="I216" i="16" s="1"/>
  <c r="J216" i="16"/>
  <c r="H217" i="16"/>
  <c r="H218" i="16"/>
  <c r="I218" i="16" s="1"/>
  <c r="H219" i="16"/>
  <c r="H220" i="16"/>
  <c r="J220" i="16" s="1"/>
  <c r="I220" i="16"/>
  <c r="H221" i="16"/>
  <c r="H222" i="16"/>
  <c r="I222" i="16" s="1"/>
  <c r="H223" i="16"/>
  <c r="H224" i="16"/>
  <c r="I224" i="16" s="1"/>
  <c r="J224" i="16"/>
  <c r="H225" i="16"/>
  <c r="H226" i="16"/>
  <c r="I226" i="16" s="1"/>
  <c r="H227" i="16"/>
  <c r="H228" i="16"/>
  <c r="J228" i="16" s="1"/>
  <c r="I228" i="16"/>
  <c r="H229" i="16"/>
  <c r="H230" i="16"/>
  <c r="I230" i="16" s="1"/>
  <c r="H231" i="16"/>
  <c r="H232" i="16"/>
  <c r="I232" i="16" s="1"/>
  <c r="J232" i="16"/>
  <c r="H233" i="16"/>
  <c r="H234" i="16"/>
  <c r="I234" i="16" s="1"/>
  <c r="H235" i="16"/>
  <c r="H236" i="16"/>
  <c r="I236" i="16" s="1"/>
  <c r="J236" i="16"/>
  <c r="H237" i="16"/>
  <c r="H238" i="16"/>
  <c r="I238" i="16" s="1"/>
  <c r="H239" i="16"/>
  <c r="H240" i="16"/>
  <c r="H241" i="16"/>
  <c r="H242" i="16"/>
  <c r="I242" i="16" s="1"/>
  <c r="H243" i="16"/>
  <c r="H244" i="16"/>
  <c r="I244" i="16" s="1"/>
  <c r="J244" i="16"/>
  <c r="H245" i="16"/>
  <c r="H246" i="16"/>
  <c r="I246" i="16" s="1"/>
  <c r="H247" i="16"/>
  <c r="H248" i="16"/>
  <c r="H249" i="16"/>
  <c r="H250" i="16"/>
  <c r="I250" i="16" s="1"/>
  <c r="H251" i="16"/>
  <c r="H252" i="16"/>
  <c r="H253" i="16"/>
  <c r="I253" i="16" s="1"/>
  <c r="J253" i="16"/>
  <c r="H254" i="16"/>
  <c r="H255" i="16"/>
  <c r="H256" i="16"/>
  <c r="J256" i="16" s="1"/>
  <c r="H257" i="16"/>
  <c r="H258" i="16"/>
  <c r="H259" i="16"/>
  <c r="H260" i="16"/>
  <c r="J260" i="16" s="1"/>
  <c r="H261" i="16"/>
  <c r="H262" i="16"/>
  <c r="I262" i="16" s="1"/>
  <c r="J262" i="16"/>
  <c r="H263" i="16"/>
  <c r="H264" i="16"/>
  <c r="J264" i="16" s="1"/>
  <c r="H265" i="16"/>
  <c r="J265" i="16" s="1"/>
  <c r="I265" i="16"/>
  <c r="H266" i="16"/>
  <c r="I266" i="16" s="1"/>
  <c r="H267" i="16"/>
  <c r="H268" i="16"/>
  <c r="H269" i="16"/>
  <c r="J269" i="16" s="1"/>
  <c r="I269" i="16"/>
  <c r="H270" i="16"/>
  <c r="H271" i="16"/>
  <c r="J271" i="16" s="1"/>
  <c r="I271" i="16"/>
  <c r="H272" i="16"/>
  <c r="H273" i="16"/>
  <c r="I273" i="16"/>
  <c r="J273" i="16"/>
  <c r="H274" i="16"/>
  <c r="I274" i="16" s="1"/>
  <c r="H275" i="16"/>
  <c r="J275" i="16" s="1"/>
  <c r="H276" i="16"/>
  <c r="H277" i="16"/>
  <c r="J277" i="16" s="1"/>
  <c r="H278" i="16"/>
  <c r="I278" i="16" s="1"/>
  <c r="H279" i="16"/>
  <c r="H280" i="16"/>
  <c r="J280" i="16" s="1"/>
  <c r="H281" i="16"/>
  <c r="I281" i="16"/>
  <c r="J281" i="16"/>
  <c r="H282" i="16"/>
  <c r="I282" i="16" s="1"/>
  <c r="H283" i="16"/>
  <c r="H284" i="16"/>
  <c r="H285" i="16"/>
  <c r="J285" i="16" s="1"/>
  <c r="H286" i="16"/>
  <c r="H287" i="16"/>
  <c r="J287" i="16" s="1"/>
  <c r="I287" i="16"/>
  <c r="H288" i="16"/>
  <c r="H289" i="16"/>
  <c r="I289" i="16"/>
  <c r="J289" i="16"/>
  <c r="H290" i="16"/>
  <c r="I290" i="16" s="1"/>
  <c r="H291" i="16"/>
  <c r="J291" i="16" s="1"/>
  <c r="I291" i="16"/>
  <c r="H292" i="16"/>
  <c r="I292" i="16" s="1"/>
  <c r="J292" i="16"/>
  <c r="H293" i="16"/>
  <c r="H294" i="16"/>
  <c r="I294" i="16" s="1"/>
  <c r="H295" i="16"/>
  <c r="J295" i="16" s="1"/>
  <c r="I295" i="16"/>
  <c r="H296" i="16"/>
  <c r="J296" i="16" s="1"/>
  <c r="H297" i="16"/>
  <c r="J297" i="16" s="1"/>
  <c r="I297" i="16"/>
  <c r="H298" i="16"/>
  <c r="H299" i="16"/>
  <c r="J299" i="16" s="1"/>
  <c r="H300" i="16"/>
  <c r="J300" i="16" s="1"/>
  <c r="H301" i="16"/>
  <c r="I301" i="16" s="1"/>
  <c r="J301" i="16"/>
  <c r="H302" i="16"/>
  <c r="I302" i="16" s="1"/>
  <c r="H303" i="16"/>
  <c r="J303" i="16" s="1"/>
  <c r="H304" i="16"/>
  <c r="J304" i="16" s="1"/>
  <c r="H305" i="16"/>
  <c r="H306" i="16"/>
  <c r="H307" i="16"/>
  <c r="J307" i="16" s="1"/>
  <c r="H308" i="16"/>
  <c r="H309" i="16"/>
  <c r="I309" i="16"/>
  <c r="J309" i="16"/>
  <c r="H310" i="16"/>
  <c r="I310" i="16" s="1"/>
  <c r="H311" i="16"/>
  <c r="J311" i="16" s="1"/>
  <c r="I311" i="16"/>
  <c r="H312" i="16"/>
  <c r="J312" i="16" s="1"/>
  <c r="H313" i="16"/>
  <c r="I313" i="16" s="1"/>
  <c r="J313" i="16"/>
  <c r="H314" i="16"/>
  <c r="H315" i="16"/>
  <c r="H316" i="16"/>
  <c r="J316" i="16" s="1"/>
  <c r="H317" i="16"/>
  <c r="J317" i="16" s="1"/>
  <c r="I317" i="16"/>
  <c r="H318" i="16"/>
  <c r="H319" i="16"/>
  <c r="J319" i="16" s="1"/>
  <c r="I319" i="16"/>
  <c r="H320" i="16"/>
  <c r="H321" i="16"/>
  <c r="I321" i="16"/>
  <c r="J321" i="16"/>
  <c r="H322" i="16"/>
  <c r="H323" i="16"/>
  <c r="J323" i="16" s="1"/>
  <c r="I323" i="16"/>
  <c r="H324" i="16"/>
  <c r="H325" i="16"/>
  <c r="J325" i="16" s="1"/>
  <c r="I325" i="16"/>
  <c r="H326" i="16"/>
  <c r="H327" i="16"/>
  <c r="H328" i="16"/>
  <c r="H329" i="16"/>
  <c r="H330" i="16"/>
  <c r="I330" i="16" s="1"/>
  <c r="J330" i="16"/>
  <c r="H331" i="16"/>
  <c r="J331" i="16" s="1"/>
  <c r="H332" i="16"/>
  <c r="H333" i="16"/>
  <c r="I333" i="16" s="1"/>
  <c r="J333" i="16"/>
  <c r="H334" i="16"/>
  <c r="J334" i="16" s="1"/>
  <c r="H335" i="16"/>
  <c r="I335" i="16" s="1"/>
  <c r="H336" i="16"/>
  <c r="J336" i="16" s="1"/>
  <c r="I336" i="16"/>
  <c r="H337" i="16"/>
  <c r="I337" i="16" s="1"/>
  <c r="H338" i="16"/>
  <c r="J338" i="16" s="1"/>
  <c r="I338" i="16"/>
  <c r="H339" i="16"/>
  <c r="I339" i="16" s="1"/>
  <c r="H340" i="16"/>
  <c r="H341" i="16"/>
  <c r="I341" i="16" s="1"/>
  <c r="J341" i="16"/>
  <c r="H342" i="16"/>
  <c r="J342" i="16" s="1"/>
  <c r="H343" i="16"/>
  <c r="I343" i="16" s="1"/>
  <c r="H344" i="16"/>
  <c r="J344" i="16" s="1"/>
  <c r="I344" i="16"/>
  <c r="H345" i="16"/>
  <c r="I345" i="16" s="1"/>
  <c r="H346" i="16"/>
  <c r="J346" i="16" s="1"/>
  <c r="I346" i="16"/>
  <c r="H347" i="16"/>
  <c r="I347" i="16" s="1"/>
  <c r="H348" i="16"/>
  <c r="H349" i="16"/>
  <c r="I349" i="16" s="1"/>
  <c r="J349" i="16"/>
  <c r="H350" i="16"/>
  <c r="J350" i="16" s="1"/>
  <c r="H351" i="16"/>
  <c r="I351" i="16" s="1"/>
  <c r="H352" i="16"/>
  <c r="I352" i="16" s="1"/>
  <c r="H353" i="16"/>
  <c r="I353" i="16" s="1"/>
  <c r="H354" i="16"/>
  <c r="J354" i="16" s="1"/>
  <c r="H355" i="16"/>
  <c r="I355" i="16" s="1"/>
  <c r="H356" i="16"/>
  <c r="H357" i="16"/>
  <c r="H358" i="16"/>
  <c r="J358" i="16" s="1"/>
  <c r="H359" i="16"/>
  <c r="I359" i="16" s="1"/>
  <c r="J359" i="16"/>
  <c r="H360" i="16"/>
  <c r="I360" i="16" s="1"/>
  <c r="H361" i="16"/>
  <c r="I361" i="16" s="1"/>
  <c r="H362" i="16"/>
  <c r="J362" i="16" s="1"/>
  <c r="H363" i="16"/>
  <c r="I363" i="16" s="1"/>
  <c r="H364" i="16"/>
  <c r="H365" i="16"/>
  <c r="I365" i="16" s="1"/>
  <c r="J365" i="16"/>
  <c r="H366" i="16"/>
  <c r="J366" i="16" s="1"/>
  <c r="H367" i="16"/>
  <c r="I367" i="16" s="1"/>
  <c r="H368" i="16"/>
  <c r="I368" i="16" s="1"/>
  <c r="H369" i="16"/>
  <c r="I369" i="16" s="1"/>
  <c r="H370" i="16"/>
  <c r="J370" i="16" s="1"/>
  <c r="H371" i="16"/>
  <c r="I371" i="16" s="1"/>
  <c r="H372" i="16"/>
  <c r="H373" i="16"/>
  <c r="H374" i="16"/>
  <c r="J374" i="16" s="1"/>
  <c r="H375" i="16"/>
  <c r="I375" i="16"/>
  <c r="J375" i="16"/>
  <c r="H376" i="16"/>
  <c r="I376" i="16" s="1"/>
  <c r="H377" i="16"/>
  <c r="I377" i="16" s="1"/>
  <c r="H378" i="16"/>
  <c r="J378" i="16" s="1"/>
  <c r="H379" i="16"/>
  <c r="I379" i="16" s="1"/>
  <c r="H380" i="16"/>
  <c r="H381" i="16"/>
  <c r="I381" i="16" s="1"/>
  <c r="J381" i="16"/>
  <c r="H382" i="16"/>
  <c r="J382" i="16" s="1"/>
  <c r="H383" i="16"/>
  <c r="I383" i="16"/>
  <c r="J383" i="16"/>
  <c r="H384" i="16"/>
  <c r="I384" i="16" s="1"/>
  <c r="H385" i="16"/>
  <c r="I385" i="16" s="1"/>
  <c r="H386" i="16"/>
  <c r="J386" i="16" s="1"/>
  <c r="H387" i="16"/>
  <c r="I387" i="16" s="1"/>
  <c r="H388" i="16"/>
  <c r="H389" i="16"/>
  <c r="I389" i="16" s="1"/>
  <c r="J389" i="16"/>
  <c r="H390" i="16"/>
  <c r="J390" i="16" s="1"/>
  <c r="H391" i="16"/>
  <c r="I391" i="16" s="1"/>
  <c r="H392" i="16"/>
  <c r="I392" i="16" s="1"/>
  <c r="H393" i="16"/>
  <c r="I393" i="16" s="1"/>
  <c r="H394" i="16"/>
  <c r="J394" i="16" s="1"/>
  <c r="H395" i="16"/>
  <c r="I395" i="16" s="1"/>
  <c r="H396" i="16"/>
  <c r="H397" i="16"/>
  <c r="I397" i="16" s="1"/>
  <c r="H398" i="16"/>
  <c r="J398" i="16" s="1"/>
  <c r="H399" i="16"/>
  <c r="H400" i="16"/>
  <c r="I400" i="16" s="1"/>
  <c r="H401" i="16"/>
  <c r="I401" i="16" s="1"/>
  <c r="H402" i="16"/>
  <c r="J402" i="16" s="1"/>
  <c r="H403" i="16"/>
  <c r="I403" i="16" s="1"/>
  <c r="H404" i="16"/>
  <c r="H405" i="16"/>
  <c r="H406" i="16"/>
  <c r="J406" i="16" s="1"/>
  <c r="H407" i="16"/>
  <c r="J407" i="16" s="1"/>
  <c r="I407" i="16"/>
  <c r="H408" i="16"/>
  <c r="I408" i="16" s="1"/>
  <c r="H409" i="16"/>
  <c r="I409" i="16" s="1"/>
  <c r="H410" i="16"/>
  <c r="J410" i="16" s="1"/>
  <c r="H411" i="16"/>
  <c r="I411" i="16" s="1"/>
  <c r="H412" i="16"/>
  <c r="H413" i="16"/>
  <c r="I413" i="16" s="1"/>
  <c r="J413" i="16"/>
  <c r="H414" i="16"/>
  <c r="J414" i="16" s="1"/>
  <c r="H415" i="16"/>
  <c r="I415" i="16"/>
  <c r="J415" i="16"/>
  <c r="H416" i="16"/>
  <c r="I416" i="16" s="1"/>
  <c r="H417" i="16"/>
  <c r="I417" i="16" s="1"/>
  <c r="H418" i="16"/>
  <c r="J418" i="16" s="1"/>
  <c r="H419" i="16"/>
  <c r="I419" i="16" s="1"/>
  <c r="H420" i="16"/>
  <c r="H421" i="16"/>
  <c r="I421" i="16" s="1"/>
  <c r="J421" i="16"/>
  <c r="H422" i="16"/>
  <c r="J422" i="16" s="1"/>
  <c r="H423" i="16"/>
  <c r="I423" i="16" s="1"/>
  <c r="H424" i="16"/>
  <c r="I424" i="16" s="1"/>
  <c r="H425" i="16"/>
  <c r="I425" i="16" s="1"/>
  <c r="H426" i="16"/>
  <c r="J426" i="16" s="1"/>
  <c r="H427" i="16"/>
  <c r="I427" i="16" s="1"/>
  <c r="H428" i="16"/>
  <c r="H429" i="16"/>
  <c r="I429" i="16" s="1"/>
  <c r="H430" i="16"/>
  <c r="J430" i="16" s="1"/>
  <c r="H431" i="16"/>
  <c r="H432" i="16"/>
  <c r="I432" i="16" s="1"/>
  <c r="H433" i="16"/>
  <c r="I433" i="16" s="1"/>
  <c r="H434" i="16"/>
  <c r="J434" i="16" s="1"/>
  <c r="H435" i="16"/>
  <c r="I435" i="16" s="1"/>
  <c r="H436" i="16"/>
  <c r="H437" i="16"/>
  <c r="H438" i="16"/>
  <c r="J438" i="16" s="1"/>
  <c r="H439" i="16"/>
  <c r="I439" i="16"/>
  <c r="J439" i="16"/>
  <c r="H440" i="16"/>
  <c r="I440" i="16" s="1"/>
  <c r="H441" i="16"/>
  <c r="I441" i="16" s="1"/>
  <c r="H442" i="16"/>
  <c r="J442" i="16" s="1"/>
  <c r="H443" i="16"/>
  <c r="I443" i="16" s="1"/>
  <c r="H444" i="16"/>
  <c r="H445" i="16"/>
  <c r="I445" i="16" s="1"/>
  <c r="J445" i="16"/>
  <c r="H446" i="16"/>
  <c r="J446" i="16" s="1"/>
  <c r="H447" i="16"/>
  <c r="I447" i="16"/>
  <c r="J447" i="16"/>
  <c r="H448" i="16"/>
  <c r="I448" i="16" s="1"/>
  <c r="H449" i="16"/>
  <c r="I449" i="16" s="1"/>
  <c r="H450" i="16"/>
  <c r="J450" i="16" s="1"/>
  <c r="H451" i="16"/>
  <c r="I451" i="16" s="1"/>
  <c r="H452" i="16"/>
  <c r="H453" i="16"/>
  <c r="I453" i="16" s="1"/>
  <c r="J453" i="16"/>
  <c r="H454" i="16"/>
  <c r="J454" i="16" s="1"/>
  <c r="H455" i="16"/>
  <c r="I455" i="16" s="1"/>
  <c r="H456" i="16"/>
  <c r="I456" i="16" s="1"/>
  <c r="H457" i="16"/>
  <c r="I457" i="16" s="1"/>
  <c r="H458" i="16"/>
  <c r="J458" i="16" s="1"/>
  <c r="H459" i="16"/>
  <c r="I459" i="16" s="1"/>
  <c r="H460" i="16"/>
  <c r="H461" i="16"/>
  <c r="I461" i="16" s="1"/>
  <c r="H462" i="16"/>
  <c r="J462" i="16" s="1"/>
  <c r="H463" i="16"/>
  <c r="H464" i="16"/>
  <c r="I464" i="16" s="1"/>
  <c r="H465" i="16"/>
  <c r="I465" i="16" s="1"/>
  <c r="H466" i="16"/>
  <c r="J466" i="16" s="1"/>
  <c r="H467" i="16"/>
  <c r="I467" i="16" s="1"/>
  <c r="H468" i="16"/>
  <c r="H469" i="16"/>
  <c r="H470" i="16"/>
  <c r="J470" i="16" s="1"/>
  <c r="H471" i="16"/>
  <c r="J471" i="16" s="1"/>
  <c r="H472" i="16"/>
  <c r="I472" i="16" s="1"/>
  <c r="H473" i="16"/>
  <c r="I473" i="16" s="1"/>
  <c r="H474" i="16"/>
  <c r="J474" i="16" s="1"/>
  <c r="H475" i="16"/>
  <c r="I475" i="16" s="1"/>
  <c r="H476" i="16"/>
  <c r="H477" i="16"/>
  <c r="I477" i="16" s="1"/>
  <c r="J477" i="16"/>
  <c r="H478" i="16"/>
  <c r="I478" i="16" s="1"/>
  <c r="H479" i="16"/>
  <c r="H480" i="16"/>
  <c r="J480" i="16" s="1"/>
  <c r="I480" i="16"/>
  <c r="H481" i="16"/>
  <c r="I481" i="16" s="1"/>
  <c r="J481" i="16"/>
  <c r="H482" i="16"/>
  <c r="I482" i="16" s="1"/>
  <c r="H483" i="16"/>
  <c r="H484" i="16"/>
  <c r="I484" i="16"/>
  <c r="J484" i="16"/>
  <c r="H485" i="16"/>
  <c r="I485" i="16" s="1"/>
  <c r="H486" i="16"/>
  <c r="I486" i="16" s="1"/>
  <c r="H487" i="16"/>
  <c r="H488" i="16"/>
  <c r="I488" i="16" s="1"/>
  <c r="H489" i="16"/>
  <c r="H490" i="16"/>
  <c r="I490" i="16" s="1"/>
  <c r="H491" i="16"/>
  <c r="H492" i="16"/>
  <c r="H493" i="16"/>
  <c r="I493" i="16" s="1"/>
  <c r="H494" i="16"/>
  <c r="I494" i="16" s="1"/>
  <c r="H495" i="16"/>
  <c r="H496" i="16"/>
  <c r="I496" i="16" s="1"/>
  <c r="J496" i="16"/>
  <c r="H497" i="16"/>
  <c r="H498" i="16"/>
  <c r="H499" i="16"/>
  <c r="J499" i="16" s="1"/>
  <c r="H500" i="16"/>
  <c r="H501" i="16"/>
  <c r="I501" i="16" s="1"/>
  <c r="J501" i="16"/>
  <c r="H502" i="16"/>
  <c r="H503" i="16"/>
  <c r="J503" i="16" s="1"/>
  <c r="H504" i="16"/>
  <c r="J504" i="16" s="1"/>
  <c r="I504" i="16"/>
  <c r="H505" i="16"/>
  <c r="I505" i="16" s="1"/>
  <c r="J505" i="16"/>
  <c r="H506" i="16"/>
  <c r="H507" i="16"/>
  <c r="J507" i="16" s="1"/>
  <c r="H508" i="16"/>
  <c r="I508" i="16"/>
  <c r="J508" i="16"/>
  <c r="H509" i="16"/>
  <c r="I509" i="16" s="1"/>
  <c r="J509" i="16"/>
  <c r="H510" i="16"/>
  <c r="H511" i="16"/>
  <c r="J511" i="16" s="1"/>
  <c r="H512" i="16"/>
  <c r="I512" i="16"/>
  <c r="J512" i="16"/>
  <c r="H513" i="16"/>
  <c r="H514" i="16"/>
  <c r="H515" i="16"/>
  <c r="J515" i="16" s="1"/>
  <c r="H516" i="16"/>
  <c r="H517" i="16"/>
  <c r="I517" i="16" s="1"/>
  <c r="J517" i="16"/>
  <c r="H518" i="16"/>
  <c r="H519" i="16"/>
  <c r="J519" i="16" s="1"/>
  <c r="H520" i="16"/>
  <c r="J520" i="16" s="1"/>
  <c r="I520" i="16"/>
  <c r="H521" i="16"/>
  <c r="I521" i="16" s="1"/>
  <c r="H522" i="16"/>
  <c r="H523" i="16"/>
  <c r="J523" i="16" s="1"/>
  <c r="H524" i="16"/>
  <c r="I524" i="16" s="1"/>
  <c r="H525" i="16"/>
  <c r="H526" i="16"/>
  <c r="H527" i="16"/>
  <c r="J527" i="16" s="1"/>
  <c r="H528" i="16"/>
  <c r="H529" i="16"/>
  <c r="I529" i="16" s="1"/>
  <c r="J529" i="16"/>
  <c r="H530" i="16"/>
  <c r="H531" i="16"/>
  <c r="J531" i="16" s="1"/>
  <c r="H532" i="16"/>
  <c r="I532" i="16"/>
  <c r="J532" i="16"/>
  <c r="H533" i="16"/>
  <c r="I533" i="16" s="1"/>
  <c r="J533" i="16"/>
  <c r="H534" i="16"/>
  <c r="H535" i="16"/>
  <c r="J535" i="16" s="1"/>
  <c r="H536" i="16"/>
  <c r="I536" i="16"/>
  <c r="J536" i="16"/>
  <c r="H537" i="16"/>
  <c r="I537" i="16" s="1"/>
  <c r="H538" i="16"/>
  <c r="H539" i="16"/>
  <c r="J539" i="16" s="1"/>
  <c r="H540" i="16"/>
  <c r="I540" i="16" s="1"/>
  <c r="H541" i="16"/>
  <c r="H542" i="16"/>
  <c r="H543" i="16"/>
  <c r="J543" i="16" s="1"/>
  <c r="H544" i="16"/>
  <c r="H545" i="16"/>
  <c r="H546" i="16"/>
  <c r="H547" i="16"/>
  <c r="J547" i="16" s="1"/>
  <c r="H548" i="16"/>
  <c r="H549" i="16"/>
  <c r="I549" i="16" s="1"/>
  <c r="H550" i="16"/>
  <c r="H551" i="16"/>
  <c r="J551" i="16" s="1"/>
  <c r="H552" i="16"/>
  <c r="J552" i="16" s="1"/>
  <c r="H553" i="16"/>
  <c r="H554" i="16"/>
  <c r="H555" i="16"/>
  <c r="J555" i="16" s="1"/>
  <c r="H556" i="16"/>
  <c r="H557" i="16"/>
  <c r="I557" i="16" s="1"/>
  <c r="H558" i="16"/>
  <c r="H559" i="16"/>
  <c r="J559" i="16" s="1"/>
  <c r="H560" i="16"/>
  <c r="J560" i="16" s="1"/>
  <c r="H561" i="16"/>
  <c r="I561" i="16" s="1"/>
  <c r="J561" i="16"/>
  <c r="H562" i="16"/>
  <c r="H563" i="16"/>
  <c r="J563" i="16" s="1"/>
  <c r="H564" i="16"/>
  <c r="I564" i="16"/>
  <c r="J564" i="16"/>
  <c r="H565" i="16"/>
  <c r="I565" i="16" s="1"/>
  <c r="H566" i="16"/>
  <c r="H567" i="16"/>
  <c r="J567" i="16" s="1"/>
  <c r="H568" i="16"/>
  <c r="H569" i="16"/>
  <c r="H570" i="16"/>
  <c r="H571" i="16"/>
  <c r="J571" i="16" s="1"/>
  <c r="H572" i="16"/>
  <c r="H573" i="16"/>
  <c r="I573" i="16" s="1"/>
  <c r="H574" i="16"/>
  <c r="H575" i="16"/>
  <c r="J575" i="16" s="1"/>
  <c r="H576" i="16"/>
  <c r="J576" i="16" s="1"/>
  <c r="H577" i="16"/>
  <c r="I577" i="16" s="1"/>
  <c r="J577" i="16"/>
  <c r="H578" i="16"/>
  <c r="H579" i="16"/>
  <c r="J579" i="16" s="1"/>
  <c r="H580" i="16"/>
  <c r="I580" i="16"/>
  <c r="J580" i="16"/>
  <c r="H581" i="16"/>
  <c r="I581" i="16" s="1"/>
  <c r="H582" i="16"/>
  <c r="H583" i="16"/>
  <c r="J583" i="16" s="1"/>
  <c r="H584" i="16"/>
  <c r="H585" i="16"/>
  <c r="H586" i="16"/>
  <c r="H587" i="16"/>
  <c r="J587" i="16" s="1"/>
  <c r="H588" i="16"/>
  <c r="H589" i="16"/>
  <c r="I589" i="16" s="1"/>
  <c r="J589" i="16"/>
  <c r="H590" i="16"/>
  <c r="H591" i="16"/>
  <c r="J591" i="16" s="1"/>
  <c r="H592" i="16"/>
  <c r="J592" i="16" s="1"/>
  <c r="I592" i="16"/>
  <c r="H593" i="16"/>
  <c r="H594" i="16"/>
  <c r="H595" i="16"/>
  <c r="J595" i="16" s="1"/>
  <c r="H596" i="16"/>
  <c r="H597" i="16"/>
  <c r="I597" i="16" s="1"/>
  <c r="H598" i="16"/>
  <c r="H599" i="16"/>
  <c r="J599" i="16" s="1"/>
  <c r="H600" i="16"/>
  <c r="I600" i="16" s="1"/>
  <c r="J600" i="16"/>
  <c r="H601" i="16"/>
  <c r="H602" i="16"/>
  <c r="H603" i="16"/>
  <c r="J603" i="16" s="1"/>
  <c r="H604" i="16"/>
  <c r="H605" i="16"/>
  <c r="I605" i="16" s="1"/>
  <c r="H606" i="16"/>
  <c r="H607" i="16"/>
  <c r="J607" i="16" s="1"/>
  <c r="H608" i="16"/>
  <c r="J608" i="16" s="1"/>
  <c r="H609" i="16"/>
  <c r="H610" i="16"/>
  <c r="H611" i="16"/>
  <c r="J611" i="16" s="1"/>
  <c r="H612" i="16"/>
  <c r="H613" i="16"/>
  <c r="I613" i="16" s="1"/>
  <c r="H614" i="16"/>
  <c r="H615" i="16"/>
  <c r="J615" i="16" s="1"/>
  <c r="H616" i="16"/>
  <c r="I616" i="16" s="1"/>
  <c r="J616" i="16"/>
  <c r="H617" i="16"/>
  <c r="H618" i="16"/>
  <c r="H619" i="16"/>
  <c r="J619" i="16" s="1"/>
  <c r="H620" i="16"/>
  <c r="H621" i="16"/>
  <c r="H622" i="16"/>
  <c r="H623" i="16"/>
  <c r="J623" i="16" s="1"/>
  <c r="H624" i="16"/>
  <c r="H625" i="16"/>
  <c r="I625" i="16" s="1"/>
  <c r="H626" i="16"/>
  <c r="H627" i="16"/>
  <c r="J627" i="16" s="1"/>
  <c r="H628" i="16"/>
  <c r="I628" i="16" s="1"/>
  <c r="J628" i="16"/>
  <c r="H629" i="16"/>
  <c r="I629" i="16" s="1"/>
  <c r="H630" i="16"/>
  <c r="H631" i="16"/>
  <c r="J631" i="16" s="1"/>
  <c r="H632" i="16"/>
  <c r="I632" i="16" s="1"/>
  <c r="H633" i="16"/>
  <c r="H634" i="16"/>
  <c r="H635" i="16"/>
  <c r="J635" i="16" s="1"/>
  <c r="H636" i="16"/>
  <c r="H637" i="16"/>
  <c r="I637" i="16" s="1"/>
  <c r="J637" i="16"/>
  <c r="H638" i="16"/>
  <c r="H639" i="16"/>
  <c r="J639" i="16" s="1"/>
  <c r="H640" i="16"/>
  <c r="I640" i="16"/>
  <c r="J640" i="16"/>
  <c r="H641" i="16"/>
  <c r="I641" i="16" s="1"/>
  <c r="H642" i="16"/>
  <c r="H643" i="16"/>
  <c r="J643" i="16" s="1"/>
  <c r="H644" i="16"/>
  <c r="I644" i="16" s="1"/>
  <c r="H645" i="16"/>
  <c r="I645" i="16" s="1"/>
  <c r="H646" i="16"/>
  <c r="H647" i="16"/>
  <c r="J647" i="16" s="1"/>
  <c r="H648" i="16"/>
  <c r="I648" i="16" s="1"/>
  <c r="H649" i="16"/>
  <c r="I649" i="16" s="1"/>
  <c r="H650" i="16"/>
  <c r="H651" i="16"/>
  <c r="J651" i="16" s="1"/>
  <c r="H652" i="16"/>
  <c r="J652" i="16" s="1"/>
  <c r="H653" i="16"/>
  <c r="I653" i="16" s="1"/>
  <c r="H654" i="16"/>
  <c r="H655" i="16"/>
  <c r="J655" i="16" s="1"/>
  <c r="H656" i="16"/>
  <c r="J656" i="16" s="1"/>
  <c r="H657" i="16"/>
  <c r="I657" i="16" s="1"/>
  <c r="H658" i="16"/>
  <c r="H659" i="16"/>
  <c r="J659" i="16" s="1"/>
  <c r="H660" i="16"/>
  <c r="I660" i="16" s="1"/>
  <c r="H661" i="16"/>
  <c r="I661" i="16" s="1"/>
  <c r="H662" i="16"/>
  <c r="H663" i="16"/>
  <c r="J663" i="16" s="1"/>
  <c r="H664" i="16"/>
  <c r="I664" i="16" s="1"/>
  <c r="H665" i="16"/>
  <c r="I665" i="16" s="1"/>
  <c r="J665" i="16"/>
  <c r="H666" i="16"/>
  <c r="H667" i="16"/>
  <c r="J667" i="16" s="1"/>
  <c r="H668" i="16"/>
  <c r="J668" i="16" s="1"/>
  <c r="I668" i="16"/>
  <c r="H669" i="16"/>
  <c r="H670" i="16"/>
  <c r="H671" i="16"/>
  <c r="J671" i="16" s="1"/>
  <c r="H672" i="16"/>
  <c r="H673" i="16"/>
  <c r="I673" i="16" s="1"/>
  <c r="H674" i="16"/>
  <c r="H675" i="16"/>
  <c r="J675" i="16" s="1"/>
  <c r="H676" i="16"/>
  <c r="I676" i="16" s="1"/>
  <c r="J676" i="16"/>
  <c r="H677" i="16"/>
  <c r="I677" i="16" s="1"/>
  <c r="H678" i="16"/>
  <c r="H679" i="16"/>
  <c r="J679" i="16" s="1"/>
  <c r="H680" i="16"/>
  <c r="I680" i="16" s="1"/>
  <c r="H681" i="16"/>
  <c r="H682" i="16"/>
  <c r="H683" i="16"/>
  <c r="J683" i="16" s="1"/>
  <c r="H684" i="16"/>
  <c r="H685" i="16"/>
  <c r="I685" i="16" s="1"/>
  <c r="J685" i="16"/>
  <c r="H686" i="16"/>
  <c r="H687" i="16"/>
  <c r="J687" i="16" s="1"/>
  <c r="H688" i="16"/>
  <c r="I688" i="16"/>
  <c r="J688" i="16"/>
  <c r="H689" i="16"/>
  <c r="I689" i="16" s="1"/>
  <c r="H690" i="16"/>
  <c r="H691" i="16"/>
  <c r="J691" i="16" s="1"/>
  <c r="H692" i="16"/>
  <c r="H693" i="16"/>
  <c r="I693" i="16" s="1"/>
  <c r="H694" i="16"/>
  <c r="H695" i="16"/>
  <c r="J695" i="16" s="1"/>
  <c r="H696" i="16"/>
  <c r="I696" i="16" s="1"/>
  <c r="H697" i="16"/>
  <c r="I697" i="16" s="1"/>
  <c r="H698" i="16"/>
  <c r="J698" i="16" s="1"/>
  <c r="H699" i="16"/>
  <c r="H700" i="16"/>
  <c r="J700" i="16" s="1"/>
  <c r="I700" i="16"/>
  <c r="H701" i="16"/>
  <c r="I701" i="16" s="1"/>
  <c r="H702" i="16"/>
  <c r="J702" i="16" s="1"/>
  <c r="H703" i="16"/>
  <c r="I703" i="16" s="1"/>
  <c r="H704" i="16"/>
  <c r="J704" i="16" s="1"/>
  <c r="H705" i="16"/>
  <c r="I705" i="16" s="1"/>
  <c r="H706" i="16"/>
  <c r="J706" i="16" s="1"/>
  <c r="H707" i="16"/>
  <c r="H708" i="16"/>
  <c r="I708" i="16" s="1"/>
  <c r="H709" i="16"/>
  <c r="I709" i="16" s="1"/>
  <c r="H710" i="16"/>
  <c r="J710" i="16" s="1"/>
  <c r="H711" i="16"/>
  <c r="I711" i="16" s="1"/>
  <c r="H712" i="16"/>
  <c r="I712" i="16"/>
  <c r="J712" i="16"/>
  <c r="H713" i="16"/>
  <c r="I713" i="16" s="1"/>
  <c r="H714" i="16"/>
  <c r="J714" i="16" s="1"/>
  <c r="H715" i="16"/>
  <c r="I715" i="16" s="1"/>
  <c r="J715" i="16"/>
  <c r="H716" i="16"/>
  <c r="I716" i="16" s="1"/>
  <c r="J716" i="16"/>
  <c r="H717" i="16"/>
  <c r="I717" i="16" s="1"/>
  <c r="H718" i="16"/>
  <c r="J718" i="16" s="1"/>
  <c r="H719" i="16"/>
  <c r="I719" i="16" s="1"/>
  <c r="H720" i="16"/>
  <c r="J720" i="16" s="1"/>
  <c r="I720" i="16"/>
  <c r="H721" i="16"/>
  <c r="I721" i="16" s="1"/>
  <c r="H722" i="16"/>
  <c r="J722" i="16" s="1"/>
  <c r="H723" i="16"/>
  <c r="I723" i="16" s="1"/>
  <c r="H724" i="16"/>
  <c r="H725" i="16"/>
  <c r="I725" i="16" s="1"/>
  <c r="H726" i="16"/>
  <c r="J726" i="16" s="1"/>
  <c r="H727" i="16"/>
  <c r="I727" i="16" s="1"/>
  <c r="H728" i="16"/>
  <c r="I728" i="16" s="1"/>
  <c r="H729" i="16"/>
  <c r="I729" i="16" s="1"/>
  <c r="H730" i="16"/>
  <c r="J730" i="16" s="1"/>
  <c r="H731" i="16"/>
  <c r="I731" i="16" s="1"/>
  <c r="H732" i="16"/>
  <c r="I732" i="16" s="1"/>
  <c r="H733" i="16"/>
  <c r="I733" i="16" s="1"/>
  <c r="H734" i="16"/>
  <c r="J734" i="16" s="1"/>
  <c r="H735" i="16"/>
  <c r="I735" i="16" s="1"/>
  <c r="H736" i="16"/>
  <c r="I736" i="16" s="1"/>
  <c r="H737" i="16"/>
  <c r="I737" i="16" s="1"/>
  <c r="J737" i="16"/>
  <c r="H738" i="16"/>
  <c r="J738" i="16" s="1"/>
  <c r="H739" i="16"/>
  <c r="I739" i="16" s="1"/>
  <c r="H740" i="16"/>
  <c r="I740" i="16" s="1"/>
  <c r="H741" i="16"/>
  <c r="I741" i="16" s="1"/>
  <c r="J741" i="16"/>
  <c r="H742" i="16"/>
  <c r="J742" i="16" s="1"/>
  <c r="H743" i="16"/>
  <c r="I743" i="16" s="1"/>
  <c r="H744" i="16"/>
  <c r="I744" i="16" s="1"/>
  <c r="H745" i="16"/>
  <c r="H746" i="16"/>
  <c r="J746" i="16" s="1"/>
  <c r="H747" i="16"/>
  <c r="I747" i="16" s="1"/>
  <c r="H748" i="16"/>
  <c r="I748" i="16" s="1"/>
  <c r="H749" i="16"/>
  <c r="I749" i="16" s="1"/>
  <c r="H750" i="16"/>
  <c r="J750" i="16" s="1"/>
  <c r="H751" i="16"/>
  <c r="I751" i="16" s="1"/>
  <c r="H752" i="16"/>
  <c r="I752" i="16" s="1"/>
  <c r="H753" i="16"/>
  <c r="I753" i="16" s="1"/>
  <c r="J753" i="16"/>
  <c r="H754" i="16"/>
  <c r="I754" i="16" s="1"/>
  <c r="H755" i="16"/>
  <c r="I755" i="16" s="1"/>
  <c r="H756" i="16"/>
  <c r="I756" i="16"/>
  <c r="J756" i="16"/>
  <c r="H757" i="16"/>
  <c r="I757" i="16" s="1"/>
  <c r="H758" i="16"/>
  <c r="I758" i="16" s="1"/>
  <c r="H759" i="16"/>
  <c r="I759" i="16" s="1"/>
  <c r="H760" i="16"/>
  <c r="H761" i="16"/>
  <c r="I761" i="16" s="1"/>
  <c r="H762" i="16"/>
  <c r="I762" i="16" s="1"/>
  <c r="H763" i="16"/>
  <c r="I763" i="16" s="1"/>
  <c r="H764" i="16"/>
  <c r="I764" i="16" s="1"/>
  <c r="H765" i="16"/>
  <c r="I765" i="16" s="1"/>
  <c r="H766" i="16"/>
  <c r="I766" i="16" s="1"/>
  <c r="H767" i="16"/>
  <c r="I767" i="16" s="1"/>
  <c r="H768" i="16"/>
  <c r="I768" i="16" s="1"/>
  <c r="H769" i="16"/>
  <c r="I769" i="16" s="1"/>
  <c r="J769" i="16"/>
  <c r="H770" i="16"/>
  <c r="I770" i="16" s="1"/>
  <c r="H771" i="16"/>
  <c r="I771" i="16" s="1"/>
  <c r="H772" i="16"/>
  <c r="I772" i="16"/>
  <c r="J772" i="16"/>
  <c r="H773" i="16"/>
  <c r="I773" i="16" s="1"/>
  <c r="H774" i="16"/>
  <c r="I774" i="16" s="1"/>
  <c r="H775" i="16"/>
  <c r="I775" i="16" s="1"/>
  <c r="H776" i="16"/>
  <c r="H777" i="16"/>
  <c r="I777" i="16" s="1"/>
  <c r="H778" i="16"/>
  <c r="I778" i="16" s="1"/>
  <c r="H779" i="16"/>
  <c r="I779" i="16" s="1"/>
  <c r="H780" i="16"/>
  <c r="I780" i="16" s="1"/>
  <c r="H781" i="16"/>
  <c r="I781" i="16" s="1"/>
  <c r="H782" i="16"/>
  <c r="I782" i="16" s="1"/>
  <c r="H783" i="16"/>
  <c r="I783" i="16" s="1"/>
  <c r="H784" i="16"/>
  <c r="I784" i="16" s="1"/>
  <c r="H785" i="16"/>
  <c r="I785" i="16" s="1"/>
  <c r="J785" i="16"/>
  <c r="H786" i="16"/>
  <c r="I786" i="16" s="1"/>
  <c r="H787" i="16"/>
  <c r="I787" i="16" s="1"/>
  <c r="H788" i="16"/>
  <c r="I788" i="16"/>
  <c r="J788" i="16"/>
  <c r="H789" i="16"/>
  <c r="I789" i="16" s="1"/>
  <c r="H790" i="16"/>
  <c r="I790" i="16" s="1"/>
  <c r="H791" i="16"/>
  <c r="I791" i="16" s="1"/>
  <c r="H792" i="16"/>
  <c r="H793" i="16"/>
  <c r="I793" i="16" s="1"/>
  <c r="H794" i="16"/>
  <c r="I794" i="16" s="1"/>
  <c r="H795" i="16"/>
  <c r="I795" i="16" s="1"/>
  <c r="H796" i="16"/>
  <c r="I796" i="16" s="1"/>
  <c r="H797" i="16"/>
  <c r="I797" i="16" s="1"/>
  <c r="H798" i="16"/>
  <c r="I798" i="16" s="1"/>
  <c r="H799" i="16"/>
  <c r="I799" i="16" s="1"/>
  <c r="H800" i="16"/>
  <c r="I800" i="16" s="1"/>
  <c r="H801" i="16"/>
  <c r="I801" i="16" s="1"/>
  <c r="J801" i="16"/>
  <c r="H802" i="16"/>
  <c r="I802" i="16" s="1"/>
  <c r="H803" i="16"/>
  <c r="I803" i="16" s="1"/>
  <c r="H804" i="16"/>
  <c r="I804" i="16"/>
  <c r="J804" i="16"/>
  <c r="H805" i="16"/>
  <c r="I805" i="16" s="1"/>
  <c r="H806" i="16"/>
  <c r="I806" i="16" s="1"/>
  <c r="H807" i="16"/>
  <c r="I807" i="16" s="1"/>
  <c r="H808" i="16"/>
  <c r="I808" i="16" s="1"/>
  <c r="H809" i="16"/>
  <c r="I809" i="16" s="1"/>
  <c r="H810" i="16"/>
  <c r="I810" i="16" s="1"/>
  <c r="H811" i="16"/>
  <c r="I811" i="16" s="1"/>
  <c r="H812" i="16"/>
  <c r="I812" i="16" s="1"/>
  <c r="H813" i="16"/>
  <c r="I813" i="16" s="1"/>
  <c r="H814" i="16"/>
  <c r="I814" i="16" s="1"/>
  <c r="H815" i="16"/>
  <c r="I815" i="16" s="1"/>
  <c r="H816" i="16"/>
  <c r="I816" i="16" s="1"/>
  <c r="H817" i="16"/>
  <c r="I817" i="16" s="1"/>
  <c r="J817" i="16"/>
  <c r="H818" i="16"/>
  <c r="I818" i="16" s="1"/>
  <c r="H819" i="16"/>
  <c r="I819" i="16" s="1"/>
  <c r="H820" i="16"/>
  <c r="I820" i="16" s="1"/>
  <c r="H821" i="16"/>
  <c r="I821" i="16" s="1"/>
  <c r="H822" i="16"/>
  <c r="I822" i="16" s="1"/>
  <c r="H823" i="16"/>
  <c r="I823" i="16" s="1"/>
  <c r="H824" i="16"/>
  <c r="I824" i="16" s="1"/>
  <c r="H825" i="16"/>
  <c r="I825" i="16" s="1"/>
  <c r="H826" i="16"/>
  <c r="I826" i="16" s="1"/>
  <c r="H827" i="16"/>
  <c r="I827" i="16" s="1"/>
  <c r="H828" i="16"/>
  <c r="I828" i="16" s="1"/>
  <c r="H829" i="16"/>
  <c r="I829" i="16" s="1"/>
  <c r="H830" i="16"/>
  <c r="I830" i="16" s="1"/>
  <c r="H831" i="16"/>
  <c r="I831" i="16" s="1"/>
  <c r="H832" i="16"/>
  <c r="I832" i="16" s="1"/>
  <c r="H833" i="16"/>
  <c r="I833" i="16" s="1"/>
  <c r="H834" i="16"/>
  <c r="I834" i="16" s="1"/>
  <c r="H835" i="16"/>
  <c r="I835" i="16" s="1"/>
  <c r="H836" i="16"/>
  <c r="I836" i="16" s="1"/>
  <c r="H837" i="16"/>
  <c r="I837" i="16" s="1"/>
  <c r="J837" i="16"/>
  <c r="H838" i="16"/>
  <c r="I838" i="16" s="1"/>
  <c r="H839" i="16"/>
  <c r="I839" i="16" s="1"/>
  <c r="H840" i="16"/>
  <c r="I840" i="16"/>
  <c r="J840" i="16"/>
  <c r="H841" i="16"/>
  <c r="I841" i="16" s="1"/>
  <c r="H842" i="16"/>
  <c r="I842" i="16" s="1"/>
  <c r="H843" i="16"/>
  <c r="I843" i="16" s="1"/>
  <c r="H844" i="16"/>
  <c r="I844" i="16" s="1"/>
  <c r="H845" i="16"/>
  <c r="I845" i="16" s="1"/>
  <c r="H846" i="16"/>
  <c r="I846" i="16" s="1"/>
  <c r="H847" i="16"/>
  <c r="I847" i="16" s="1"/>
  <c r="H848" i="16"/>
  <c r="I848" i="16" s="1"/>
  <c r="H849" i="16"/>
  <c r="I849" i="16" s="1"/>
  <c r="J849" i="16"/>
  <c r="H850" i="16"/>
  <c r="I850" i="16" s="1"/>
  <c r="H851" i="16"/>
  <c r="I851" i="16" s="1"/>
  <c r="H852" i="16"/>
  <c r="I852" i="16"/>
  <c r="J852" i="16"/>
  <c r="H853" i="16"/>
  <c r="I853" i="16" s="1"/>
  <c r="H854" i="16"/>
  <c r="I854" i="16" s="1"/>
  <c r="H855" i="16"/>
  <c r="I855" i="16" s="1"/>
  <c r="H856" i="16"/>
  <c r="I856" i="16" s="1"/>
  <c r="J856" i="16"/>
  <c r="H857" i="16"/>
  <c r="I857" i="16" s="1"/>
  <c r="H858" i="16"/>
  <c r="I858" i="16" s="1"/>
  <c r="H859" i="16"/>
  <c r="I859" i="16" s="1"/>
  <c r="H860" i="16"/>
  <c r="I860" i="16" s="1"/>
  <c r="H861" i="16"/>
  <c r="I861" i="16" s="1"/>
  <c r="H862" i="16"/>
  <c r="I862" i="16" s="1"/>
  <c r="H863" i="16"/>
  <c r="I863" i="16" s="1"/>
  <c r="H864" i="16"/>
  <c r="I864" i="16" s="1"/>
  <c r="H865" i="16"/>
  <c r="I865" i="16" s="1"/>
  <c r="H866" i="16"/>
  <c r="I866" i="16" s="1"/>
  <c r="H867" i="16"/>
  <c r="I867" i="16" s="1"/>
  <c r="H868" i="16"/>
  <c r="J868" i="16" s="1"/>
  <c r="H869" i="16"/>
  <c r="I869" i="16" s="1"/>
  <c r="H870" i="16"/>
  <c r="I870" i="16" s="1"/>
  <c r="H871" i="16"/>
  <c r="I871" i="16" s="1"/>
  <c r="H872" i="16"/>
  <c r="I872" i="16" s="1"/>
  <c r="H873" i="16"/>
  <c r="I873" i="16" s="1"/>
  <c r="H874" i="16"/>
  <c r="I874" i="16" s="1"/>
  <c r="H875" i="16"/>
  <c r="I875" i="16" s="1"/>
  <c r="H876" i="16"/>
  <c r="I876" i="16" s="1"/>
  <c r="H877" i="16"/>
  <c r="I877" i="16" s="1"/>
  <c r="H878" i="16"/>
  <c r="I878" i="16" s="1"/>
  <c r="H879" i="16"/>
  <c r="I879" i="16" s="1"/>
  <c r="H880" i="16"/>
  <c r="I880" i="16" s="1"/>
  <c r="H881" i="16"/>
  <c r="I881" i="16" s="1"/>
  <c r="H882" i="16"/>
  <c r="I882" i="16" s="1"/>
  <c r="H883" i="16"/>
  <c r="I883" i="16" s="1"/>
  <c r="H884" i="16"/>
  <c r="J884" i="16" s="1"/>
  <c r="H885" i="16"/>
  <c r="I885" i="16" s="1"/>
  <c r="H886" i="16"/>
  <c r="I886" i="16" s="1"/>
  <c r="H887" i="16"/>
  <c r="I887" i="16" s="1"/>
  <c r="H888" i="16"/>
  <c r="I888" i="16" s="1"/>
  <c r="J888" i="16"/>
  <c r="H889" i="16"/>
  <c r="I889" i="16" s="1"/>
  <c r="H890" i="16"/>
  <c r="I890" i="16" s="1"/>
  <c r="H891" i="16"/>
  <c r="I891" i="16" s="1"/>
  <c r="H892" i="16"/>
  <c r="I892" i="16" s="1"/>
  <c r="H893" i="16"/>
  <c r="I893" i="16" s="1"/>
  <c r="H894" i="16"/>
  <c r="I894" i="16" s="1"/>
  <c r="H895" i="16"/>
  <c r="I895" i="16" s="1"/>
  <c r="H896" i="16"/>
  <c r="I896" i="16" s="1"/>
  <c r="H897" i="16"/>
  <c r="I897" i="16" s="1"/>
  <c r="H898" i="16"/>
  <c r="I898" i="16" s="1"/>
  <c r="H899" i="16"/>
  <c r="I899" i="16" s="1"/>
  <c r="H900" i="16"/>
  <c r="J900" i="16" s="1"/>
  <c r="H901" i="16"/>
  <c r="I901" i="16" s="1"/>
  <c r="H902" i="16"/>
  <c r="I902" i="16" s="1"/>
  <c r="H903" i="16"/>
  <c r="I903" i="16" s="1"/>
  <c r="H904" i="16"/>
  <c r="I904" i="16" s="1"/>
  <c r="H905" i="16"/>
  <c r="I905" i="16" s="1"/>
  <c r="J905" i="16"/>
  <c r="H906" i="16"/>
  <c r="I906" i="16" s="1"/>
  <c r="H907" i="16"/>
  <c r="I907" i="16" s="1"/>
  <c r="H908" i="16"/>
  <c r="I908" i="16"/>
  <c r="J908" i="16"/>
  <c r="H909" i="16"/>
  <c r="I909" i="16" s="1"/>
  <c r="H910" i="16"/>
  <c r="I910" i="16" s="1"/>
  <c r="H911" i="16"/>
  <c r="I911" i="16" s="1"/>
  <c r="H912" i="16"/>
  <c r="I912" i="16" s="1"/>
  <c r="H913" i="16"/>
  <c r="I913" i="16" s="1"/>
  <c r="H914" i="16"/>
  <c r="I914" i="16" s="1"/>
  <c r="H915" i="16"/>
  <c r="I915" i="16" s="1"/>
  <c r="H916" i="16"/>
  <c r="J916" i="16" s="1"/>
  <c r="H917" i="16"/>
  <c r="I917" i="16" s="1"/>
  <c r="H918" i="16"/>
  <c r="I918" i="16" s="1"/>
  <c r="H919" i="16"/>
  <c r="I919" i="16" s="1"/>
  <c r="H920" i="16"/>
  <c r="I920" i="16" s="1"/>
  <c r="H921" i="16"/>
  <c r="I921" i="16" s="1"/>
  <c r="J921" i="16"/>
  <c r="H922" i="16"/>
  <c r="I922" i="16" s="1"/>
  <c r="H923" i="16"/>
  <c r="I923" i="16" s="1"/>
  <c r="H924" i="16"/>
  <c r="I924" i="16"/>
  <c r="J924" i="16"/>
  <c r="H925" i="16"/>
  <c r="I925" i="16" s="1"/>
  <c r="H926" i="16"/>
  <c r="I926" i="16" s="1"/>
  <c r="H927" i="16"/>
  <c r="I927" i="16" s="1"/>
  <c r="H928" i="16"/>
  <c r="I928" i="16" s="1"/>
  <c r="H929" i="16"/>
  <c r="I929" i="16" s="1"/>
  <c r="H930" i="16"/>
  <c r="I930" i="16" s="1"/>
  <c r="H931" i="16"/>
  <c r="I931" i="16" s="1"/>
  <c r="H932" i="16"/>
  <c r="J932" i="16" s="1"/>
  <c r="H933" i="16"/>
  <c r="I933" i="16" s="1"/>
  <c r="H934" i="16"/>
  <c r="I934" i="16" s="1"/>
  <c r="H935" i="16"/>
  <c r="I935" i="16" s="1"/>
  <c r="H936" i="16"/>
  <c r="I936" i="16" s="1"/>
  <c r="H937" i="16"/>
  <c r="I937" i="16" s="1"/>
  <c r="H938" i="16"/>
  <c r="I938" i="16" s="1"/>
  <c r="H939" i="16"/>
  <c r="I939" i="16" s="1"/>
  <c r="H940" i="16"/>
  <c r="I940" i="16" s="1"/>
  <c r="H941" i="16"/>
  <c r="I941" i="16" s="1"/>
  <c r="H942" i="16"/>
  <c r="I942" i="16" s="1"/>
  <c r="H943" i="16"/>
  <c r="I943" i="16" s="1"/>
  <c r="H944" i="16"/>
  <c r="I944" i="16" s="1"/>
  <c r="H945" i="16"/>
  <c r="I945" i="16" s="1"/>
  <c r="H946" i="16"/>
  <c r="I946" i="16" s="1"/>
  <c r="H947" i="16"/>
  <c r="I947" i="16" s="1"/>
  <c r="H948" i="16"/>
  <c r="J948" i="16" s="1"/>
  <c r="H949" i="16"/>
  <c r="I949" i="16" s="1"/>
  <c r="H950" i="16"/>
  <c r="I950" i="16" s="1"/>
  <c r="H951" i="16"/>
  <c r="I951" i="16" s="1"/>
  <c r="H952" i="16"/>
  <c r="I952" i="16" s="1"/>
  <c r="J952" i="16"/>
  <c r="H953" i="16"/>
  <c r="I953" i="16" s="1"/>
  <c r="H954" i="16"/>
  <c r="I954" i="16" s="1"/>
  <c r="H955" i="16"/>
  <c r="I955" i="16" s="1"/>
  <c r="H956" i="16"/>
  <c r="I956" i="16" s="1"/>
  <c r="H957" i="16"/>
  <c r="I957" i="16" s="1"/>
  <c r="H958" i="16"/>
  <c r="I958" i="16" s="1"/>
  <c r="H959" i="16"/>
  <c r="I959" i="16" s="1"/>
  <c r="H960" i="16"/>
  <c r="I960" i="16" s="1"/>
  <c r="H961" i="16"/>
  <c r="I961" i="16" s="1"/>
  <c r="H962" i="16"/>
  <c r="I962" i="16" s="1"/>
  <c r="H963" i="16"/>
  <c r="I963" i="16" s="1"/>
  <c r="H964" i="16"/>
  <c r="J964" i="16" s="1"/>
  <c r="H965" i="16"/>
  <c r="I965" i="16" s="1"/>
  <c r="H966" i="16"/>
  <c r="I966" i="16" s="1"/>
  <c r="H967" i="16"/>
  <c r="I967" i="16" s="1"/>
  <c r="H968" i="16"/>
  <c r="I968" i="16" s="1"/>
  <c r="H969" i="16"/>
  <c r="I969" i="16" s="1"/>
  <c r="J969" i="16"/>
  <c r="H970" i="16"/>
  <c r="I970" i="16" s="1"/>
  <c r="H971" i="16"/>
  <c r="I971" i="16" s="1"/>
  <c r="H972" i="16"/>
  <c r="J972" i="16" s="1"/>
  <c r="I972" i="16"/>
  <c r="H973" i="16"/>
  <c r="I973" i="16" s="1"/>
  <c r="H974" i="16"/>
  <c r="I974" i="16" s="1"/>
  <c r="H975" i="16"/>
  <c r="I975" i="16" s="1"/>
  <c r="H976" i="16"/>
  <c r="I976" i="16" s="1"/>
  <c r="H977" i="16"/>
  <c r="I977" i="16" s="1"/>
  <c r="H978" i="16"/>
  <c r="I978" i="16" s="1"/>
  <c r="H979" i="16"/>
  <c r="I979" i="16" s="1"/>
  <c r="H980" i="16"/>
  <c r="J980" i="16" s="1"/>
  <c r="H981" i="16"/>
  <c r="I981" i="16" s="1"/>
  <c r="H982" i="16"/>
  <c r="I982" i="16" s="1"/>
  <c r="H983" i="16"/>
  <c r="I983" i="16" s="1"/>
  <c r="H984" i="16"/>
  <c r="I984" i="16" s="1"/>
  <c r="H985" i="16"/>
  <c r="I985" i="16" s="1"/>
  <c r="J985" i="16"/>
  <c r="H986" i="16"/>
  <c r="I986" i="16" s="1"/>
  <c r="H987" i="16"/>
  <c r="I987" i="16" s="1"/>
  <c r="H988" i="16"/>
  <c r="J988" i="16" s="1"/>
  <c r="I988" i="16"/>
  <c r="H989" i="16"/>
  <c r="I989" i="16" s="1"/>
  <c r="H990" i="16"/>
  <c r="I990" i="16" s="1"/>
  <c r="H991" i="16"/>
  <c r="I991" i="16" s="1"/>
  <c r="H992" i="16"/>
  <c r="I992" i="16" s="1"/>
  <c r="H993" i="16"/>
  <c r="I993" i="16" s="1"/>
  <c r="H994" i="16"/>
  <c r="I994" i="16" s="1"/>
  <c r="H995" i="16"/>
  <c r="I995" i="16" s="1"/>
  <c r="H996" i="16"/>
  <c r="J996" i="16" s="1"/>
  <c r="H997" i="16"/>
  <c r="I997" i="16" s="1"/>
  <c r="H998" i="16"/>
  <c r="I998" i="16" s="1"/>
  <c r="H999" i="16"/>
  <c r="I999" i="16" s="1"/>
  <c r="H1000" i="16"/>
  <c r="I1000" i="16" s="1"/>
  <c r="H1001" i="16"/>
  <c r="I1001" i="16" s="1"/>
  <c r="H1002" i="16"/>
  <c r="J1002" i="16" s="1"/>
  <c r="H1003" i="16"/>
  <c r="I1003" i="16" s="1"/>
  <c r="H1004" i="16"/>
  <c r="I1004" i="16" s="1"/>
  <c r="J1004" i="16"/>
  <c r="H1005" i="16"/>
  <c r="I1005" i="16" s="1"/>
  <c r="H1006" i="16"/>
  <c r="J1006" i="16" s="1"/>
  <c r="H1007" i="16"/>
  <c r="J1007" i="16" s="1"/>
  <c r="I1007" i="16"/>
  <c r="H1008" i="16"/>
  <c r="I1008" i="16" s="1"/>
  <c r="H1009" i="16"/>
  <c r="I1009" i="16" s="1"/>
  <c r="H1010" i="16"/>
  <c r="J1010" i="16" s="1"/>
  <c r="H1011" i="16"/>
  <c r="I1011" i="16" s="1"/>
  <c r="J1011" i="16"/>
  <c r="H1012" i="16"/>
  <c r="I1012" i="16" s="1"/>
  <c r="J1012" i="16"/>
  <c r="H1013" i="16"/>
  <c r="I1013" i="16" s="1"/>
  <c r="H1014" i="16"/>
  <c r="J1014" i="16" s="1"/>
  <c r="H1015" i="16"/>
  <c r="J1015" i="16" s="1"/>
  <c r="I1015" i="16"/>
  <c r="H1016" i="16"/>
  <c r="I1016" i="16" s="1"/>
  <c r="H1017" i="16"/>
  <c r="I1017" i="16" s="1"/>
  <c r="H1018" i="16"/>
  <c r="J1018" i="16" s="1"/>
  <c r="H1019" i="16"/>
  <c r="I1019" i="16" s="1"/>
  <c r="H1020" i="16"/>
  <c r="I1020" i="16" s="1"/>
  <c r="J1020" i="16"/>
  <c r="H1021" i="16"/>
  <c r="I1021" i="16" s="1"/>
  <c r="H1022" i="16"/>
  <c r="J1022" i="16" s="1"/>
  <c r="H1023" i="16"/>
  <c r="J1023" i="16" s="1"/>
  <c r="I1023" i="16"/>
  <c r="H1024" i="16"/>
  <c r="I1024" i="16" s="1"/>
  <c r="H1025" i="16"/>
  <c r="I1025" i="16" s="1"/>
  <c r="H1026" i="16"/>
  <c r="J1026" i="16" s="1"/>
  <c r="H1027" i="16"/>
  <c r="I1027" i="16" s="1"/>
  <c r="J1027" i="16"/>
  <c r="H1028" i="16"/>
  <c r="I1028" i="16" s="1"/>
  <c r="J1028" i="16"/>
  <c r="H1029" i="16"/>
  <c r="I1029" i="16" s="1"/>
  <c r="H1030" i="16"/>
  <c r="J1030" i="16" s="1"/>
  <c r="H1031" i="16"/>
  <c r="J1031" i="16" s="1"/>
  <c r="I1031" i="16"/>
  <c r="H1032" i="16"/>
  <c r="I1032" i="16" s="1"/>
  <c r="H1033" i="16"/>
  <c r="I1033" i="16" s="1"/>
  <c r="H1034" i="16"/>
  <c r="J1034" i="16" s="1"/>
  <c r="H1035" i="16"/>
  <c r="I1035" i="16" s="1"/>
  <c r="H1036" i="16"/>
  <c r="I1036" i="16" s="1"/>
  <c r="J1036" i="16"/>
  <c r="H1037" i="16"/>
  <c r="I1037" i="16" s="1"/>
  <c r="H1038" i="16"/>
  <c r="J1038" i="16" s="1"/>
  <c r="H1039" i="16"/>
  <c r="J1039" i="16" s="1"/>
  <c r="I1039" i="16"/>
  <c r="H1040" i="16"/>
  <c r="I1040" i="16" s="1"/>
  <c r="H1041" i="16"/>
  <c r="I1041" i="16" s="1"/>
  <c r="H1042" i="16"/>
  <c r="J1042" i="16" s="1"/>
  <c r="H1043" i="16"/>
  <c r="I1043" i="16" s="1"/>
  <c r="J1043" i="16"/>
  <c r="H1044" i="16"/>
  <c r="I1044" i="16" s="1"/>
  <c r="J1044" i="16"/>
  <c r="H1045" i="16"/>
  <c r="I1045" i="16" s="1"/>
  <c r="H1046" i="16"/>
  <c r="J1046" i="16" s="1"/>
  <c r="H1047" i="16"/>
  <c r="J1047" i="16" s="1"/>
  <c r="I1047" i="16"/>
  <c r="H1048" i="16"/>
  <c r="I1048" i="16" s="1"/>
  <c r="H1049" i="16"/>
  <c r="I1049" i="16" s="1"/>
  <c r="H1050" i="16"/>
  <c r="J1050" i="16" s="1"/>
  <c r="H1051" i="16"/>
  <c r="I1051" i="16" s="1"/>
  <c r="H1052" i="16"/>
  <c r="I1052" i="16" s="1"/>
  <c r="J1052" i="16"/>
  <c r="H1053" i="16"/>
  <c r="I1053" i="16" s="1"/>
  <c r="H1054" i="16"/>
  <c r="J1054" i="16" s="1"/>
  <c r="H1055" i="16"/>
  <c r="J1055" i="16" s="1"/>
  <c r="I1055" i="16"/>
  <c r="H1056" i="16"/>
  <c r="I1056" i="16" s="1"/>
  <c r="H1057" i="16"/>
  <c r="I1057" i="16" s="1"/>
  <c r="H1058" i="16"/>
  <c r="J1058" i="16" s="1"/>
  <c r="H1059" i="16"/>
  <c r="I1059" i="16" s="1"/>
  <c r="J1059" i="16"/>
  <c r="H1060" i="16"/>
  <c r="I1060" i="16" s="1"/>
  <c r="J1060" i="16"/>
  <c r="H1061" i="16"/>
  <c r="I1061" i="16" s="1"/>
  <c r="H1062" i="16"/>
  <c r="J1062" i="16" s="1"/>
  <c r="H1063" i="16"/>
  <c r="J1063" i="16" s="1"/>
  <c r="I1063" i="16"/>
  <c r="H1064" i="16"/>
  <c r="I1064" i="16" s="1"/>
  <c r="H1065" i="16"/>
  <c r="I1065" i="16" s="1"/>
  <c r="H1066" i="16"/>
  <c r="J1066" i="16" s="1"/>
  <c r="H1067" i="16"/>
  <c r="I1067" i="16" s="1"/>
  <c r="H1068" i="16"/>
  <c r="I1068" i="16" s="1"/>
  <c r="J1068" i="16"/>
  <c r="H1069" i="16"/>
  <c r="I1069" i="16" s="1"/>
  <c r="H1070" i="16"/>
  <c r="J1070" i="16" s="1"/>
  <c r="H1071" i="16"/>
  <c r="J1071" i="16" s="1"/>
  <c r="I1071" i="16"/>
  <c r="H1072" i="16"/>
  <c r="I1072" i="16" s="1"/>
  <c r="H1073" i="16"/>
  <c r="I1073" i="16" s="1"/>
  <c r="H1074" i="16"/>
  <c r="J1074" i="16" s="1"/>
  <c r="H1075" i="16"/>
  <c r="I1075" i="16" s="1"/>
  <c r="J1075" i="16"/>
  <c r="H1076" i="16"/>
  <c r="I1076" i="16" s="1"/>
  <c r="J1076" i="16"/>
  <c r="H1077" i="16"/>
  <c r="I1077" i="16" s="1"/>
  <c r="H1078" i="16"/>
  <c r="J1078" i="16" s="1"/>
  <c r="H1079" i="16"/>
  <c r="J1079" i="16" s="1"/>
  <c r="I1079" i="16"/>
  <c r="H1080" i="16"/>
  <c r="I1080" i="16" s="1"/>
  <c r="H1081" i="16"/>
  <c r="I1081" i="16" s="1"/>
  <c r="H1082" i="16"/>
  <c r="J1082" i="16" s="1"/>
  <c r="H1083" i="16"/>
  <c r="I1083" i="16" s="1"/>
  <c r="H1084" i="16"/>
  <c r="I1084" i="16" s="1"/>
  <c r="J1084" i="16"/>
  <c r="H1085" i="16"/>
  <c r="I1085" i="16" s="1"/>
  <c r="H1086" i="16"/>
  <c r="J1086" i="16" s="1"/>
  <c r="H1087" i="16"/>
  <c r="J1087" i="16" s="1"/>
  <c r="I1087" i="16"/>
  <c r="H1088" i="16"/>
  <c r="I1088" i="16" s="1"/>
  <c r="H1089" i="16"/>
  <c r="I1089" i="16" s="1"/>
  <c r="H1090" i="16"/>
  <c r="J1090" i="16" s="1"/>
  <c r="H1091" i="16"/>
  <c r="I1091" i="16" s="1"/>
  <c r="J1091" i="16"/>
  <c r="H1092" i="16"/>
  <c r="I1092" i="16" s="1"/>
  <c r="J1092" i="16"/>
  <c r="H1093" i="16"/>
  <c r="I1093" i="16" s="1"/>
  <c r="H1094" i="16"/>
  <c r="J1094" i="16" s="1"/>
  <c r="H1095" i="16"/>
  <c r="J1095" i="16" s="1"/>
  <c r="I1095" i="16"/>
  <c r="H1096" i="16"/>
  <c r="I1096" i="16" s="1"/>
  <c r="H1097" i="16"/>
  <c r="I1097" i="16" s="1"/>
  <c r="H1098" i="16"/>
  <c r="J1098" i="16" s="1"/>
  <c r="H1099" i="16"/>
  <c r="I1099" i="16" s="1"/>
  <c r="H1100" i="16"/>
  <c r="I1100" i="16" s="1"/>
  <c r="J1100" i="16"/>
  <c r="H1101" i="16"/>
  <c r="I1101" i="16" s="1"/>
  <c r="H1102" i="16"/>
  <c r="J1102" i="16" s="1"/>
  <c r="H1103" i="16"/>
  <c r="J1103" i="16" s="1"/>
  <c r="I1103" i="16"/>
  <c r="H1104" i="16"/>
  <c r="I1104" i="16" s="1"/>
  <c r="H1105" i="16"/>
  <c r="I1105" i="16" s="1"/>
  <c r="H1106" i="16"/>
  <c r="J1106" i="16" s="1"/>
  <c r="H1107" i="16"/>
  <c r="I1107" i="16" s="1"/>
  <c r="J1107" i="16"/>
  <c r="H1108" i="16"/>
  <c r="I1108" i="16" s="1"/>
  <c r="J1108" i="16"/>
  <c r="H1109" i="16"/>
  <c r="I1109" i="16" s="1"/>
  <c r="H1110" i="16"/>
  <c r="J1110" i="16" s="1"/>
  <c r="H1111" i="16"/>
  <c r="J1111" i="16" s="1"/>
  <c r="I1111" i="16"/>
  <c r="H1112" i="16"/>
  <c r="I1112" i="16" s="1"/>
  <c r="H1113" i="16"/>
  <c r="I1113" i="16" s="1"/>
  <c r="H1114" i="16"/>
  <c r="J1114" i="16" s="1"/>
  <c r="H1115" i="16"/>
  <c r="I1115" i="16" s="1"/>
  <c r="H1116" i="16"/>
  <c r="I1116" i="16" s="1"/>
  <c r="J1116" i="16"/>
  <c r="H1117" i="16"/>
  <c r="I1117" i="16" s="1"/>
  <c r="H1118" i="16"/>
  <c r="J1118" i="16" s="1"/>
  <c r="H1119" i="16"/>
  <c r="J1119" i="16" s="1"/>
  <c r="I1119" i="16"/>
  <c r="H1120" i="16"/>
  <c r="I1120" i="16" s="1"/>
  <c r="H1121" i="16"/>
  <c r="I1121" i="16" s="1"/>
  <c r="H1122" i="16"/>
  <c r="J1122" i="16" s="1"/>
  <c r="H1123" i="16"/>
  <c r="I1123" i="16" s="1"/>
  <c r="J1123" i="16"/>
  <c r="H1124" i="16"/>
  <c r="I1124" i="16" s="1"/>
  <c r="J1124" i="16"/>
  <c r="H1125" i="16"/>
  <c r="I1125" i="16" s="1"/>
  <c r="H1126" i="16"/>
  <c r="J1126" i="16" s="1"/>
  <c r="H1127" i="16"/>
  <c r="J1127" i="16" s="1"/>
  <c r="I1127" i="16"/>
  <c r="H1128" i="16"/>
  <c r="I1128" i="16" s="1"/>
  <c r="H1129" i="16"/>
  <c r="I1129" i="16" s="1"/>
  <c r="H1130" i="16"/>
  <c r="J1130" i="16" s="1"/>
  <c r="H1131" i="16"/>
  <c r="I1131" i="16" s="1"/>
  <c r="H1132" i="16"/>
  <c r="I1132" i="16" s="1"/>
  <c r="J1132" i="16"/>
  <c r="H1133" i="16"/>
  <c r="I1133" i="16" s="1"/>
  <c r="H1134" i="16"/>
  <c r="J1134" i="16" s="1"/>
  <c r="H1135" i="16"/>
  <c r="J1135" i="16" s="1"/>
  <c r="I1135" i="16"/>
  <c r="H1136" i="16"/>
  <c r="I1136" i="16" s="1"/>
  <c r="H1137" i="16"/>
  <c r="I1137" i="16" s="1"/>
  <c r="H1138" i="16"/>
  <c r="J1138" i="16" s="1"/>
  <c r="H1139" i="16"/>
  <c r="I1139" i="16" s="1"/>
  <c r="J1139" i="16"/>
  <c r="H1140" i="16"/>
  <c r="I1140" i="16" s="1"/>
  <c r="J1140" i="16"/>
  <c r="H1141" i="16"/>
  <c r="I1141" i="16" s="1"/>
  <c r="H1142" i="16"/>
  <c r="J1142" i="16" s="1"/>
  <c r="H1143" i="16"/>
  <c r="J1143" i="16" s="1"/>
  <c r="I1143" i="16"/>
  <c r="H1144" i="16"/>
  <c r="I1144" i="16" s="1"/>
  <c r="H1145" i="16"/>
  <c r="I1145" i="16" s="1"/>
  <c r="H1146" i="16"/>
  <c r="J1146" i="16" s="1"/>
  <c r="H1147" i="16"/>
  <c r="I1147" i="16" s="1"/>
  <c r="H1148" i="16"/>
  <c r="I1148" i="16" s="1"/>
  <c r="J1148" i="16"/>
  <c r="H1149" i="16"/>
  <c r="I1149" i="16" s="1"/>
  <c r="H1150" i="16"/>
  <c r="J1150" i="16" s="1"/>
  <c r="H1151" i="16"/>
  <c r="J1151" i="16" s="1"/>
  <c r="I1151" i="16"/>
  <c r="H1152" i="16"/>
  <c r="I1152" i="16" s="1"/>
  <c r="H1153" i="16"/>
  <c r="I1153" i="16" s="1"/>
  <c r="H1154" i="16"/>
  <c r="J1154" i="16" s="1"/>
  <c r="H1155" i="16"/>
  <c r="I1155" i="16" s="1"/>
  <c r="J1155" i="16"/>
  <c r="H1156" i="16"/>
  <c r="I1156" i="16" s="1"/>
  <c r="J1156" i="16"/>
  <c r="H1157" i="16"/>
  <c r="I1157" i="16" s="1"/>
  <c r="H1158" i="16"/>
  <c r="J1158" i="16" s="1"/>
  <c r="H1159" i="16"/>
  <c r="J1159" i="16" s="1"/>
  <c r="I1159" i="16"/>
  <c r="H1160" i="16"/>
  <c r="I1160" i="16" s="1"/>
  <c r="H1161" i="16"/>
  <c r="I1161" i="16" s="1"/>
  <c r="H1162" i="16"/>
  <c r="J1162" i="16" s="1"/>
  <c r="H1163" i="16"/>
  <c r="I1163" i="16" s="1"/>
  <c r="H1164" i="16"/>
  <c r="J1164" i="16" s="1"/>
  <c r="I1164" i="16"/>
  <c r="H1165" i="16"/>
  <c r="I1165" i="16" s="1"/>
  <c r="H1166" i="16"/>
  <c r="J1166" i="16" s="1"/>
  <c r="I1166" i="16"/>
  <c r="H1167" i="16"/>
  <c r="I1167" i="16" s="1"/>
  <c r="H1168" i="16"/>
  <c r="I1168" i="16" s="1"/>
  <c r="J1168" i="16"/>
  <c r="H1169" i="16"/>
  <c r="I1169" i="16" s="1"/>
  <c r="H1170" i="16"/>
  <c r="J1170" i="16" s="1"/>
  <c r="H1171" i="16"/>
  <c r="I1171" i="16" s="1"/>
  <c r="H1172" i="16"/>
  <c r="I1172" i="16" s="1"/>
  <c r="H1173" i="16"/>
  <c r="I1173" i="16" s="1"/>
  <c r="H1174" i="16"/>
  <c r="J1174" i="16" s="1"/>
  <c r="H1175" i="16"/>
  <c r="I1175" i="16" s="1"/>
  <c r="H1176" i="16"/>
  <c r="I1176" i="16" s="1"/>
  <c r="H1177" i="16"/>
  <c r="I1177" i="16" s="1"/>
  <c r="H1178" i="16"/>
  <c r="J1178" i="16" s="1"/>
  <c r="H1179" i="16"/>
  <c r="I1179" i="16" s="1"/>
  <c r="J1179" i="16"/>
  <c r="H1180" i="16"/>
  <c r="J1180" i="16" s="1"/>
  <c r="I1180" i="16"/>
  <c r="H1181" i="16"/>
  <c r="I1181" i="16" s="1"/>
  <c r="H1182" i="16"/>
  <c r="J1182" i="16" s="1"/>
  <c r="I1182" i="16"/>
  <c r="H1183" i="16"/>
  <c r="I1183" i="16" s="1"/>
  <c r="H1184" i="16"/>
  <c r="I1184" i="16" s="1"/>
  <c r="H1185" i="16"/>
  <c r="I1185" i="16" s="1"/>
  <c r="H1186" i="16"/>
  <c r="J1186" i="16" s="1"/>
  <c r="H1187" i="16"/>
  <c r="I1187" i="16" s="1"/>
  <c r="H1188" i="16"/>
  <c r="I1188" i="16" s="1"/>
  <c r="H1189" i="16"/>
  <c r="I1189" i="16" s="1"/>
  <c r="H1190" i="16"/>
  <c r="J1190" i="16" s="1"/>
  <c r="H1191" i="16"/>
  <c r="I1191" i="16" s="1"/>
  <c r="J1191" i="16"/>
  <c r="H1192" i="16"/>
  <c r="I1192" i="16" s="1"/>
  <c r="H1193" i="16"/>
  <c r="I1193" i="16" s="1"/>
  <c r="H1194" i="16"/>
  <c r="J1194" i="16" s="1"/>
  <c r="H1195" i="16"/>
  <c r="I1195" i="16" s="1"/>
  <c r="H1196" i="16"/>
  <c r="J1196" i="16" s="1"/>
  <c r="I1196" i="16"/>
  <c r="H1197" i="16"/>
  <c r="I1197" i="16" s="1"/>
  <c r="H1198" i="16"/>
  <c r="J1198" i="16" s="1"/>
  <c r="I1198" i="16"/>
  <c r="H1199" i="16"/>
  <c r="I1199" i="16" s="1"/>
  <c r="B5" i="3"/>
  <c r="C5" i="3"/>
  <c r="D5" i="3"/>
  <c r="E5" i="3"/>
  <c r="F5" i="3"/>
  <c r="B6" i="3"/>
  <c r="C6" i="3"/>
  <c r="D6" i="3"/>
  <c r="E6" i="3"/>
  <c r="F6" i="3"/>
  <c r="B7" i="3"/>
  <c r="C7" i="3"/>
  <c r="D7" i="3"/>
  <c r="E7" i="3"/>
  <c r="F7" i="3"/>
  <c r="B8" i="3"/>
  <c r="C8" i="3"/>
  <c r="D8" i="3"/>
  <c r="E8" i="3"/>
  <c r="F8" i="3"/>
  <c r="J8" i="3"/>
  <c r="B9" i="3"/>
  <c r="C9" i="3"/>
  <c r="D9" i="3"/>
  <c r="E9" i="3"/>
  <c r="F9" i="3"/>
  <c r="B10" i="3"/>
  <c r="C10" i="3"/>
  <c r="D10" i="3"/>
  <c r="E10" i="3"/>
  <c r="F10" i="3"/>
  <c r="B11" i="3"/>
  <c r="C11" i="3"/>
  <c r="D11" i="3"/>
  <c r="E11" i="3"/>
  <c r="F11" i="3"/>
  <c r="B12" i="3"/>
  <c r="C12" i="3"/>
  <c r="D12" i="3"/>
  <c r="E12" i="3"/>
  <c r="F12" i="3"/>
  <c r="B13" i="3"/>
  <c r="C13" i="3"/>
  <c r="D13" i="3"/>
  <c r="E13" i="3"/>
  <c r="F13" i="3"/>
  <c r="J13" i="3"/>
  <c r="B14" i="3"/>
  <c r="C14" i="3"/>
  <c r="D14" i="3"/>
  <c r="E14" i="3"/>
  <c r="F14" i="3"/>
  <c r="B15" i="3"/>
  <c r="C15" i="3"/>
  <c r="D15" i="3"/>
  <c r="E15" i="3"/>
  <c r="F15" i="3"/>
  <c r="B16" i="3"/>
  <c r="C16" i="3"/>
  <c r="D16" i="3"/>
  <c r="E16" i="3"/>
  <c r="F16" i="3"/>
  <c r="B17" i="3"/>
  <c r="C17" i="3"/>
  <c r="D17" i="3"/>
  <c r="E17" i="3"/>
  <c r="F17" i="3"/>
  <c r="B18" i="3"/>
  <c r="C18" i="3"/>
  <c r="D18" i="3"/>
  <c r="E18" i="3"/>
  <c r="F18" i="3"/>
  <c r="B19" i="3"/>
  <c r="C19" i="3"/>
  <c r="D19" i="3"/>
  <c r="E19" i="3"/>
  <c r="F19" i="3"/>
  <c r="B20" i="3"/>
  <c r="C20" i="3"/>
  <c r="D20" i="3"/>
  <c r="E20" i="3"/>
  <c r="F20" i="3"/>
  <c r="B21" i="3"/>
  <c r="C21" i="3"/>
  <c r="D21" i="3"/>
  <c r="E21" i="3"/>
  <c r="F21" i="3"/>
  <c r="B22" i="3"/>
  <c r="C22" i="3"/>
  <c r="D22" i="3"/>
  <c r="E22" i="3"/>
  <c r="F22" i="3"/>
  <c r="B23" i="3"/>
  <c r="C23" i="3"/>
  <c r="D23" i="3"/>
  <c r="E23" i="3"/>
  <c r="F23" i="3"/>
  <c r="B24" i="3"/>
  <c r="C24" i="3"/>
  <c r="D24" i="3"/>
  <c r="E24" i="3"/>
  <c r="F24" i="3"/>
  <c r="B25" i="3"/>
  <c r="C25" i="3"/>
  <c r="D25" i="3"/>
  <c r="E25" i="3"/>
  <c r="F25" i="3"/>
  <c r="J25" i="3"/>
  <c r="B26" i="3"/>
  <c r="C26" i="3"/>
  <c r="D26" i="3"/>
  <c r="E26" i="3"/>
  <c r="F26" i="3"/>
  <c r="B27" i="3"/>
  <c r="C27" i="3"/>
  <c r="D27" i="3"/>
  <c r="E27" i="3"/>
  <c r="F27" i="3"/>
  <c r="B28" i="3"/>
  <c r="C28" i="3"/>
  <c r="D28" i="3"/>
  <c r="E28" i="3"/>
  <c r="F28" i="3"/>
  <c r="B29" i="3"/>
  <c r="C29" i="3"/>
  <c r="D29" i="3"/>
  <c r="E29" i="3"/>
  <c r="F29" i="3"/>
  <c r="B30" i="3"/>
  <c r="C30" i="3"/>
  <c r="D30" i="3"/>
  <c r="E30" i="3"/>
  <c r="F30" i="3"/>
  <c r="B31" i="3"/>
  <c r="C31" i="3"/>
  <c r="D31" i="3"/>
  <c r="E31" i="3"/>
  <c r="F31" i="3"/>
  <c r="B32" i="3"/>
  <c r="C32" i="3"/>
  <c r="D32" i="3"/>
  <c r="E32" i="3"/>
  <c r="F32" i="3"/>
  <c r="B33" i="3"/>
  <c r="C33" i="3"/>
  <c r="D33" i="3"/>
  <c r="E33" i="3"/>
  <c r="F33" i="3"/>
  <c r="J33" i="3"/>
  <c r="B34" i="3"/>
  <c r="C34" i="3"/>
  <c r="D34" i="3"/>
  <c r="E34" i="3"/>
  <c r="F34" i="3"/>
  <c r="B35" i="3"/>
  <c r="C35" i="3"/>
  <c r="D35" i="3"/>
  <c r="E35" i="3"/>
  <c r="F35" i="3"/>
  <c r="J35" i="3"/>
  <c r="B36" i="3"/>
  <c r="C36" i="3"/>
  <c r="D36" i="3"/>
  <c r="E36" i="3"/>
  <c r="F36" i="3"/>
  <c r="B37" i="3"/>
  <c r="C37" i="3"/>
  <c r="D37" i="3"/>
  <c r="E37" i="3"/>
  <c r="F37" i="3"/>
  <c r="B38" i="3"/>
  <c r="C38" i="3"/>
  <c r="D38" i="3"/>
  <c r="E38" i="3"/>
  <c r="F38" i="3"/>
  <c r="B39" i="3"/>
  <c r="C39" i="3"/>
  <c r="D39" i="3"/>
  <c r="E39" i="3"/>
  <c r="F39" i="3"/>
  <c r="B40" i="3"/>
  <c r="C40" i="3"/>
  <c r="D40" i="3"/>
  <c r="E40" i="3"/>
  <c r="F40" i="3"/>
  <c r="B41" i="3"/>
  <c r="C41" i="3"/>
  <c r="D41" i="3"/>
  <c r="E41" i="3"/>
  <c r="F41" i="3"/>
  <c r="J41" i="3"/>
  <c r="B42" i="3"/>
  <c r="C42" i="3"/>
  <c r="D42" i="3"/>
  <c r="E42" i="3"/>
  <c r="F42" i="3"/>
  <c r="J42" i="3"/>
  <c r="B43" i="3"/>
  <c r="C43" i="3"/>
  <c r="D43" i="3"/>
  <c r="E43" i="3"/>
  <c r="F43" i="3"/>
  <c r="B44" i="3"/>
  <c r="C44" i="3"/>
  <c r="D44" i="3"/>
  <c r="E44" i="3"/>
  <c r="F44" i="3"/>
  <c r="J44" i="3"/>
  <c r="L44" i="3" s="1"/>
  <c r="B45" i="3"/>
  <c r="C45" i="3"/>
  <c r="D45" i="3"/>
  <c r="E45" i="3"/>
  <c r="F45" i="3"/>
  <c r="B46" i="3"/>
  <c r="C46" i="3"/>
  <c r="D46" i="3"/>
  <c r="E46" i="3"/>
  <c r="F46" i="3"/>
  <c r="B47" i="3"/>
  <c r="C47" i="3"/>
  <c r="D47" i="3"/>
  <c r="E47" i="3"/>
  <c r="F47" i="3"/>
  <c r="B48" i="3"/>
  <c r="C48" i="3"/>
  <c r="D48" i="3"/>
  <c r="E48" i="3"/>
  <c r="F48" i="3"/>
  <c r="B49" i="3"/>
  <c r="C49" i="3"/>
  <c r="D49" i="3"/>
  <c r="E49" i="3"/>
  <c r="F49" i="3"/>
  <c r="B50" i="3"/>
  <c r="C50" i="3"/>
  <c r="D50" i="3"/>
  <c r="E50" i="3"/>
  <c r="F50" i="3"/>
  <c r="B51" i="3"/>
  <c r="C51" i="3"/>
  <c r="D51" i="3"/>
  <c r="E51" i="3"/>
  <c r="F51" i="3"/>
  <c r="J51" i="3"/>
  <c r="B52" i="3"/>
  <c r="C52" i="3"/>
  <c r="D52" i="3"/>
  <c r="E52" i="3"/>
  <c r="F52" i="3"/>
  <c r="B53" i="3"/>
  <c r="C53" i="3"/>
  <c r="D53" i="3"/>
  <c r="E53" i="3"/>
  <c r="F53" i="3"/>
  <c r="J53" i="3"/>
  <c r="B54" i="3"/>
  <c r="C54" i="3"/>
  <c r="D54" i="3"/>
  <c r="E54" i="3"/>
  <c r="F54" i="3"/>
  <c r="B55" i="3"/>
  <c r="C55" i="3"/>
  <c r="D55" i="3"/>
  <c r="E55" i="3"/>
  <c r="F55" i="3"/>
  <c r="B56" i="3"/>
  <c r="C56" i="3"/>
  <c r="D56" i="3"/>
  <c r="E56" i="3"/>
  <c r="F56" i="3"/>
  <c r="B57" i="3"/>
  <c r="C57" i="3"/>
  <c r="D57" i="3"/>
  <c r="E57" i="3"/>
  <c r="F57" i="3"/>
  <c r="J57" i="3"/>
  <c r="B58" i="3"/>
  <c r="C58" i="3"/>
  <c r="D58" i="3"/>
  <c r="E58" i="3"/>
  <c r="F58" i="3"/>
  <c r="B59" i="3"/>
  <c r="C59" i="3"/>
  <c r="D59" i="3"/>
  <c r="E59" i="3"/>
  <c r="F59" i="3"/>
  <c r="B60" i="3"/>
  <c r="C60" i="3"/>
  <c r="D60" i="3"/>
  <c r="E60" i="3"/>
  <c r="F60" i="3"/>
  <c r="B61" i="3"/>
  <c r="C61" i="3"/>
  <c r="D61" i="3"/>
  <c r="E61" i="3"/>
  <c r="F61" i="3"/>
  <c r="B62" i="3"/>
  <c r="C62" i="3"/>
  <c r="D62" i="3"/>
  <c r="E62" i="3"/>
  <c r="F62" i="3"/>
  <c r="B63" i="3"/>
  <c r="C63" i="3"/>
  <c r="D63" i="3"/>
  <c r="E63" i="3"/>
  <c r="F63" i="3"/>
  <c r="B64" i="3"/>
  <c r="C64" i="3"/>
  <c r="D64" i="3"/>
  <c r="E64" i="3"/>
  <c r="F64" i="3"/>
  <c r="B65" i="3"/>
  <c r="C65" i="3"/>
  <c r="D65" i="3"/>
  <c r="E65" i="3"/>
  <c r="F65" i="3"/>
  <c r="J65" i="3"/>
  <c r="L65" i="3" s="1"/>
  <c r="B66" i="3"/>
  <c r="C66" i="3"/>
  <c r="D66" i="3"/>
  <c r="E66" i="3"/>
  <c r="F66" i="3"/>
  <c r="B67" i="3"/>
  <c r="C67" i="3"/>
  <c r="D67" i="3"/>
  <c r="E67" i="3"/>
  <c r="F67" i="3"/>
  <c r="B68" i="3"/>
  <c r="C68" i="3"/>
  <c r="D68" i="3"/>
  <c r="E68" i="3"/>
  <c r="F68" i="3"/>
  <c r="B69" i="3"/>
  <c r="C69" i="3"/>
  <c r="D69" i="3"/>
  <c r="E69" i="3"/>
  <c r="F69" i="3"/>
  <c r="B70" i="3"/>
  <c r="C70" i="3"/>
  <c r="D70" i="3"/>
  <c r="E70" i="3"/>
  <c r="F70" i="3"/>
  <c r="B71" i="3"/>
  <c r="C71" i="3"/>
  <c r="D71" i="3"/>
  <c r="E71" i="3"/>
  <c r="F71" i="3"/>
  <c r="B72" i="3"/>
  <c r="C72" i="3"/>
  <c r="D72" i="3"/>
  <c r="E72" i="3"/>
  <c r="F72" i="3"/>
  <c r="B73" i="3"/>
  <c r="C73" i="3"/>
  <c r="D73" i="3"/>
  <c r="E73" i="3"/>
  <c r="F73" i="3"/>
  <c r="J73" i="3"/>
  <c r="L73" i="3" s="1"/>
  <c r="B74" i="3"/>
  <c r="C74" i="3"/>
  <c r="D74" i="3"/>
  <c r="E74" i="3"/>
  <c r="F74" i="3"/>
  <c r="B75" i="3"/>
  <c r="C75" i="3"/>
  <c r="D75" i="3"/>
  <c r="E75" i="3"/>
  <c r="F75" i="3"/>
  <c r="B76" i="3"/>
  <c r="C76" i="3"/>
  <c r="D76" i="3"/>
  <c r="E76" i="3"/>
  <c r="F76" i="3"/>
  <c r="J76" i="3"/>
  <c r="B77" i="3"/>
  <c r="C77" i="3"/>
  <c r="D77" i="3"/>
  <c r="E77" i="3"/>
  <c r="F77" i="3"/>
  <c r="B78" i="3"/>
  <c r="C78" i="3"/>
  <c r="D78" i="3"/>
  <c r="E78" i="3"/>
  <c r="F78" i="3"/>
  <c r="B79" i="3"/>
  <c r="C79" i="3"/>
  <c r="D79" i="3"/>
  <c r="E79" i="3"/>
  <c r="F79" i="3"/>
  <c r="B80" i="3"/>
  <c r="C80" i="3"/>
  <c r="D80" i="3"/>
  <c r="E80" i="3"/>
  <c r="F80" i="3"/>
  <c r="B81" i="3"/>
  <c r="C81" i="3"/>
  <c r="D81" i="3"/>
  <c r="E81" i="3"/>
  <c r="F81" i="3"/>
  <c r="B82" i="3"/>
  <c r="C82" i="3"/>
  <c r="D82" i="3"/>
  <c r="E82" i="3"/>
  <c r="F82" i="3"/>
  <c r="B83" i="3"/>
  <c r="C83" i="3"/>
  <c r="D83" i="3"/>
  <c r="E83" i="3"/>
  <c r="F83" i="3"/>
  <c r="B84" i="3"/>
  <c r="C84" i="3"/>
  <c r="D84" i="3"/>
  <c r="E84" i="3"/>
  <c r="F84" i="3"/>
  <c r="J84" i="3"/>
  <c r="B85" i="3"/>
  <c r="C85" i="3"/>
  <c r="D85" i="3"/>
  <c r="E85" i="3"/>
  <c r="F85" i="3"/>
  <c r="B86" i="3"/>
  <c r="C86" i="3"/>
  <c r="D86" i="3"/>
  <c r="E86" i="3"/>
  <c r="F86" i="3"/>
  <c r="B87" i="3"/>
  <c r="C87" i="3"/>
  <c r="D87" i="3"/>
  <c r="E87" i="3"/>
  <c r="F87" i="3"/>
  <c r="B88" i="3"/>
  <c r="C88" i="3"/>
  <c r="D88" i="3"/>
  <c r="E88" i="3"/>
  <c r="F88" i="3"/>
  <c r="B89" i="3"/>
  <c r="C89" i="3"/>
  <c r="D89" i="3"/>
  <c r="E89" i="3"/>
  <c r="F89" i="3"/>
  <c r="B90" i="3"/>
  <c r="C90" i="3"/>
  <c r="D90" i="3"/>
  <c r="E90" i="3"/>
  <c r="F90" i="3"/>
  <c r="J90" i="3"/>
  <c r="B91" i="3"/>
  <c r="C91" i="3"/>
  <c r="D91" i="3"/>
  <c r="E91" i="3"/>
  <c r="F91" i="3"/>
  <c r="B92" i="3"/>
  <c r="C92" i="3"/>
  <c r="D92" i="3"/>
  <c r="E92" i="3"/>
  <c r="F92" i="3"/>
  <c r="B93" i="3"/>
  <c r="C93" i="3"/>
  <c r="D93" i="3"/>
  <c r="E93" i="3"/>
  <c r="F93" i="3"/>
  <c r="B94" i="3"/>
  <c r="C94" i="3"/>
  <c r="D94" i="3"/>
  <c r="E94" i="3"/>
  <c r="F94" i="3"/>
  <c r="J94" i="3"/>
  <c r="B95" i="3"/>
  <c r="C95" i="3"/>
  <c r="D95" i="3"/>
  <c r="E95" i="3"/>
  <c r="F95" i="3"/>
  <c r="B96" i="3"/>
  <c r="C96" i="3"/>
  <c r="D96" i="3"/>
  <c r="E96" i="3"/>
  <c r="F96" i="3"/>
  <c r="B97" i="3"/>
  <c r="C97" i="3"/>
  <c r="D97" i="3"/>
  <c r="E97" i="3"/>
  <c r="F97" i="3"/>
  <c r="J97" i="3"/>
  <c r="B98" i="3"/>
  <c r="C98" i="3"/>
  <c r="D98" i="3"/>
  <c r="E98" i="3"/>
  <c r="F98" i="3"/>
  <c r="B99" i="3"/>
  <c r="C99" i="3"/>
  <c r="D99" i="3"/>
  <c r="E99" i="3"/>
  <c r="F99" i="3"/>
  <c r="B100" i="3"/>
  <c r="C100" i="3"/>
  <c r="D100" i="3"/>
  <c r="E100" i="3"/>
  <c r="F100" i="3"/>
  <c r="B101" i="3"/>
  <c r="C101" i="3"/>
  <c r="D101" i="3"/>
  <c r="E101" i="3"/>
  <c r="F101" i="3"/>
  <c r="B102" i="3"/>
  <c r="C102" i="3"/>
  <c r="D102" i="3"/>
  <c r="E102" i="3"/>
  <c r="F102" i="3"/>
  <c r="B103" i="3"/>
  <c r="C103" i="3"/>
  <c r="D103" i="3"/>
  <c r="E103" i="3"/>
  <c r="F103" i="3"/>
  <c r="B104" i="3"/>
  <c r="C104" i="3"/>
  <c r="D104" i="3"/>
  <c r="E104" i="3"/>
  <c r="F104" i="3"/>
  <c r="B105" i="3"/>
  <c r="C105" i="3"/>
  <c r="D105" i="3"/>
  <c r="E105" i="3"/>
  <c r="F105" i="3"/>
  <c r="J105" i="3"/>
  <c r="B106" i="3"/>
  <c r="C106" i="3"/>
  <c r="D106" i="3"/>
  <c r="E106" i="3"/>
  <c r="F106" i="3"/>
  <c r="B107" i="3"/>
  <c r="C107" i="3"/>
  <c r="D107" i="3"/>
  <c r="E107" i="3"/>
  <c r="F107" i="3"/>
  <c r="B108" i="3"/>
  <c r="C108" i="3"/>
  <c r="D108" i="3"/>
  <c r="E108" i="3"/>
  <c r="F108" i="3"/>
  <c r="B109" i="3"/>
  <c r="C109" i="3"/>
  <c r="D109" i="3"/>
  <c r="E109" i="3"/>
  <c r="F109" i="3"/>
  <c r="B110" i="3"/>
  <c r="C110" i="3"/>
  <c r="D110" i="3"/>
  <c r="E110" i="3"/>
  <c r="F110" i="3"/>
  <c r="B111" i="3"/>
  <c r="C111" i="3"/>
  <c r="D111" i="3"/>
  <c r="E111" i="3"/>
  <c r="F111" i="3"/>
  <c r="B112" i="3"/>
  <c r="C112" i="3"/>
  <c r="D112" i="3"/>
  <c r="E112" i="3"/>
  <c r="F112" i="3"/>
  <c r="B113" i="3"/>
  <c r="C113" i="3"/>
  <c r="D113" i="3"/>
  <c r="E113" i="3"/>
  <c r="F113" i="3"/>
  <c r="B114" i="3"/>
  <c r="C114" i="3"/>
  <c r="D114" i="3"/>
  <c r="E114" i="3"/>
  <c r="F114" i="3"/>
  <c r="J114" i="3"/>
  <c r="L114" i="3" s="1"/>
  <c r="B115" i="3"/>
  <c r="C115" i="3"/>
  <c r="D115" i="3"/>
  <c r="E115" i="3"/>
  <c r="F115" i="3"/>
  <c r="B116" i="3"/>
  <c r="C116" i="3"/>
  <c r="D116" i="3"/>
  <c r="E116" i="3"/>
  <c r="F116" i="3"/>
  <c r="J116" i="3"/>
  <c r="L116" i="3" s="1"/>
  <c r="B117" i="3"/>
  <c r="C117" i="3"/>
  <c r="D117" i="3"/>
  <c r="E117" i="3"/>
  <c r="F117" i="3"/>
  <c r="B118" i="3"/>
  <c r="C118" i="3"/>
  <c r="D118" i="3"/>
  <c r="E118" i="3"/>
  <c r="F118" i="3"/>
  <c r="J118" i="3"/>
  <c r="B119" i="3"/>
  <c r="C119" i="3"/>
  <c r="D119" i="3"/>
  <c r="E119" i="3"/>
  <c r="F119" i="3"/>
  <c r="B120" i="3"/>
  <c r="C120" i="3"/>
  <c r="D120" i="3"/>
  <c r="E120" i="3"/>
  <c r="F120" i="3"/>
  <c r="B121" i="3"/>
  <c r="C121" i="3"/>
  <c r="D121" i="3"/>
  <c r="E121" i="3"/>
  <c r="F121" i="3"/>
  <c r="B122" i="3"/>
  <c r="C122" i="3"/>
  <c r="D122" i="3"/>
  <c r="E122" i="3"/>
  <c r="F122" i="3"/>
  <c r="B123" i="3"/>
  <c r="C123" i="3"/>
  <c r="D123" i="3"/>
  <c r="E123" i="3"/>
  <c r="F123" i="3"/>
  <c r="B124" i="3"/>
  <c r="C124" i="3"/>
  <c r="D124" i="3"/>
  <c r="E124" i="3"/>
  <c r="F124" i="3"/>
  <c r="J124" i="3"/>
  <c r="B125" i="3"/>
  <c r="C125" i="3"/>
  <c r="D125" i="3"/>
  <c r="E125" i="3"/>
  <c r="F125" i="3"/>
  <c r="B126" i="3"/>
  <c r="C126" i="3"/>
  <c r="D126" i="3"/>
  <c r="E126" i="3"/>
  <c r="F126" i="3"/>
  <c r="B127" i="3"/>
  <c r="C127" i="3"/>
  <c r="D127" i="3"/>
  <c r="E127" i="3"/>
  <c r="F127" i="3"/>
  <c r="B128" i="3"/>
  <c r="C128" i="3"/>
  <c r="D128" i="3"/>
  <c r="E128" i="3"/>
  <c r="F128" i="3"/>
  <c r="J128" i="3"/>
  <c r="B129" i="3"/>
  <c r="C129" i="3"/>
  <c r="D129" i="3"/>
  <c r="E129" i="3"/>
  <c r="F129" i="3"/>
  <c r="B130" i="3"/>
  <c r="C130" i="3"/>
  <c r="D130" i="3"/>
  <c r="E130" i="3"/>
  <c r="F130" i="3"/>
  <c r="B131" i="3"/>
  <c r="C131" i="3"/>
  <c r="D131" i="3"/>
  <c r="E131" i="3"/>
  <c r="F131" i="3"/>
  <c r="B132" i="3"/>
  <c r="C132" i="3"/>
  <c r="D132" i="3"/>
  <c r="E132" i="3"/>
  <c r="F132" i="3"/>
  <c r="J132" i="3"/>
  <c r="B133" i="3"/>
  <c r="C133" i="3"/>
  <c r="D133" i="3"/>
  <c r="E133" i="3"/>
  <c r="F133" i="3"/>
  <c r="B134" i="3"/>
  <c r="C134" i="3"/>
  <c r="D134" i="3"/>
  <c r="E134" i="3"/>
  <c r="F134" i="3"/>
  <c r="J134" i="3"/>
  <c r="B135" i="3"/>
  <c r="C135" i="3"/>
  <c r="D135" i="3"/>
  <c r="E135" i="3"/>
  <c r="F135" i="3"/>
  <c r="B136" i="3"/>
  <c r="C136" i="3"/>
  <c r="D136" i="3"/>
  <c r="E136" i="3"/>
  <c r="F136" i="3"/>
  <c r="B137" i="3"/>
  <c r="C137" i="3"/>
  <c r="D137" i="3"/>
  <c r="E137" i="3"/>
  <c r="F137" i="3"/>
  <c r="B138" i="3"/>
  <c r="C138" i="3"/>
  <c r="D138" i="3"/>
  <c r="E138" i="3"/>
  <c r="F138" i="3"/>
  <c r="J138" i="3"/>
  <c r="B139" i="3"/>
  <c r="C139" i="3"/>
  <c r="D139" i="3"/>
  <c r="E139" i="3"/>
  <c r="F139" i="3"/>
  <c r="B140" i="3"/>
  <c r="C140" i="3"/>
  <c r="D140" i="3"/>
  <c r="E140" i="3"/>
  <c r="F140" i="3"/>
  <c r="B141" i="3"/>
  <c r="C141" i="3"/>
  <c r="D141" i="3"/>
  <c r="E141" i="3"/>
  <c r="F141" i="3"/>
  <c r="B142" i="3"/>
  <c r="C142" i="3"/>
  <c r="D142" i="3"/>
  <c r="E142" i="3"/>
  <c r="F142" i="3"/>
  <c r="J142" i="3"/>
  <c r="B143" i="3"/>
  <c r="C143" i="3"/>
  <c r="D143" i="3"/>
  <c r="E143" i="3"/>
  <c r="F143" i="3"/>
  <c r="B144" i="3"/>
  <c r="C144" i="3"/>
  <c r="D144" i="3"/>
  <c r="E144" i="3"/>
  <c r="F144" i="3"/>
  <c r="B145" i="3"/>
  <c r="C145" i="3"/>
  <c r="D145" i="3"/>
  <c r="E145" i="3"/>
  <c r="F145" i="3"/>
  <c r="B146" i="3"/>
  <c r="C146" i="3"/>
  <c r="D146" i="3"/>
  <c r="E146" i="3"/>
  <c r="F146" i="3"/>
  <c r="J146" i="3"/>
  <c r="L146" i="3" s="1"/>
  <c r="B147" i="3"/>
  <c r="C147" i="3"/>
  <c r="D147" i="3"/>
  <c r="E147" i="3"/>
  <c r="F147" i="3"/>
  <c r="B148" i="3"/>
  <c r="C148" i="3"/>
  <c r="D148" i="3"/>
  <c r="E148" i="3"/>
  <c r="F148" i="3"/>
  <c r="B149" i="3"/>
  <c r="C149" i="3"/>
  <c r="D149" i="3"/>
  <c r="E149" i="3"/>
  <c r="F149" i="3"/>
  <c r="B150" i="3"/>
  <c r="C150" i="3"/>
  <c r="D150" i="3"/>
  <c r="E150" i="3"/>
  <c r="F150" i="3"/>
  <c r="J150" i="3"/>
  <c r="B151" i="3"/>
  <c r="C151" i="3"/>
  <c r="D151" i="3"/>
  <c r="E151" i="3"/>
  <c r="F151" i="3"/>
  <c r="B152" i="3"/>
  <c r="C152" i="3"/>
  <c r="D152" i="3"/>
  <c r="E152" i="3"/>
  <c r="F152" i="3"/>
  <c r="B153" i="3"/>
  <c r="C153" i="3"/>
  <c r="D153" i="3"/>
  <c r="E153" i="3"/>
  <c r="F153" i="3"/>
  <c r="B154" i="3"/>
  <c r="C154" i="3"/>
  <c r="D154" i="3"/>
  <c r="E154" i="3"/>
  <c r="F154" i="3"/>
  <c r="J154" i="3"/>
  <c r="B155" i="3"/>
  <c r="C155" i="3"/>
  <c r="D155" i="3"/>
  <c r="E155" i="3"/>
  <c r="F155" i="3"/>
  <c r="B156" i="3"/>
  <c r="C156" i="3"/>
  <c r="D156" i="3"/>
  <c r="E156" i="3"/>
  <c r="F156" i="3"/>
  <c r="B157" i="3"/>
  <c r="C157" i="3"/>
  <c r="D157" i="3"/>
  <c r="E157" i="3"/>
  <c r="F157" i="3"/>
  <c r="B158" i="3"/>
  <c r="C158" i="3"/>
  <c r="D158" i="3"/>
  <c r="E158" i="3"/>
  <c r="F158" i="3"/>
  <c r="J158" i="3"/>
  <c r="B159" i="3"/>
  <c r="C159" i="3"/>
  <c r="D159" i="3"/>
  <c r="E159" i="3"/>
  <c r="F159" i="3"/>
  <c r="B160" i="3"/>
  <c r="C160" i="3"/>
  <c r="D160" i="3"/>
  <c r="E160" i="3"/>
  <c r="F160" i="3"/>
  <c r="B161" i="3"/>
  <c r="C161" i="3"/>
  <c r="D161" i="3"/>
  <c r="E161" i="3"/>
  <c r="F161" i="3"/>
  <c r="B162" i="3"/>
  <c r="C162" i="3"/>
  <c r="D162" i="3"/>
  <c r="E162" i="3"/>
  <c r="F162" i="3"/>
  <c r="J162" i="3"/>
  <c r="L162" i="3" s="1"/>
  <c r="B163" i="3"/>
  <c r="C163" i="3"/>
  <c r="D163" i="3"/>
  <c r="E163" i="3"/>
  <c r="F163" i="3"/>
  <c r="J163" i="3"/>
  <c r="B164" i="3"/>
  <c r="C164" i="3"/>
  <c r="D164" i="3"/>
  <c r="E164" i="3"/>
  <c r="F164" i="3"/>
  <c r="B165" i="3"/>
  <c r="C165" i="3"/>
  <c r="D165" i="3"/>
  <c r="E165" i="3"/>
  <c r="F165" i="3"/>
  <c r="B166" i="3"/>
  <c r="C166" i="3"/>
  <c r="D166" i="3"/>
  <c r="E166" i="3"/>
  <c r="F166" i="3"/>
  <c r="J166" i="3"/>
  <c r="L166" i="3" s="1"/>
  <c r="B167" i="3"/>
  <c r="C167" i="3"/>
  <c r="D167" i="3"/>
  <c r="E167" i="3"/>
  <c r="F167" i="3"/>
  <c r="B168" i="3"/>
  <c r="C168" i="3"/>
  <c r="D168" i="3"/>
  <c r="E168" i="3"/>
  <c r="F168" i="3"/>
  <c r="J168" i="3"/>
  <c r="B169" i="3"/>
  <c r="C169" i="3"/>
  <c r="D169" i="3"/>
  <c r="E169" i="3"/>
  <c r="F169" i="3"/>
  <c r="B170" i="3"/>
  <c r="C170" i="3"/>
  <c r="D170" i="3"/>
  <c r="E170" i="3"/>
  <c r="F170" i="3"/>
  <c r="J170" i="3"/>
  <c r="L170" i="3" s="1"/>
  <c r="B171" i="3"/>
  <c r="C171" i="3"/>
  <c r="D171" i="3"/>
  <c r="E171" i="3"/>
  <c r="F171" i="3"/>
  <c r="J171" i="3"/>
  <c r="B172" i="3"/>
  <c r="C172" i="3"/>
  <c r="D172" i="3"/>
  <c r="E172" i="3"/>
  <c r="F172" i="3"/>
  <c r="B173" i="3"/>
  <c r="C173" i="3"/>
  <c r="D173" i="3"/>
  <c r="E173" i="3"/>
  <c r="F173" i="3"/>
  <c r="B174" i="3"/>
  <c r="C174" i="3"/>
  <c r="D174" i="3"/>
  <c r="E174" i="3"/>
  <c r="F174" i="3"/>
  <c r="B175" i="3"/>
  <c r="C175" i="3"/>
  <c r="D175" i="3"/>
  <c r="E175" i="3"/>
  <c r="F175" i="3"/>
  <c r="B176" i="3"/>
  <c r="C176" i="3"/>
  <c r="D176" i="3"/>
  <c r="E176" i="3"/>
  <c r="F176" i="3"/>
  <c r="B177" i="3"/>
  <c r="C177" i="3"/>
  <c r="D177" i="3"/>
  <c r="E177" i="3"/>
  <c r="F177" i="3"/>
  <c r="B178" i="3"/>
  <c r="C178" i="3"/>
  <c r="D178" i="3"/>
  <c r="E178" i="3"/>
  <c r="F178" i="3"/>
  <c r="B179" i="3"/>
  <c r="C179" i="3"/>
  <c r="D179" i="3"/>
  <c r="E179" i="3"/>
  <c r="F179" i="3"/>
  <c r="J179" i="3"/>
  <c r="B180" i="3"/>
  <c r="C180" i="3"/>
  <c r="D180" i="3"/>
  <c r="E180" i="3"/>
  <c r="F180" i="3"/>
  <c r="J180" i="3"/>
  <c r="B181" i="3"/>
  <c r="C181" i="3"/>
  <c r="D181" i="3"/>
  <c r="E181" i="3"/>
  <c r="F181" i="3"/>
  <c r="B182" i="3"/>
  <c r="C182" i="3"/>
  <c r="D182" i="3"/>
  <c r="E182" i="3"/>
  <c r="F182" i="3"/>
  <c r="B183" i="3"/>
  <c r="C183" i="3"/>
  <c r="D183" i="3"/>
  <c r="E183" i="3"/>
  <c r="F183" i="3"/>
  <c r="B184" i="3"/>
  <c r="C184" i="3"/>
  <c r="D184" i="3"/>
  <c r="E184" i="3"/>
  <c r="F184" i="3"/>
  <c r="J184" i="3"/>
  <c r="B185" i="3"/>
  <c r="C185" i="3"/>
  <c r="D185" i="3"/>
  <c r="E185" i="3"/>
  <c r="F185" i="3"/>
  <c r="B186" i="3"/>
  <c r="C186" i="3"/>
  <c r="D186" i="3"/>
  <c r="E186" i="3"/>
  <c r="F186" i="3"/>
  <c r="J186" i="3"/>
  <c r="L186" i="3" s="1"/>
  <c r="B187" i="3"/>
  <c r="C187" i="3"/>
  <c r="D187" i="3"/>
  <c r="E187" i="3"/>
  <c r="F187" i="3"/>
  <c r="B188" i="3"/>
  <c r="C188" i="3"/>
  <c r="D188" i="3"/>
  <c r="E188" i="3"/>
  <c r="F188" i="3"/>
  <c r="J188" i="3"/>
  <c r="L188" i="3" s="1"/>
  <c r="B189" i="3"/>
  <c r="C189" i="3"/>
  <c r="D189" i="3"/>
  <c r="E189" i="3"/>
  <c r="F189" i="3"/>
  <c r="B190" i="3"/>
  <c r="C190" i="3"/>
  <c r="D190" i="3"/>
  <c r="E190" i="3"/>
  <c r="F190" i="3"/>
  <c r="B191" i="3"/>
  <c r="C191" i="3"/>
  <c r="D191" i="3"/>
  <c r="E191" i="3"/>
  <c r="F191" i="3"/>
  <c r="B192" i="3"/>
  <c r="C192" i="3"/>
  <c r="D192" i="3"/>
  <c r="E192" i="3"/>
  <c r="F192" i="3"/>
  <c r="B193" i="3"/>
  <c r="C193" i="3"/>
  <c r="D193" i="3"/>
  <c r="E193" i="3"/>
  <c r="F193" i="3"/>
  <c r="B194" i="3"/>
  <c r="C194" i="3"/>
  <c r="D194" i="3"/>
  <c r="E194" i="3"/>
  <c r="F194" i="3"/>
  <c r="B195" i="3"/>
  <c r="C195" i="3"/>
  <c r="D195" i="3"/>
  <c r="E195" i="3"/>
  <c r="F195" i="3"/>
  <c r="J195" i="3"/>
  <c r="B196" i="3"/>
  <c r="C196" i="3"/>
  <c r="D196" i="3"/>
  <c r="E196" i="3"/>
  <c r="F196" i="3"/>
  <c r="J196" i="3"/>
  <c r="B197" i="3"/>
  <c r="C197" i="3"/>
  <c r="D197" i="3"/>
  <c r="E197" i="3"/>
  <c r="F197" i="3"/>
  <c r="B198" i="3"/>
  <c r="C198" i="3"/>
  <c r="D198" i="3"/>
  <c r="E198" i="3"/>
  <c r="F198" i="3"/>
  <c r="B199" i="3"/>
  <c r="C199" i="3"/>
  <c r="D199" i="3"/>
  <c r="E199" i="3"/>
  <c r="F199" i="3"/>
  <c r="B200" i="3"/>
  <c r="C200" i="3"/>
  <c r="D200" i="3"/>
  <c r="E200" i="3"/>
  <c r="F200" i="3"/>
  <c r="J200" i="3"/>
  <c r="B201" i="3"/>
  <c r="C201" i="3"/>
  <c r="D201" i="3"/>
  <c r="E201" i="3"/>
  <c r="F201" i="3"/>
  <c r="B202" i="3"/>
  <c r="C202" i="3"/>
  <c r="D202" i="3"/>
  <c r="E202" i="3"/>
  <c r="F202" i="3"/>
  <c r="B203" i="3"/>
  <c r="C203" i="3"/>
  <c r="D203" i="3"/>
  <c r="E203" i="3"/>
  <c r="F203" i="3"/>
  <c r="J203" i="3"/>
  <c r="B204" i="3"/>
  <c r="C204" i="3"/>
  <c r="D204" i="3"/>
  <c r="E204" i="3"/>
  <c r="F204" i="3"/>
  <c r="J204" i="3"/>
  <c r="B205" i="3"/>
  <c r="C205" i="3"/>
  <c r="D205" i="3"/>
  <c r="E205" i="3"/>
  <c r="F205" i="3"/>
  <c r="B206" i="3"/>
  <c r="C206" i="3"/>
  <c r="D206" i="3"/>
  <c r="E206" i="3"/>
  <c r="F206" i="3"/>
  <c r="B207" i="3"/>
  <c r="C207" i="3"/>
  <c r="D207" i="3"/>
  <c r="E207" i="3"/>
  <c r="F207" i="3"/>
  <c r="B208" i="3"/>
  <c r="C208" i="3"/>
  <c r="D208" i="3"/>
  <c r="E208" i="3"/>
  <c r="F208" i="3"/>
  <c r="J208" i="3"/>
  <c r="B209" i="3"/>
  <c r="C209" i="3"/>
  <c r="D209" i="3"/>
  <c r="E209" i="3"/>
  <c r="F209" i="3"/>
  <c r="B210" i="3"/>
  <c r="C210" i="3"/>
  <c r="D210" i="3"/>
  <c r="E210" i="3"/>
  <c r="F210" i="3"/>
  <c r="B211" i="3"/>
  <c r="C211" i="3"/>
  <c r="D211" i="3"/>
  <c r="E211" i="3"/>
  <c r="F211" i="3"/>
  <c r="B212" i="3"/>
  <c r="C212" i="3"/>
  <c r="D212" i="3"/>
  <c r="E212" i="3"/>
  <c r="F212" i="3"/>
  <c r="J212" i="3"/>
  <c r="L212" i="3" s="1"/>
  <c r="B213" i="3"/>
  <c r="C213" i="3"/>
  <c r="D213" i="3"/>
  <c r="E213" i="3"/>
  <c r="F213" i="3"/>
  <c r="B214" i="3"/>
  <c r="C214" i="3"/>
  <c r="D214" i="3"/>
  <c r="E214" i="3"/>
  <c r="F214" i="3"/>
  <c r="J214" i="3"/>
  <c r="L214" i="3" s="1"/>
  <c r="B215" i="3"/>
  <c r="C215" i="3"/>
  <c r="D215" i="3"/>
  <c r="E215" i="3"/>
  <c r="F215" i="3"/>
  <c r="B216" i="3"/>
  <c r="C216" i="3"/>
  <c r="D216" i="3"/>
  <c r="E216" i="3"/>
  <c r="F216" i="3"/>
  <c r="B217" i="3"/>
  <c r="C217" i="3"/>
  <c r="D217" i="3"/>
  <c r="E217" i="3"/>
  <c r="F217" i="3"/>
  <c r="B218" i="3"/>
  <c r="C218" i="3"/>
  <c r="D218" i="3"/>
  <c r="E218" i="3"/>
  <c r="F218" i="3"/>
  <c r="J218" i="3"/>
  <c r="L218" i="3" s="1"/>
  <c r="B219" i="3"/>
  <c r="C219" i="3"/>
  <c r="D219" i="3"/>
  <c r="E219" i="3"/>
  <c r="F219" i="3"/>
  <c r="B220" i="3"/>
  <c r="C220" i="3"/>
  <c r="D220" i="3"/>
  <c r="E220" i="3"/>
  <c r="F220" i="3"/>
  <c r="B221" i="3"/>
  <c r="C221" i="3"/>
  <c r="D221" i="3"/>
  <c r="E221" i="3"/>
  <c r="F221" i="3"/>
  <c r="B222" i="3"/>
  <c r="C222" i="3"/>
  <c r="D222" i="3"/>
  <c r="E222" i="3"/>
  <c r="F222" i="3"/>
  <c r="J222" i="3"/>
  <c r="B223" i="3"/>
  <c r="C223" i="3"/>
  <c r="D223" i="3"/>
  <c r="E223" i="3"/>
  <c r="F223" i="3"/>
  <c r="B224" i="3"/>
  <c r="C224" i="3"/>
  <c r="D224" i="3"/>
  <c r="E224" i="3"/>
  <c r="F224" i="3"/>
  <c r="B225" i="3"/>
  <c r="C225" i="3"/>
  <c r="D225" i="3"/>
  <c r="E225" i="3"/>
  <c r="F225" i="3"/>
  <c r="B226" i="3"/>
  <c r="C226" i="3"/>
  <c r="D226" i="3"/>
  <c r="E226" i="3"/>
  <c r="F226" i="3"/>
  <c r="B227" i="3"/>
  <c r="C227" i="3"/>
  <c r="D227" i="3"/>
  <c r="E227" i="3"/>
  <c r="F227" i="3"/>
  <c r="J227" i="3"/>
  <c r="B228" i="3"/>
  <c r="C228" i="3"/>
  <c r="D228" i="3"/>
  <c r="E228" i="3"/>
  <c r="F228" i="3"/>
  <c r="B229" i="3"/>
  <c r="C229" i="3"/>
  <c r="D229" i="3"/>
  <c r="E229" i="3"/>
  <c r="F229" i="3"/>
  <c r="B230" i="3"/>
  <c r="C230" i="3"/>
  <c r="D230" i="3"/>
  <c r="E230" i="3"/>
  <c r="F230" i="3"/>
  <c r="B231" i="3"/>
  <c r="C231" i="3"/>
  <c r="D231" i="3"/>
  <c r="E231" i="3"/>
  <c r="F231" i="3"/>
  <c r="B232" i="3"/>
  <c r="C232" i="3"/>
  <c r="D232" i="3"/>
  <c r="E232" i="3"/>
  <c r="F232" i="3"/>
  <c r="B233" i="3"/>
  <c r="C233" i="3"/>
  <c r="D233" i="3"/>
  <c r="E233" i="3"/>
  <c r="F233" i="3"/>
  <c r="B234" i="3"/>
  <c r="C234" i="3"/>
  <c r="D234" i="3"/>
  <c r="E234" i="3"/>
  <c r="F234" i="3"/>
  <c r="J234" i="3"/>
  <c r="L234" i="3" s="1"/>
  <c r="B235" i="3"/>
  <c r="C235" i="3"/>
  <c r="D235" i="3"/>
  <c r="E235" i="3"/>
  <c r="F235" i="3"/>
  <c r="B236" i="3"/>
  <c r="C236" i="3"/>
  <c r="D236" i="3"/>
  <c r="E236" i="3"/>
  <c r="F236" i="3"/>
  <c r="J236" i="3"/>
  <c r="B237" i="3"/>
  <c r="C237" i="3"/>
  <c r="D237" i="3"/>
  <c r="E237" i="3"/>
  <c r="F237" i="3"/>
  <c r="B238" i="3"/>
  <c r="C238" i="3"/>
  <c r="D238" i="3"/>
  <c r="E238" i="3"/>
  <c r="F238" i="3"/>
  <c r="B239" i="3"/>
  <c r="C239" i="3"/>
  <c r="D239" i="3"/>
  <c r="E239" i="3"/>
  <c r="F239" i="3"/>
  <c r="B240" i="3"/>
  <c r="C240" i="3"/>
  <c r="D240" i="3"/>
  <c r="E240" i="3"/>
  <c r="F240" i="3"/>
  <c r="J240" i="3"/>
  <c r="B241" i="3"/>
  <c r="C241" i="3"/>
  <c r="D241" i="3"/>
  <c r="E241" i="3"/>
  <c r="F241" i="3"/>
  <c r="B242" i="3"/>
  <c r="C242" i="3"/>
  <c r="D242" i="3"/>
  <c r="E242" i="3"/>
  <c r="F242" i="3"/>
  <c r="B243" i="3"/>
  <c r="C243" i="3"/>
  <c r="D243" i="3"/>
  <c r="E243" i="3"/>
  <c r="F243" i="3"/>
  <c r="B244" i="3"/>
  <c r="C244" i="3"/>
  <c r="D244" i="3"/>
  <c r="E244" i="3"/>
  <c r="F244" i="3"/>
  <c r="J244" i="3"/>
  <c r="L244" i="3" s="1"/>
  <c r="B245" i="3"/>
  <c r="C245" i="3"/>
  <c r="D245" i="3"/>
  <c r="E245" i="3"/>
  <c r="F245" i="3"/>
  <c r="B246" i="3"/>
  <c r="C246" i="3"/>
  <c r="D246" i="3"/>
  <c r="E246" i="3"/>
  <c r="F246" i="3"/>
  <c r="B247" i="3"/>
  <c r="C247" i="3"/>
  <c r="D247" i="3"/>
  <c r="E247" i="3"/>
  <c r="F247" i="3"/>
  <c r="B248" i="3"/>
  <c r="C248" i="3"/>
  <c r="D248" i="3"/>
  <c r="E248" i="3"/>
  <c r="F248" i="3"/>
  <c r="J248" i="3"/>
  <c r="B249" i="3"/>
  <c r="C249" i="3"/>
  <c r="D249" i="3"/>
  <c r="E249" i="3"/>
  <c r="F249" i="3"/>
  <c r="B250" i="3"/>
  <c r="C250" i="3"/>
  <c r="D250" i="3"/>
  <c r="E250" i="3"/>
  <c r="F250" i="3"/>
  <c r="B251" i="3"/>
  <c r="C251" i="3"/>
  <c r="D251" i="3"/>
  <c r="E251" i="3"/>
  <c r="F251" i="3"/>
  <c r="B252" i="3"/>
  <c r="C252" i="3"/>
  <c r="D252" i="3"/>
  <c r="E252" i="3"/>
  <c r="F252" i="3"/>
  <c r="J252" i="3"/>
  <c r="L252" i="3" s="1"/>
  <c r="B253" i="3"/>
  <c r="C253" i="3"/>
  <c r="D253" i="3"/>
  <c r="E253" i="3"/>
  <c r="F253" i="3"/>
  <c r="B254" i="3"/>
  <c r="C254" i="3"/>
  <c r="D254" i="3"/>
  <c r="E254" i="3"/>
  <c r="F254" i="3"/>
  <c r="J254" i="3"/>
  <c r="B255" i="3"/>
  <c r="C255" i="3"/>
  <c r="D255" i="3"/>
  <c r="E255" i="3"/>
  <c r="F255" i="3"/>
  <c r="B256" i="3"/>
  <c r="C256" i="3"/>
  <c r="D256" i="3"/>
  <c r="E256" i="3"/>
  <c r="F256" i="3"/>
  <c r="B257" i="3"/>
  <c r="C257" i="3"/>
  <c r="D257" i="3"/>
  <c r="E257" i="3"/>
  <c r="F257" i="3"/>
  <c r="B258" i="3"/>
  <c r="C258" i="3"/>
  <c r="D258" i="3"/>
  <c r="E258" i="3"/>
  <c r="F258" i="3"/>
  <c r="B259" i="3"/>
  <c r="C259" i="3"/>
  <c r="D259" i="3"/>
  <c r="E259" i="3"/>
  <c r="F259" i="3"/>
  <c r="B260" i="3"/>
  <c r="C260" i="3"/>
  <c r="D260" i="3"/>
  <c r="E260" i="3"/>
  <c r="F260" i="3"/>
  <c r="B261" i="3"/>
  <c r="C261" i="3"/>
  <c r="D261" i="3"/>
  <c r="E261" i="3"/>
  <c r="F261" i="3"/>
  <c r="B262" i="3"/>
  <c r="C262" i="3"/>
  <c r="D262" i="3"/>
  <c r="E262" i="3"/>
  <c r="F262" i="3"/>
  <c r="B263" i="3"/>
  <c r="C263" i="3"/>
  <c r="D263" i="3"/>
  <c r="E263" i="3"/>
  <c r="F263" i="3"/>
  <c r="B264" i="3"/>
  <c r="C264" i="3"/>
  <c r="D264" i="3"/>
  <c r="E264" i="3"/>
  <c r="F264" i="3"/>
  <c r="B265" i="3"/>
  <c r="C265" i="3"/>
  <c r="D265" i="3"/>
  <c r="E265" i="3"/>
  <c r="F265" i="3"/>
  <c r="J265" i="3"/>
  <c r="B266" i="3"/>
  <c r="C266" i="3"/>
  <c r="D266" i="3"/>
  <c r="E266" i="3"/>
  <c r="F266" i="3"/>
  <c r="J266" i="3"/>
  <c r="B267" i="3"/>
  <c r="C267" i="3"/>
  <c r="D267" i="3"/>
  <c r="E267" i="3"/>
  <c r="F267" i="3"/>
  <c r="B268" i="3"/>
  <c r="C268" i="3"/>
  <c r="D268" i="3"/>
  <c r="E268" i="3"/>
  <c r="F268" i="3"/>
  <c r="B269" i="3"/>
  <c r="C269" i="3"/>
  <c r="D269" i="3"/>
  <c r="E269" i="3"/>
  <c r="F269" i="3"/>
  <c r="J269" i="3"/>
  <c r="L269" i="3" s="1"/>
  <c r="B270" i="3"/>
  <c r="C270" i="3"/>
  <c r="D270" i="3"/>
  <c r="E270" i="3"/>
  <c r="F270" i="3"/>
  <c r="J270" i="3"/>
  <c r="B271" i="3"/>
  <c r="C271" i="3"/>
  <c r="D271" i="3"/>
  <c r="E271" i="3"/>
  <c r="F271" i="3"/>
  <c r="B272" i="3"/>
  <c r="C272" i="3"/>
  <c r="D272" i="3"/>
  <c r="E272" i="3"/>
  <c r="F272" i="3"/>
  <c r="B273" i="3"/>
  <c r="C273" i="3"/>
  <c r="D273" i="3"/>
  <c r="E273" i="3"/>
  <c r="F273" i="3"/>
  <c r="B274" i="3"/>
  <c r="C274" i="3"/>
  <c r="D274" i="3"/>
  <c r="E274" i="3"/>
  <c r="F274" i="3"/>
  <c r="J274" i="3"/>
  <c r="B275" i="3"/>
  <c r="C275" i="3"/>
  <c r="D275" i="3"/>
  <c r="E275" i="3"/>
  <c r="F275" i="3"/>
  <c r="B276" i="3"/>
  <c r="C276" i="3"/>
  <c r="D276" i="3"/>
  <c r="E276" i="3"/>
  <c r="F276" i="3"/>
  <c r="B277" i="3"/>
  <c r="C277" i="3"/>
  <c r="D277" i="3"/>
  <c r="E277" i="3"/>
  <c r="F277" i="3"/>
  <c r="B278" i="3"/>
  <c r="C278" i="3"/>
  <c r="D278" i="3"/>
  <c r="E278" i="3"/>
  <c r="F278" i="3"/>
  <c r="B279" i="3"/>
  <c r="C279" i="3"/>
  <c r="D279" i="3"/>
  <c r="E279" i="3"/>
  <c r="F279" i="3"/>
  <c r="B280" i="3"/>
  <c r="C280" i="3"/>
  <c r="D280" i="3"/>
  <c r="E280" i="3"/>
  <c r="F280" i="3"/>
  <c r="J280" i="3"/>
  <c r="B281" i="3"/>
  <c r="C281" i="3"/>
  <c r="D281" i="3"/>
  <c r="E281" i="3"/>
  <c r="F281" i="3"/>
  <c r="J281" i="3"/>
  <c r="B282" i="3"/>
  <c r="C282" i="3"/>
  <c r="D282" i="3"/>
  <c r="E282" i="3"/>
  <c r="F282" i="3"/>
  <c r="J282" i="3"/>
  <c r="B283" i="3"/>
  <c r="C283" i="3"/>
  <c r="D283" i="3"/>
  <c r="E283" i="3"/>
  <c r="F283" i="3"/>
  <c r="B284" i="3"/>
  <c r="C284" i="3"/>
  <c r="D284" i="3"/>
  <c r="E284" i="3"/>
  <c r="F284" i="3"/>
  <c r="J284" i="3"/>
  <c r="B285" i="3"/>
  <c r="C285" i="3"/>
  <c r="D285" i="3"/>
  <c r="E285" i="3"/>
  <c r="F285" i="3"/>
  <c r="B286" i="3"/>
  <c r="C286" i="3"/>
  <c r="D286" i="3"/>
  <c r="E286" i="3"/>
  <c r="F286" i="3"/>
  <c r="J286" i="3"/>
  <c r="B287" i="3"/>
  <c r="C287" i="3"/>
  <c r="D287" i="3"/>
  <c r="E287" i="3"/>
  <c r="F287" i="3"/>
  <c r="B288" i="3"/>
  <c r="C288" i="3"/>
  <c r="D288" i="3"/>
  <c r="E288" i="3"/>
  <c r="F288" i="3"/>
  <c r="J288" i="3"/>
  <c r="B289" i="3"/>
  <c r="C289" i="3"/>
  <c r="D289" i="3"/>
  <c r="E289" i="3"/>
  <c r="F289" i="3"/>
  <c r="J289" i="3"/>
  <c r="B290" i="3"/>
  <c r="C290" i="3"/>
  <c r="D290" i="3"/>
  <c r="E290" i="3"/>
  <c r="F290" i="3"/>
  <c r="J290" i="3"/>
  <c r="B291" i="3"/>
  <c r="C291" i="3"/>
  <c r="D291" i="3"/>
  <c r="E291" i="3"/>
  <c r="F291" i="3"/>
  <c r="B292" i="3"/>
  <c r="C292" i="3"/>
  <c r="D292" i="3"/>
  <c r="E292" i="3"/>
  <c r="F292" i="3"/>
  <c r="J292" i="3"/>
  <c r="B293" i="3"/>
  <c r="C293" i="3"/>
  <c r="D293" i="3"/>
  <c r="E293" i="3"/>
  <c r="F293" i="3"/>
  <c r="B294" i="3"/>
  <c r="C294" i="3"/>
  <c r="D294" i="3"/>
  <c r="E294" i="3"/>
  <c r="F294" i="3"/>
  <c r="J294" i="3"/>
  <c r="B295" i="3"/>
  <c r="C295" i="3"/>
  <c r="D295" i="3"/>
  <c r="E295" i="3"/>
  <c r="F295" i="3"/>
  <c r="B296" i="3"/>
  <c r="C296" i="3"/>
  <c r="D296" i="3"/>
  <c r="E296" i="3"/>
  <c r="F296" i="3"/>
  <c r="J296" i="3"/>
  <c r="L296" i="3" s="1"/>
  <c r="B297" i="3"/>
  <c r="C297" i="3"/>
  <c r="D297" i="3"/>
  <c r="E297" i="3"/>
  <c r="F297" i="3"/>
  <c r="B298" i="3"/>
  <c r="C298" i="3"/>
  <c r="D298" i="3"/>
  <c r="E298" i="3"/>
  <c r="F298" i="3"/>
  <c r="J298" i="3"/>
  <c r="L298" i="3" s="1"/>
  <c r="B299" i="3"/>
  <c r="C299" i="3"/>
  <c r="D299" i="3"/>
  <c r="E299" i="3"/>
  <c r="F299" i="3"/>
  <c r="B300" i="3"/>
  <c r="C300" i="3"/>
  <c r="D300" i="3"/>
  <c r="E300" i="3"/>
  <c r="F300" i="3"/>
  <c r="B301" i="3"/>
  <c r="C301" i="3"/>
  <c r="D301" i="3"/>
  <c r="E301" i="3"/>
  <c r="F301" i="3"/>
  <c r="B302" i="3"/>
  <c r="C302" i="3"/>
  <c r="D302" i="3"/>
  <c r="E302" i="3"/>
  <c r="F302" i="3"/>
  <c r="B303" i="3"/>
  <c r="C303" i="3"/>
  <c r="D303" i="3"/>
  <c r="E303" i="3"/>
  <c r="F303" i="3"/>
  <c r="B304" i="3"/>
  <c r="C304" i="3"/>
  <c r="D304" i="3"/>
  <c r="E304" i="3"/>
  <c r="F304" i="3"/>
  <c r="B305" i="3"/>
  <c r="C305" i="3"/>
  <c r="D305" i="3"/>
  <c r="E305" i="3"/>
  <c r="F305" i="3"/>
  <c r="J305" i="3"/>
  <c r="B306" i="3"/>
  <c r="C306" i="3"/>
  <c r="D306" i="3"/>
  <c r="E306" i="3"/>
  <c r="F306" i="3"/>
  <c r="J306" i="3"/>
  <c r="B307" i="3"/>
  <c r="C307" i="3"/>
  <c r="D307" i="3"/>
  <c r="E307" i="3"/>
  <c r="F307" i="3"/>
  <c r="B308" i="3"/>
  <c r="C308" i="3"/>
  <c r="D308" i="3"/>
  <c r="E308" i="3"/>
  <c r="F308" i="3"/>
  <c r="B309" i="3"/>
  <c r="C309" i="3"/>
  <c r="D309" i="3"/>
  <c r="E309" i="3"/>
  <c r="F309" i="3"/>
  <c r="B310" i="3"/>
  <c r="C310" i="3"/>
  <c r="D310" i="3"/>
  <c r="E310" i="3"/>
  <c r="F310" i="3"/>
  <c r="J310" i="3"/>
  <c r="B311" i="3"/>
  <c r="C311" i="3"/>
  <c r="D311" i="3"/>
  <c r="E311" i="3"/>
  <c r="F311" i="3"/>
  <c r="B312" i="3"/>
  <c r="C312" i="3"/>
  <c r="D312" i="3"/>
  <c r="E312" i="3"/>
  <c r="F312" i="3"/>
  <c r="B313" i="3"/>
  <c r="C313" i="3"/>
  <c r="D313" i="3"/>
  <c r="E313" i="3"/>
  <c r="F313" i="3"/>
  <c r="J313" i="3"/>
  <c r="B314" i="3"/>
  <c r="C314" i="3"/>
  <c r="D314" i="3"/>
  <c r="E314" i="3"/>
  <c r="F314" i="3"/>
  <c r="J314" i="3"/>
  <c r="B315" i="3"/>
  <c r="C315" i="3"/>
  <c r="D315" i="3"/>
  <c r="E315" i="3"/>
  <c r="F315" i="3"/>
  <c r="B316" i="3"/>
  <c r="C316" i="3"/>
  <c r="D316" i="3"/>
  <c r="E316" i="3"/>
  <c r="F316" i="3"/>
  <c r="B317" i="3"/>
  <c r="C317" i="3"/>
  <c r="D317" i="3"/>
  <c r="E317" i="3"/>
  <c r="F317" i="3"/>
  <c r="B318" i="3"/>
  <c r="C318" i="3"/>
  <c r="D318" i="3"/>
  <c r="E318" i="3"/>
  <c r="F318" i="3"/>
  <c r="J318" i="3"/>
  <c r="B319" i="3"/>
  <c r="C319" i="3"/>
  <c r="D319" i="3"/>
  <c r="E319" i="3"/>
  <c r="F319" i="3"/>
  <c r="B320" i="3"/>
  <c r="C320" i="3"/>
  <c r="D320" i="3"/>
  <c r="E320" i="3"/>
  <c r="F320" i="3"/>
  <c r="B321" i="3"/>
  <c r="C321" i="3"/>
  <c r="D321" i="3"/>
  <c r="E321" i="3"/>
  <c r="F321" i="3"/>
  <c r="B322" i="3"/>
  <c r="C322" i="3"/>
  <c r="D322" i="3"/>
  <c r="E322" i="3"/>
  <c r="F322" i="3"/>
  <c r="J322" i="3"/>
  <c r="L322" i="3" s="1"/>
  <c r="B323" i="3"/>
  <c r="C323" i="3"/>
  <c r="D323" i="3"/>
  <c r="E323" i="3"/>
  <c r="F323" i="3"/>
  <c r="B324" i="3"/>
  <c r="C324" i="3"/>
  <c r="D324" i="3"/>
  <c r="E324" i="3"/>
  <c r="F324" i="3"/>
  <c r="J324" i="3"/>
  <c r="L324" i="3" s="1"/>
  <c r="B325" i="3"/>
  <c r="C325" i="3"/>
  <c r="D325" i="3"/>
  <c r="E325" i="3"/>
  <c r="F325" i="3"/>
  <c r="B326" i="3"/>
  <c r="C326" i="3"/>
  <c r="D326" i="3"/>
  <c r="E326" i="3"/>
  <c r="F326" i="3"/>
  <c r="B327" i="3"/>
  <c r="C327" i="3"/>
  <c r="D327" i="3"/>
  <c r="E327" i="3"/>
  <c r="F327" i="3"/>
  <c r="B328" i="3"/>
  <c r="C328" i="3"/>
  <c r="D328" i="3"/>
  <c r="E328" i="3"/>
  <c r="F328" i="3"/>
  <c r="J328" i="3"/>
  <c r="B329" i="3"/>
  <c r="C329" i="3"/>
  <c r="D329" i="3"/>
  <c r="E329" i="3"/>
  <c r="F329" i="3"/>
  <c r="B330" i="3"/>
  <c r="C330" i="3"/>
  <c r="D330" i="3"/>
  <c r="E330" i="3"/>
  <c r="F330" i="3"/>
  <c r="J330" i="3"/>
  <c r="B331" i="3"/>
  <c r="C331" i="3"/>
  <c r="D331" i="3"/>
  <c r="E331" i="3"/>
  <c r="F331" i="3"/>
  <c r="B332" i="3"/>
  <c r="C332" i="3"/>
  <c r="D332" i="3"/>
  <c r="E332" i="3"/>
  <c r="F332" i="3"/>
  <c r="J332" i="3"/>
  <c r="B333" i="3"/>
  <c r="C333" i="3"/>
  <c r="D333" i="3"/>
  <c r="E333" i="3"/>
  <c r="F333" i="3"/>
  <c r="B334" i="3"/>
  <c r="C334" i="3"/>
  <c r="D334" i="3"/>
  <c r="E334" i="3"/>
  <c r="F334" i="3"/>
  <c r="J334" i="3"/>
  <c r="B335" i="3"/>
  <c r="C335" i="3"/>
  <c r="D335" i="3"/>
  <c r="E335" i="3"/>
  <c r="F335" i="3"/>
  <c r="B336" i="3"/>
  <c r="C336" i="3"/>
  <c r="D336" i="3"/>
  <c r="E336" i="3"/>
  <c r="F336" i="3"/>
  <c r="J336" i="3"/>
  <c r="L336" i="3" s="1"/>
  <c r="B337" i="3"/>
  <c r="C337" i="3"/>
  <c r="D337" i="3"/>
  <c r="E337" i="3"/>
  <c r="F337" i="3"/>
  <c r="J337" i="3"/>
  <c r="B338" i="3"/>
  <c r="C338" i="3"/>
  <c r="D338" i="3"/>
  <c r="E338" i="3"/>
  <c r="F338" i="3"/>
  <c r="B339" i="3"/>
  <c r="C339" i="3"/>
  <c r="D339" i="3"/>
  <c r="E339" i="3"/>
  <c r="F339" i="3"/>
  <c r="B340" i="3"/>
  <c r="C340" i="3"/>
  <c r="D340" i="3"/>
  <c r="E340" i="3"/>
  <c r="F340" i="3"/>
  <c r="J340" i="3"/>
  <c r="L340" i="3" s="1"/>
  <c r="B341" i="3"/>
  <c r="C341" i="3"/>
  <c r="D341" i="3"/>
  <c r="E341" i="3"/>
  <c r="F341" i="3"/>
  <c r="B342" i="3"/>
  <c r="C342" i="3"/>
  <c r="D342" i="3"/>
  <c r="E342" i="3"/>
  <c r="F342" i="3"/>
  <c r="B343" i="3"/>
  <c r="C343" i="3"/>
  <c r="D343" i="3"/>
  <c r="E343" i="3"/>
  <c r="F343" i="3"/>
  <c r="B344" i="3"/>
  <c r="C344" i="3"/>
  <c r="D344" i="3"/>
  <c r="E344" i="3"/>
  <c r="F344" i="3"/>
  <c r="J344" i="3"/>
  <c r="L344" i="3" s="1"/>
  <c r="B345" i="3"/>
  <c r="C345" i="3"/>
  <c r="D345" i="3"/>
  <c r="E345" i="3"/>
  <c r="F345" i="3"/>
  <c r="J345" i="3"/>
  <c r="B346" i="3"/>
  <c r="C346" i="3"/>
  <c r="D346" i="3"/>
  <c r="E346" i="3"/>
  <c r="F346" i="3"/>
  <c r="J346" i="3"/>
  <c r="L346" i="3" s="1"/>
  <c r="B347" i="3"/>
  <c r="C347" i="3"/>
  <c r="D347" i="3"/>
  <c r="E347" i="3"/>
  <c r="F347" i="3"/>
  <c r="B348" i="3"/>
  <c r="C348" i="3"/>
  <c r="D348" i="3"/>
  <c r="E348" i="3"/>
  <c r="F348" i="3"/>
  <c r="J348" i="3"/>
  <c r="L348" i="3" s="1"/>
  <c r="B349" i="3"/>
  <c r="C349" i="3"/>
  <c r="D349" i="3"/>
  <c r="E349" i="3"/>
  <c r="F349" i="3"/>
  <c r="B350" i="3"/>
  <c r="C350" i="3"/>
  <c r="D350" i="3"/>
  <c r="E350" i="3"/>
  <c r="F350" i="3"/>
  <c r="B351" i="3"/>
  <c r="C351" i="3"/>
  <c r="D351" i="3"/>
  <c r="E351" i="3"/>
  <c r="F351" i="3"/>
  <c r="B352" i="3"/>
  <c r="C352" i="3"/>
  <c r="D352" i="3"/>
  <c r="E352" i="3"/>
  <c r="F352" i="3"/>
  <c r="J352" i="3"/>
  <c r="B353" i="3"/>
  <c r="C353" i="3"/>
  <c r="D353" i="3"/>
  <c r="E353" i="3"/>
  <c r="F353" i="3"/>
  <c r="J353" i="3"/>
  <c r="B354" i="3"/>
  <c r="C354" i="3"/>
  <c r="D354" i="3"/>
  <c r="E354" i="3"/>
  <c r="F354" i="3"/>
  <c r="J354" i="3"/>
  <c r="B355" i="3"/>
  <c r="C355" i="3"/>
  <c r="D355" i="3"/>
  <c r="E355" i="3"/>
  <c r="F355" i="3"/>
  <c r="B356" i="3"/>
  <c r="C356" i="3"/>
  <c r="D356" i="3"/>
  <c r="E356" i="3"/>
  <c r="F356" i="3"/>
  <c r="J356" i="3"/>
  <c r="B357" i="3"/>
  <c r="C357" i="3"/>
  <c r="D357" i="3"/>
  <c r="E357" i="3"/>
  <c r="F357" i="3"/>
  <c r="B358" i="3"/>
  <c r="C358" i="3"/>
  <c r="D358" i="3"/>
  <c r="E358" i="3"/>
  <c r="F358" i="3"/>
  <c r="J358" i="3"/>
  <c r="B359" i="3"/>
  <c r="C359" i="3"/>
  <c r="D359" i="3"/>
  <c r="E359" i="3"/>
  <c r="F359" i="3"/>
  <c r="B360" i="3"/>
  <c r="C360" i="3"/>
  <c r="D360" i="3"/>
  <c r="E360" i="3"/>
  <c r="F360" i="3"/>
  <c r="J360" i="3"/>
  <c r="B361" i="3"/>
  <c r="C361" i="3"/>
  <c r="D361" i="3"/>
  <c r="E361" i="3"/>
  <c r="F361" i="3"/>
  <c r="J361" i="3"/>
  <c r="B362" i="3"/>
  <c r="C362" i="3"/>
  <c r="D362" i="3"/>
  <c r="E362" i="3"/>
  <c r="F362" i="3"/>
  <c r="J362" i="3"/>
  <c r="B363" i="3"/>
  <c r="C363" i="3"/>
  <c r="D363" i="3"/>
  <c r="E363" i="3"/>
  <c r="F363" i="3"/>
  <c r="B364" i="3"/>
  <c r="C364" i="3"/>
  <c r="D364" i="3"/>
  <c r="E364" i="3"/>
  <c r="F364" i="3"/>
  <c r="J364" i="3"/>
  <c r="B365" i="3"/>
  <c r="C365" i="3"/>
  <c r="D365" i="3"/>
  <c r="E365" i="3"/>
  <c r="F365" i="3"/>
  <c r="B366" i="3"/>
  <c r="C366" i="3"/>
  <c r="D366" i="3"/>
  <c r="E366" i="3"/>
  <c r="F366" i="3"/>
  <c r="J366" i="3"/>
  <c r="B367" i="3"/>
  <c r="C367" i="3"/>
  <c r="D367" i="3"/>
  <c r="E367" i="3"/>
  <c r="F367" i="3"/>
  <c r="B368" i="3"/>
  <c r="C368" i="3"/>
  <c r="D368" i="3"/>
  <c r="E368" i="3"/>
  <c r="F368" i="3"/>
  <c r="B369" i="3"/>
  <c r="C369" i="3"/>
  <c r="D369" i="3"/>
  <c r="E369" i="3"/>
  <c r="F369" i="3"/>
  <c r="B370" i="3"/>
  <c r="C370" i="3"/>
  <c r="D370" i="3"/>
  <c r="E370" i="3"/>
  <c r="F370" i="3"/>
  <c r="J370" i="3"/>
  <c r="L370" i="3" s="1"/>
  <c r="B371" i="3"/>
  <c r="C371" i="3"/>
  <c r="D371" i="3"/>
  <c r="E371" i="3"/>
  <c r="F371" i="3"/>
  <c r="B372" i="3"/>
  <c r="C372" i="3"/>
  <c r="D372" i="3"/>
  <c r="E372" i="3"/>
  <c r="F372" i="3"/>
  <c r="B373" i="3"/>
  <c r="C373" i="3"/>
  <c r="D373" i="3"/>
  <c r="E373" i="3"/>
  <c r="F373" i="3"/>
  <c r="B374" i="3"/>
  <c r="C374" i="3"/>
  <c r="D374" i="3"/>
  <c r="E374" i="3"/>
  <c r="F374" i="3"/>
  <c r="J374" i="3"/>
  <c r="B375" i="3"/>
  <c r="C375" i="3"/>
  <c r="D375" i="3"/>
  <c r="E375" i="3"/>
  <c r="F375" i="3"/>
  <c r="J375" i="3"/>
  <c r="B376" i="3"/>
  <c r="C376" i="3"/>
  <c r="D376" i="3"/>
  <c r="E376" i="3"/>
  <c r="F376" i="3"/>
  <c r="B377" i="3"/>
  <c r="C377" i="3"/>
  <c r="D377" i="3"/>
  <c r="E377" i="3"/>
  <c r="F377" i="3"/>
  <c r="J377" i="3"/>
  <c r="B378" i="3"/>
  <c r="C378" i="3"/>
  <c r="D378" i="3"/>
  <c r="E378" i="3"/>
  <c r="F378" i="3"/>
  <c r="J378" i="3"/>
  <c r="B379" i="3"/>
  <c r="C379" i="3"/>
  <c r="D379" i="3"/>
  <c r="E379" i="3"/>
  <c r="F379" i="3"/>
  <c r="B380" i="3"/>
  <c r="C380" i="3"/>
  <c r="D380" i="3"/>
  <c r="E380" i="3"/>
  <c r="F380" i="3"/>
  <c r="B381" i="3"/>
  <c r="C381" i="3"/>
  <c r="D381" i="3"/>
  <c r="E381" i="3"/>
  <c r="F381" i="3"/>
  <c r="B382" i="3"/>
  <c r="C382" i="3"/>
  <c r="D382" i="3"/>
  <c r="E382" i="3"/>
  <c r="F382" i="3"/>
  <c r="J382" i="3"/>
  <c r="B383" i="3"/>
  <c r="C383" i="3"/>
  <c r="D383" i="3"/>
  <c r="E383" i="3"/>
  <c r="F383" i="3"/>
  <c r="B384" i="3"/>
  <c r="C384" i="3"/>
  <c r="D384" i="3"/>
  <c r="E384" i="3"/>
  <c r="F384" i="3"/>
  <c r="B385" i="3"/>
  <c r="C385" i="3"/>
  <c r="D385" i="3"/>
  <c r="E385" i="3"/>
  <c r="F385" i="3"/>
  <c r="J385" i="3"/>
  <c r="B386" i="3"/>
  <c r="C386" i="3"/>
  <c r="D386" i="3"/>
  <c r="E386" i="3"/>
  <c r="F386" i="3"/>
  <c r="J386" i="3"/>
  <c r="B387" i="3"/>
  <c r="C387" i="3"/>
  <c r="D387" i="3"/>
  <c r="E387" i="3"/>
  <c r="F387" i="3"/>
  <c r="B388" i="3"/>
  <c r="C388" i="3"/>
  <c r="D388" i="3"/>
  <c r="E388" i="3"/>
  <c r="F388" i="3"/>
  <c r="B389" i="3"/>
  <c r="C389" i="3"/>
  <c r="D389" i="3"/>
  <c r="E389" i="3"/>
  <c r="F389" i="3"/>
  <c r="B390" i="3"/>
  <c r="C390" i="3"/>
  <c r="D390" i="3"/>
  <c r="E390" i="3"/>
  <c r="F390" i="3"/>
  <c r="J390" i="3"/>
  <c r="B391" i="3"/>
  <c r="C391" i="3"/>
  <c r="D391" i="3"/>
  <c r="E391" i="3"/>
  <c r="F391" i="3"/>
  <c r="B392" i="3"/>
  <c r="C392" i="3"/>
  <c r="D392" i="3"/>
  <c r="E392" i="3"/>
  <c r="F392" i="3"/>
  <c r="B393" i="3"/>
  <c r="C393" i="3"/>
  <c r="D393" i="3"/>
  <c r="E393" i="3"/>
  <c r="F393" i="3"/>
  <c r="B394" i="3"/>
  <c r="C394" i="3"/>
  <c r="D394" i="3"/>
  <c r="E394" i="3"/>
  <c r="F394" i="3"/>
  <c r="J394" i="3"/>
  <c r="B395" i="3"/>
  <c r="C395" i="3"/>
  <c r="D395" i="3"/>
  <c r="E395" i="3"/>
  <c r="F395" i="3"/>
  <c r="B396" i="3"/>
  <c r="C396" i="3"/>
  <c r="D396" i="3"/>
  <c r="E396" i="3"/>
  <c r="F396" i="3"/>
  <c r="J396" i="3"/>
  <c r="B397" i="3"/>
  <c r="C397" i="3"/>
  <c r="D397" i="3"/>
  <c r="E397" i="3"/>
  <c r="F397" i="3"/>
  <c r="B398" i="3"/>
  <c r="C398" i="3"/>
  <c r="D398" i="3"/>
  <c r="E398" i="3"/>
  <c r="F398" i="3"/>
  <c r="J398" i="3"/>
  <c r="B399" i="3"/>
  <c r="C399" i="3"/>
  <c r="D399" i="3"/>
  <c r="E399" i="3"/>
  <c r="F399" i="3"/>
  <c r="B400" i="3"/>
  <c r="C400" i="3"/>
  <c r="D400" i="3"/>
  <c r="E400" i="3"/>
  <c r="F400" i="3"/>
  <c r="J400" i="3"/>
  <c r="L400" i="3" s="1"/>
  <c r="B401" i="3"/>
  <c r="C401" i="3"/>
  <c r="D401" i="3"/>
  <c r="E401" i="3"/>
  <c r="F401" i="3"/>
  <c r="B402" i="3"/>
  <c r="C402" i="3"/>
  <c r="D402" i="3"/>
  <c r="E402" i="3"/>
  <c r="F402" i="3"/>
  <c r="J402" i="3"/>
  <c r="L402" i="3" s="1"/>
  <c r="B403" i="3"/>
  <c r="C403" i="3"/>
  <c r="D403" i="3"/>
  <c r="E403" i="3"/>
  <c r="F403" i="3"/>
  <c r="B404" i="3"/>
  <c r="C404" i="3"/>
  <c r="D404" i="3"/>
  <c r="E404" i="3"/>
  <c r="F404" i="3"/>
  <c r="J404" i="3"/>
  <c r="B405" i="3"/>
  <c r="C405" i="3"/>
  <c r="D405" i="3"/>
  <c r="E405" i="3"/>
  <c r="F405" i="3"/>
  <c r="B406" i="3"/>
  <c r="C406" i="3"/>
  <c r="D406" i="3"/>
  <c r="E406" i="3"/>
  <c r="F406" i="3"/>
  <c r="B407" i="3"/>
  <c r="C407" i="3"/>
  <c r="D407" i="3"/>
  <c r="E407" i="3"/>
  <c r="F407" i="3"/>
  <c r="J407" i="3"/>
  <c r="B408" i="3"/>
  <c r="C408" i="3"/>
  <c r="D408" i="3"/>
  <c r="E408" i="3"/>
  <c r="F408" i="3"/>
  <c r="J408" i="3"/>
  <c r="B409" i="3"/>
  <c r="C409" i="3"/>
  <c r="D409" i="3"/>
  <c r="E409" i="3"/>
  <c r="F409" i="3"/>
  <c r="B410" i="3"/>
  <c r="C410" i="3"/>
  <c r="D410" i="3"/>
  <c r="E410" i="3"/>
  <c r="F410" i="3"/>
  <c r="B411" i="3"/>
  <c r="C411" i="3"/>
  <c r="D411" i="3"/>
  <c r="E411" i="3"/>
  <c r="F411" i="3"/>
  <c r="B412" i="3"/>
  <c r="C412" i="3"/>
  <c r="D412" i="3"/>
  <c r="E412" i="3"/>
  <c r="F412" i="3"/>
  <c r="J412" i="3"/>
  <c r="B413" i="3"/>
  <c r="C413" i="3"/>
  <c r="D413" i="3"/>
  <c r="E413" i="3"/>
  <c r="F413" i="3"/>
  <c r="B414" i="3"/>
  <c r="C414" i="3"/>
  <c r="D414" i="3"/>
  <c r="E414" i="3"/>
  <c r="F414" i="3"/>
  <c r="B415" i="3"/>
  <c r="C415" i="3"/>
  <c r="D415" i="3"/>
  <c r="E415" i="3"/>
  <c r="F415" i="3"/>
  <c r="B416" i="3"/>
  <c r="C416" i="3"/>
  <c r="D416" i="3"/>
  <c r="E416" i="3"/>
  <c r="F416" i="3"/>
  <c r="J416" i="3"/>
  <c r="B417" i="3"/>
  <c r="C417" i="3"/>
  <c r="D417" i="3"/>
  <c r="E417" i="3"/>
  <c r="F417" i="3"/>
  <c r="B418" i="3"/>
  <c r="C418" i="3"/>
  <c r="D418" i="3"/>
  <c r="E418" i="3"/>
  <c r="F418" i="3"/>
  <c r="B419" i="3"/>
  <c r="C419" i="3"/>
  <c r="D419" i="3"/>
  <c r="E419" i="3"/>
  <c r="F419" i="3"/>
  <c r="B420" i="3"/>
  <c r="C420" i="3"/>
  <c r="D420" i="3"/>
  <c r="E420" i="3"/>
  <c r="F420" i="3"/>
  <c r="J420" i="3"/>
  <c r="B421" i="3"/>
  <c r="C421" i="3"/>
  <c r="D421" i="3"/>
  <c r="E421" i="3"/>
  <c r="F421" i="3"/>
  <c r="B422" i="3"/>
  <c r="C422" i="3"/>
  <c r="D422" i="3"/>
  <c r="E422" i="3"/>
  <c r="F422" i="3"/>
  <c r="B423" i="3"/>
  <c r="C423" i="3"/>
  <c r="D423" i="3"/>
  <c r="E423" i="3"/>
  <c r="F423" i="3"/>
  <c r="B424" i="3"/>
  <c r="C424" i="3"/>
  <c r="D424" i="3"/>
  <c r="E424" i="3"/>
  <c r="F424" i="3"/>
  <c r="J424" i="3"/>
  <c r="L424" i="3" s="1"/>
  <c r="B425" i="3"/>
  <c r="C425" i="3"/>
  <c r="D425" i="3"/>
  <c r="E425" i="3"/>
  <c r="F425" i="3"/>
  <c r="J425" i="3"/>
  <c r="B426" i="3"/>
  <c r="C426" i="3"/>
  <c r="D426" i="3"/>
  <c r="E426" i="3"/>
  <c r="F426" i="3"/>
  <c r="B427" i="3"/>
  <c r="C427" i="3"/>
  <c r="D427" i="3"/>
  <c r="E427" i="3"/>
  <c r="F427" i="3"/>
  <c r="B428" i="3"/>
  <c r="C428" i="3"/>
  <c r="D428" i="3"/>
  <c r="E428" i="3"/>
  <c r="F428" i="3"/>
  <c r="J428" i="3"/>
  <c r="B429" i="3"/>
  <c r="C429" i="3"/>
  <c r="D429" i="3"/>
  <c r="E429" i="3"/>
  <c r="F429" i="3"/>
  <c r="B430" i="3"/>
  <c r="C430" i="3"/>
  <c r="D430" i="3"/>
  <c r="E430" i="3"/>
  <c r="F430" i="3"/>
  <c r="J430" i="3"/>
  <c r="B431" i="3"/>
  <c r="C431" i="3"/>
  <c r="D431" i="3"/>
  <c r="E431" i="3"/>
  <c r="F431" i="3"/>
  <c r="B432" i="3"/>
  <c r="C432" i="3"/>
  <c r="D432" i="3"/>
  <c r="E432" i="3"/>
  <c r="F432" i="3"/>
  <c r="J432" i="3"/>
  <c r="B433" i="3"/>
  <c r="C433" i="3"/>
  <c r="D433" i="3"/>
  <c r="E433" i="3"/>
  <c r="F433" i="3"/>
  <c r="B434" i="3"/>
  <c r="C434" i="3"/>
  <c r="D434" i="3"/>
  <c r="E434" i="3"/>
  <c r="F434" i="3"/>
  <c r="J434" i="3"/>
  <c r="B435" i="3"/>
  <c r="C435" i="3"/>
  <c r="D435" i="3"/>
  <c r="E435" i="3"/>
  <c r="F435" i="3"/>
  <c r="B436" i="3"/>
  <c r="C436" i="3"/>
  <c r="D436" i="3"/>
  <c r="E436" i="3"/>
  <c r="F436" i="3"/>
  <c r="J436" i="3"/>
  <c r="B437" i="3"/>
  <c r="C437" i="3"/>
  <c r="D437" i="3"/>
  <c r="E437" i="3"/>
  <c r="F437" i="3"/>
  <c r="B438" i="3"/>
  <c r="C438" i="3"/>
  <c r="D438" i="3"/>
  <c r="E438" i="3"/>
  <c r="F438" i="3"/>
  <c r="J438" i="3"/>
  <c r="B439" i="3"/>
  <c r="C439" i="3"/>
  <c r="D439" i="3"/>
  <c r="E439" i="3"/>
  <c r="F439" i="3"/>
  <c r="B440" i="3"/>
  <c r="C440" i="3"/>
  <c r="D440" i="3"/>
  <c r="E440" i="3"/>
  <c r="F440" i="3"/>
  <c r="J440" i="3"/>
  <c r="B441" i="3"/>
  <c r="C441" i="3"/>
  <c r="D441" i="3"/>
  <c r="E441" i="3"/>
  <c r="F441" i="3"/>
  <c r="B442" i="3"/>
  <c r="C442" i="3"/>
  <c r="D442" i="3"/>
  <c r="E442" i="3"/>
  <c r="F442" i="3"/>
  <c r="J442" i="3"/>
  <c r="B443" i="3"/>
  <c r="C443" i="3"/>
  <c r="D443" i="3"/>
  <c r="E443" i="3"/>
  <c r="F443" i="3"/>
  <c r="B444" i="3"/>
  <c r="C444" i="3"/>
  <c r="D444" i="3"/>
  <c r="E444" i="3"/>
  <c r="F444" i="3"/>
  <c r="J444" i="3"/>
  <c r="B445" i="3"/>
  <c r="C445" i="3"/>
  <c r="D445" i="3"/>
  <c r="E445" i="3"/>
  <c r="F445" i="3"/>
  <c r="B446" i="3"/>
  <c r="C446" i="3"/>
  <c r="D446" i="3"/>
  <c r="E446" i="3"/>
  <c r="F446" i="3"/>
  <c r="J446" i="3"/>
  <c r="B447" i="3"/>
  <c r="C447" i="3"/>
  <c r="D447" i="3"/>
  <c r="E447" i="3"/>
  <c r="F447" i="3"/>
  <c r="B448" i="3"/>
  <c r="C448" i="3"/>
  <c r="D448" i="3"/>
  <c r="E448" i="3"/>
  <c r="F448" i="3"/>
  <c r="J448" i="3"/>
  <c r="L448" i="3" s="1"/>
  <c r="B449" i="3"/>
  <c r="C449" i="3"/>
  <c r="D449" i="3"/>
  <c r="E449" i="3"/>
  <c r="F449" i="3"/>
  <c r="J449" i="3"/>
  <c r="B450" i="3"/>
  <c r="C450" i="3"/>
  <c r="D450" i="3"/>
  <c r="E450" i="3"/>
  <c r="F450" i="3"/>
  <c r="B451" i="3"/>
  <c r="C451" i="3"/>
  <c r="D451" i="3"/>
  <c r="E451" i="3"/>
  <c r="F451" i="3"/>
  <c r="B452" i="3"/>
  <c r="C452" i="3"/>
  <c r="D452" i="3"/>
  <c r="E452" i="3"/>
  <c r="F452" i="3"/>
  <c r="J452" i="3"/>
  <c r="L452" i="3" s="1"/>
  <c r="B453" i="3"/>
  <c r="C453" i="3"/>
  <c r="D453" i="3"/>
  <c r="E453" i="3"/>
  <c r="F453" i="3"/>
  <c r="B454" i="3"/>
  <c r="C454" i="3"/>
  <c r="D454" i="3"/>
  <c r="E454" i="3"/>
  <c r="F454" i="3"/>
  <c r="J454" i="3"/>
  <c r="B455" i="3"/>
  <c r="C455" i="3"/>
  <c r="D455" i="3"/>
  <c r="E455" i="3"/>
  <c r="F455" i="3"/>
  <c r="B456" i="3"/>
  <c r="C456" i="3"/>
  <c r="D456" i="3"/>
  <c r="E456" i="3"/>
  <c r="F456" i="3"/>
  <c r="B457" i="3"/>
  <c r="C457" i="3"/>
  <c r="D457" i="3"/>
  <c r="E457" i="3"/>
  <c r="F457" i="3"/>
  <c r="B458" i="3"/>
  <c r="C458" i="3"/>
  <c r="D458" i="3"/>
  <c r="E458" i="3"/>
  <c r="F458" i="3"/>
  <c r="J458" i="3"/>
  <c r="B459" i="3"/>
  <c r="C459" i="3"/>
  <c r="D459" i="3"/>
  <c r="E459" i="3"/>
  <c r="F459" i="3"/>
  <c r="B460" i="3"/>
  <c r="C460" i="3"/>
  <c r="D460" i="3"/>
  <c r="E460" i="3"/>
  <c r="F460" i="3"/>
  <c r="B461" i="3"/>
  <c r="C461" i="3"/>
  <c r="D461" i="3"/>
  <c r="E461" i="3"/>
  <c r="F461" i="3"/>
  <c r="B462" i="3"/>
  <c r="C462" i="3"/>
  <c r="D462" i="3"/>
  <c r="E462" i="3"/>
  <c r="F462" i="3"/>
  <c r="J462" i="3"/>
  <c r="B463" i="3"/>
  <c r="C463" i="3"/>
  <c r="D463" i="3"/>
  <c r="E463" i="3"/>
  <c r="F463" i="3"/>
  <c r="B464" i="3"/>
  <c r="C464" i="3"/>
  <c r="D464" i="3"/>
  <c r="E464" i="3"/>
  <c r="F464" i="3"/>
  <c r="B465" i="3"/>
  <c r="C465" i="3"/>
  <c r="D465" i="3"/>
  <c r="E465" i="3"/>
  <c r="F465" i="3"/>
  <c r="J465" i="3"/>
  <c r="B466" i="3"/>
  <c r="C466" i="3"/>
  <c r="D466" i="3"/>
  <c r="E466" i="3"/>
  <c r="F466" i="3"/>
  <c r="B467" i="3"/>
  <c r="C467" i="3"/>
  <c r="D467" i="3"/>
  <c r="E467" i="3"/>
  <c r="F467" i="3"/>
  <c r="B468" i="3"/>
  <c r="C468" i="3"/>
  <c r="D468" i="3"/>
  <c r="E468" i="3"/>
  <c r="F468" i="3"/>
  <c r="J468" i="3"/>
  <c r="L468" i="3" s="1"/>
  <c r="B469" i="3"/>
  <c r="C469" i="3"/>
  <c r="D469" i="3"/>
  <c r="E469" i="3"/>
  <c r="F469" i="3"/>
  <c r="B470" i="3"/>
  <c r="C470" i="3"/>
  <c r="D470" i="3"/>
  <c r="E470" i="3"/>
  <c r="F470" i="3"/>
  <c r="J470" i="3"/>
  <c r="B471" i="3"/>
  <c r="C471" i="3"/>
  <c r="D471" i="3"/>
  <c r="E471" i="3"/>
  <c r="F471" i="3"/>
  <c r="J471" i="3"/>
  <c r="B472" i="3"/>
  <c r="C472" i="3"/>
  <c r="D472" i="3"/>
  <c r="E472" i="3"/>
  <c r="F472" i="3"/>
  <c r="J472" i="3"/>
  <c r="L472" i="3" s="1"/>
  <c r="B473" i="3"/>
  <c r="C473" i="3"/>
  <c r="D473" i="3"/>
  <c r="E473" i="3"/>
  <c r="F473" i="3"/>
  <c r="B474" i="3"/>
  <c r="C474" i="3"/>
  <c r="D474" i="3"/>
  <c r="E474" i="3"/>
  <c r="F474" i="3"/>
  <c r="B475" i="3"/>
  <c r="C475" i="3"/>
  <c r="D475" i="3"/>
  <c r="E475" i="3"/>
  <c r="F475" i="3"/>
  <c r="B476" i="3"/>
  <c r="C476" i="3"/>
  <c r="D476" i="3"/>
  <c r="E476" i="3"/>
  <c r="F476" i="3"/>
  <c r="J476" i="3"/>
  <c r="L476" i="3" s="1"/>
  <c r="B477" i="3"/>
  <c r="C477" i="3"/>
  <c r="D477" i="3"/>
  <c r="E477" i="3"/>
  <c r="F477" i="3"/>
  <c r="B478" i="3"/>
  <c r="C478" i="3"/>
  <c r="D478" i="3"/>
  <c r="E478" i="3"/>
  <c r="F478" i="3"/>
  <c r="B479" i="3"/>
  <c r="C479" i="3"/>
  <c r="D479" i="3"/>
  <c r="E479" i="3"/>
  <c r="F479" i="3"/>
  <c r="B480" i="3"/>
  <c r="C480" i="3"/>
  <c r="D480" i="3"/>
  <c r="E480" i="3"/>
  <c r="F480" i="3"/>
  <c r="J480" i="3"/>
  <c r="B481" i="3"/>
  <c r="C481" i="3"/>
  <c r="D481" i="3"/>
  <c r="E481" i="3"/>
  <c r="F481" i="3"/>
  <c r="B482" i="3"/>
  <c r="C482" i="3"/>
  <c r="D482" i="3"/>
  <c r="E482" i="3"/>
  <c r="F482" i="3"/>
  <c r="B483" i="3"/>
  <c r="C483" i="3"/>
  <c r="D483" i="3"/>
  <c r="E483" i="3"/>
  <c r="F483" i="3"/>
  <c r="B484" i="3"/>
  <c r="C484" i="3"/>
  <c r="D484" i="3"/>
  <c r="E484" i="3"/>
  <c r="F484" i="3"/>
  <c r="J484" i="3"/>
  <c r="B485" i="3"/>
  <c r="C485" i="3"/>
  <c r="D485" i="3"/>
  <c r="E485" i="3"/>
  <c r="F485" i="3"/>
  <c r="B486" i="3"/>
  <c r="C486" i="3"/>
  <c r="D486" i="3"/>
  <c r="E486" i="3"/>
  <c r="F486" i="3"/>
  <c r="B487" i="3"/>
  <c r="C487" i="3"/>
  <c r="D487" i="3"/>
  <c r="E487" i="3"/>
  <c r="F487" i="3"/>
  <c r="B488" i="3"/>
  <c r="C488" i="3"/>
  <c r="D488" i="3"/>
  <c r="E488" i="3"/>
  <c r="F488" i="3"/>
  <c r="J488" i="3"/>
  <c r="B489" i="3"/>
  <c r="C489" i="3"/>
  <c r="D489" i="3"/>
  <c r="E489" i="3"/>
  <c r="F489" i="3"/>
  <c r="B490" i="3"/>
  <c r="C490" i="3"/>
  <c r="D490" i="3"/>
  <c r="E490" i="3"/>
  <c r="F490" i="3"/>
  <c r="B491" i="3"/>
  <c r="C491" i="3"/>
  <c r="D491" i="3"/>
  <c r="E491" i="3"/>
  <c r="F491" i="3"/>
  <c r="B492" i="3"/>
  <c r="C492" i="3"/>
  <c r="D492" i="3"/>
  <c r="E492" i="3"/>
  <c r="F492" i="3"/>
  <c r="J492" i="3"/>
  <c r="B493" i="3"/>
  <c r="C493" i="3"/>
  <c r="D493" i="3"/>
  <c r="E493" i="3"/>
  <c r="F493" i="3"/>
  <c r="B494" i="3"/>
  <c r="C494" i="3"/>
  <c r="D494" i="3"/>
  <c r="E494" i="3"/>
  <c r="F494" i="3"/>
  <c r="B495" i="3"/>
  <c r="C495" i="3"/>
  <c r="D495" i="3"/>
  <c r="E495" i="3"/>
  <c r="F495" i="3"/>
  <c r="B496" i="3"/>
  <c r="C496" i="3"/>
  <c r="D496" i="3"/>
  <c r="E496" i="3"/>
  <c r="F496" i="3"/>
  <c r="J496" i="3"/>
  <c r="B497" i="3"/>
  <c r="C497" i="3"/>
  <c r="D497" i="3"/>
  <c r="E497" i="3"/>
  <c r="F497" i="3"/>
  <c r="J497" i="3"/>
  <c r="B498" i="3"/>
  <c r="C498" i="3"/>
  <c r="D498" i="3"/>
  <c r="E498" i="3"/>
  <c r="F498" i="3"/>
  <c r="J498" i="3"/>
  <c r="L498" i="3" s="1"/>
  <c r="B499" i="3"/>
  <c r="C499" i="3"/>
  <c r="D499" i="3"/>
  <c r="E499" i="3"/>
  <c r="F499" i="3"/>
  <c r="B500" i="3"/>
  <c r="C500" i="3"/>
  <c r="D500" i="3"/>
  <c r="E500" i="3"/>
  <c r="F500" i="3"/>
  <c r="J500" i="3"/>
  <c r="L500" i="3" s="1"/>
  <c r="B501" i="3"/>
  <c r="C501" i="3"/>
  <c r="D501" i="3"/>
  <c r="E501" i="3"/>
  <c r="F501" i="3"/>
  <c r="B502" i="3"/>
  <c r="C502" i="3"/>
  <c r="D502" i="3"/>
  <c r="E502" i="3"/>
  <c r="F502" i="3"/>
  <c r="B503" i="3"/>
  <c r="C503" i="3"/>
  <c r="D503" i="3"/>
  <c r="E503" i="3"/>
  <c r="F503" i="3"/>
  <c r="B504" i="3"/>
  <c r="C504" i="3"/>
  <c r="D504" i="3"/>
  <c r="E504" i="3"/>
  <c r="F504" i="3"/>
  <c r="B505" i="3"/>
  <c r="C505" i="3"/>
  <c r="D505" i="3"/>
  <c r="E505" i="3"/>
  <c r="F505" i="3"/>
  <c r="B506" i="3"/>
  <c r="C506" i="3"/>
  <c r="D506" i="3"/>
  <c r="E506" i="3"/>
  <c r="F506" i="3"/>
  <c r="J506" i="3"/>
  <c r="B507" i="3"/>
  <c r="C507" i="3"/>
  <c r="D507" i="3"/>
  <c r="E507" i="3"/>
  <c r="F507" i="3"/>
  <c r="B508" i="3"/>
  <c r="C508" i="3"/>
  <c r="D508" i="3"/>
  <c r="E508" i="3"/>
  <c r="F508" i="3"/>
  <c r="B509" i="3"/>
  <c r="C509" i="3"/>
  <c r="D509" i="3"/>
  <c r="E509" i="3"/>
  <c r="F509" i="3"/>
  <c r="B510" i="3"/>
  <c r="C510" i="3"/>
  <c r="D510" i="3"/>
  <c r="E510" i="3"/>
  <c r="F510" i="3"/>
  <c r="J510" i="3"/>
  <c r="B511" i="3"/>
  <c r="C511" i="3"/>
  <c r="D511" i="3"/>
  <c r="E511" i="3"/>
  <c r="F511" i="3"/>
  <c r="B512" i="3"/>
  <c r="C512" i="3"/>
  <c r="D512" i="3"/>
  <c r="E512" i="3"/>
  <c r="F512" i="3"/>
  <c r="B513" i="3"/>
  <c r="C513" i="3"/>
  <c r="D513" i="3"/>
  <c r="E513" i="3"/>
  <c r="F513" i="3"/>
  <c r="B514" i="3"/>
  <c r="C514" i="3"/>
  <c r="D514" i="3"/>
  <c r="E514" i="3"/>
  <c r="F514" i="3"/>
  <c r="J514" i="3"/>
  <c r="B515" i="3"/>
  <c r="C515" i="3"/>
  <c r="D515" i="3"/>
  <c r="E515" i="3"/>
  <c r="F515" i="3"/>
  <c r="B516" i="3"/>
  <c r="C516" i="3"/>
  <c r="D516" i="3"/>
  <c r="E516" i="3"/>
  <c r="F516" i="3"/>
  <c r="B517" i="3"/>
  <c r="C517" i="3"/>
  <c r="D517" i="3"/>
  <c r="E517" i="3"/>
  <c r="F517" i="3"/>
  <c r="B518" i="3"/>
  <c r="C518" i="3"/>
  <c r="D518" i="3"/>
  <c r="E518" i="3"/>
  <c r="F518" i="3"/>
  <c r="B519" i="3"/>
  <c r="C519" i="3"/>
  <c r="D519" i="3"/>
  <c r="E519" i="3"/>
  <c r="F519" i="3"/>
  <c r="B520" i="3"/>
  <c r="C520" i="3"/>
  <c r="D520" i="3"/>
  <c r="E520" i="3"/>
  <c r="F520" i="3"/>
  <c r="B521" i="3"/>
  <c r="C521" i="3"/>
  <c r="D521" i="3"/>
  <c r="E521" i="3"/>
  <c r="F521" i="3"/>
  <c r="B522" i="3"/>
  <c r="C522" i="3"/>
  <c r="D522" i="3"/>
  <c r="E522" i="3"/>
  <c r="F522" i="3"/>
  <c r="B523" i="3"/>
  <c r="C523" i="3"/>
  <c r="D523" i="3"/>
  <c r="E523" i="3"/>
  <c r="F523" i="3"/>
  <c r="B524" i="3"/>
  <c r="C524" i="3"/>
  <c r="D524" i="3"/>
  <c r="E524" i="3"/>
  <c r="F524" i="3"/>
  <c r="B525" i="3"/>
  <c r="C525" i="3"/>
  <c r="D525" i="3"/>
  <c r="E525" i="3"/>
  <c r="F525" i="3"/>
  <c r="B526" i="3"/>
  <c r="C526" i="3"/>
  <c r="D526" i="3"/>
  <c r="E526" i="3"/>
  <c r="F526" i="3"/>
  <c r="B527" i="3"/>
  <c r="C527" i="3"/>
  <c r="D527" i="3"/>
  <c r="E527" i="3"/>
  <c r="F527" i="3"/>
  <c r="J527" i="3"/>
  <c r="B528" i="3"/>
  <c r="C528" i="3"/>
  <c r="D528" i="3"/>
  <c r="E528" i="3"/>
  <c r="F528" i="3"/>
  <c r="B529" i="3"/>
  <c r="C529" i="3"/>
  <c r="D529" i="3"/>
  <c r="E529" i="3"/>
  <c r="F529" i="3"/>
  <c r="B530" i="3"/>
  <c r="C530" i="3"/>
  <c r="D530" i="3"/>
  <c r="E530" i="3"/>
  <c r="F530" i="3"/>
  <c r="B531" i="3"/>
  <c r="C531" i="3"/>
  <c r="D531" i="3"/>
  <c r="E531" i="3"/>
  <c r="F531" i="3"/>
  <c r="J531" i="3"/>
  <c r="B532" i="3"/>
  <c r="C532" i="3"/>
  <c r="D532" i="3"/>
  <c r="E532" i="3"/>
  <c r="F532" i="3"/>
  <c r="B533" i="3"/>
  <c r="C533" i="3"/>
  <c r="D533" i="3"/>
  <c r="E533" i="3"/>
  <c r="F533" i="3"/>
  <c r="B534" i="3"/>
  <c r="C534" i="3"/>
  <c r="D534" i="3"/>
  <c r="E534" i="3"/>
  <c r="F534" i="3"/>
  <c r="B535" i="3"/>
  <c r="C535" i="3"/>
  <c r="D535" i="3"/>
  <c r="E535" i="3"/>
  <c r="F535" i="3"/>
  <c r="J535" i="3"/>
  <c r="B536" i="3"/>
  <c r="C536" i="3"/>
  <c r="D536" i="3"/>
  <c r="E536" i="3"/>
  <c r="F536" i="3"/>
  <c r="B537" i="3"/>
  <c r="C537" i="3"/>
  <c r="D537" i="3"/>
  <c r="E537" i="3"/>
  <c r="F537" i="3"/>
  <c r="J537" i="3"/>
  <c r="L537" i="3" s="1"/>
  <c r="B538" i="3"/>
  <c r="C538" i="3"/>
  <c r="D538" i="3"/>
  <c r="E538" i="3"/>
  <c r="F538" i="3"/>
  <c r="B539" i="3"/>
  <c r="C539" i="3"/>
  <c r="D539" i="3"/>
  <c r="E539" i="3"/>
  <c r="F539" i="3"/>
  <c r="B540" i="3"/>
  <c r="C540" i="3"/>
  <c r="D540" i="3"/>
  <c r="E540" i="3"/>
  <c r="F540" i="3"/>
  <c r="B541" i="3"/>
  <c r="C541" i="3"/>
  <c r="D541" i="3"/>
  <c r="E541" i="3"/>
  <c r="F541" i="3"/>
  <c r="B542" i="3"/>
  <c r="C542" i="3"/>
  <c r="D542" i="3"/>
  <c r="E542" i="3"/>
  <c r="F542" i="3"/>
  <c r="J542" i="3"/>
  <c r="B543" i="3"/>
  <c r="C543" i="3"/>
  <c r="D543" i="3"/>
  <c r="E543" i="3"/>
  <c r="F543" i="3"/>
  <c r="B544" i="3"/>
  <c r="C544" i="3"/>
  <c r="D544" i="3"/>
  <c r="E544" i="3"/>
  <c r="F544" i="3"/>
  <c r="J544" i="3"/>
  <c r="B545" i="3"/>
  <c r="C545" i="3"/>
  <c r="D545" i="3"/>
  <c r="E545" i="3"/>
  <c r="F545" i="3"/>
  <c r="B546" i="3"/>
  <c r="C546" i="3"/>
  <c r="D546" i="3"/>
  <c r="E546" i="3"/>
  <c r="F546" i="3"/>
  <c r="B547" i="3"/>
  <c r="C547" i="3"/>
  <c r="D547" i="3"/>
  <c r="E547" i="3"/>
  <c r="F547" i="3"/>
  <c r="B548" i="3"/>
  <c r="C548" i="3"/>
  <c r="D548" i="3"/>
  <c r="E548" i="3"/>
  <c r="F548" i="3"/>
  <c r="J548" i="3"/>
  <c r="B549" i="3"/>
  <c r="C549" i="3"/>
  <c r="D549" i="3"/>
  <c r="E549" i="3"/>
  <c r="F549" i="3"/>
  <c r="B550" i="3"/>
  <c r="C550" i="3"/>
  <c r="D550" i="3"/>
  <c r="E550" i="3"/>
  <c r="F550" i="3"/>
  <c r="B551" i="3"/>
  <c r="C551" i="3"/>
  <c r="D551" i="3"/>
  <c r="E551" i="3"/>
  <c r="F551" i="3"/>
  <c r="B552" i="3"/>
  <c r="C552" i="3"/>
  <c r="D552" i="3"/>
  <c r="E552" i="3"/>
  <c r="F552" i="3"/>
  <c r="B553" i="3"/>
  <c r="C553" i="3"/>
  <c r="D553" i="3"/>
  <c r="E553" i="3"/>
  <c r="F553" i="3"/>
  <c r="B554" i="3"/>
  <c r="C554" i="3"/>
  <c r="D554" i="3"/>
  <c r="E554" i="3"/>
  <c r="F554" i="3"/>
  <c r="B555" i="3"/>
  <c r="C555" i="3"/>
  <c r="D555" i="3"/>
  <c r="E555" i="3"/>
  <c r="F555" i="3"/>
  <c r="B556" i="3"/>
  <c r="C556" i="3"/>
  <c r="D556" i="3"/>
  <c r="E556" i="3"/>
  <c r="F556" i="3"/>
  <c r="J556" i="3"/>
  <c r="B557" i="3"/>
  <c r="C557" i="3"/>
  <c r="D557" i="3"/>
  <c r="E557" i="3"/>
  <c r="F557" i="3"/>
  <c r="B558" i="3"/>
  <c r="C558" i="3"/>
  <c r="D558" i="3"/>
  <c r="E558" i="3"/>
  <c r="F558" i="3"/>
  <c r="B559" i="3"/>
  <c r="C559" i="3"/>
  <c r="D559" i="3"/>
  <c r="E559" i="3"/>
  <c r="F559" i="3"/>
  <c r="J559" i="3"/>
  <c r="B560" i="3"/>
  <c r="C560" i="3"/>
  <c r="D560" i="3"/>
  <c r="E560" i="3"/>
  <c r="F560" i="3"/>
  <c r="J560" i="3"/>
  <c r="B561" i="3"/>
  <c r="C561" i="3"/>
  <c r="D561" i="3"/>
  <c r="E561" i="3"/>
  <c r="F561" i="3"/>
  <c r="B562" i="3"/>
  <c r="C562" i="3"/>
  <c r="D562" i="3"/>
  <c r="E562" i="3"/>
  <c r="F562" i="3"/>
  <c r="B563" i="3"/>
  <c r="C563" i="3"/>
  <c r="D563" i="3"/>
  <c r="E563" i="3"/>
  <c r="F563" i="3"/>
  <c r="B564" i="3"/>
  <c r="C564" i="3"/>
  <c r="D564" i="3"/>
  <c r="E564" i="3"/>
  <c r="F564" i="3"/>
  <c r="B565" i="3"/>
  <c r="C565" i="3"/>
  <c r="D565" i="3"/>
  <c r="E565" i="3"/>
  <c r="F565" i="3"/>
  <c r="B566" i="3"/>
  <c r="C566" i="3"/>
  <c r="D566" i="3"/>
  <c r="E566" i="3"/>
  <c r="F566" i="3"/>
  <c r="B567" i="3"/>
  <c r="C567" i="3"/>
  <c r="D567" i="3"/>
  <c r="E567" i="3"/>
  <c r="F567" i="3"/>
  <c r="B568" i="3"/>
  <c r="C568" i="3"/>
  <c r="D568" i="3"/>
  <c r="E568" i="3"/>
  <c r="F568" i="3"/>
  <c r="B569" i="3"/>
  <c r="C569" i="3"/>
  <c r="D569" i="3"/>
  <c r="E569" i="3"/>
  <c r="F569" i="3"/>
  <c r="B570" i="3"/>
  <c r="C570" i="3"/>
  <c r="D570" i="3"/>
  <c r="E570" i="3"/>
  <c r="F570" i="3"/>
  <c r="B571" i="3"/>
  <c r="C571" i="3"/>
  <c r="D571" i="3"/>
  <c r="E571" i="3"/>
  <c r="F571" i="3"/>
  <c r="B572" i="3"/>
  <c r="C572" i="3"/>
  <c r="D572" i="3"/>
  <c r="E572" i="3"/>
  <c r="F572" i="3"/>
  <c r="B573" i="3"/>
  <c r="C573" i="3"/>
  <c r="D573" i="3"/>
  <c r="E573" i="3"/>
  <c r="F573" i="3"/>
  <c r="B574" i="3"/>
  <c r="C574" i="3"/>
  <c r="D574" i="3"/>
  <c r="E574" i="3"/>
  <c r="F574" i="3"/>
  <c r="B575" i="3"/>
  <c r="C575" i="3"/>
  <c r="D575" i="3"/>
  <c r="E575" i="3"/>
  <c r="F575" i="3"/>
  <c r="B576" i="3"/>
  <c r="C576" i="3"/>
  <c r="D576" i="3"/>
  <c r="E576" i="3"/>
  <c r="F576" i="3"/>
  <c r="B577" i="3"/>
  <c r="C577" i="3"/>
  <c r="D577" i="3"/>
  <c r="E577" i="3"/>
  <c r="F577" i="3"/>
  <c r="B578" i="3"/>
  <c r="C578" i="3"/>
  <c r="D578" i="3"/>
  <c r="E578" i="3"/>
  <c r="F578" i="3"/>
  <c r="B579" i="3"/>
  <c r="C579" i="3"/>
  <c r="D579" i="3"/>
  <c r="E579" i="3"/>
  <c r="F579" i="3"/>
  <c r="B580" i="3"/>
  <c r="C580" i="3"/>
  <c r="D580" i="3"/>
  <c r="E580" i="3"/>
  <c r="F580" i="3"/>
  <c r="B581" i="3"/>
  <c r="C581" i="3"/>
  <c r="D581" i="3"/>
  <c r="E581" i="3"/>
  <c r="F581" i="3"/>
  <c r="J581" i="3"/>
  <c r="B582" i="3"/>
  <c r="C582" i="3"/>
  <c r="D582" i="3"/>
  <c r="E582" i="3"/>
  <c r="F582" i="3"/>
  <c r="B583" i="3"/>
  <c r="C583" i="3"/>
  <c r="D583" i="3"/>
  <c r="E583" i="3"/>
  <c r="F583" i="3"/>
  <c r="B584" i="3"/>
  <c r="C584" i="3"/>
  <c r="D584" i="3"/>
  <c r="E584" i="3"/>
  <c r="F584" i="3"/>
  <c r="B585" i="3"/>
  <c r="C585" i="3"/>
  <c r="D585" i="3"/>
  <c r="E585" i="3"/>
  <c r="F585" i="3"/>
  <c r="J585" i="3"/>
  <c r="L585" i="3" s="1"/>
  <c r="B586" i="3"/>
  <c r="C586" i="3"/>
  <c r="D586" i="3"/>
  <c r="E586" i="3"/>
  <c r="F586" i="3"/>
  <c r="B587" i="3"/>
  <c r="C587" i="3"/>
  <c r="D587" i="3"/>
  <c r="E587" i="3"/>
  <c r="F587" i="3"/>
  <c r="B588" i="3"/>
  <c r="C588" i="3"/>
  <c r="D588" i="3"/>
  <c r="E588" i="3"/>
  <c r="F588" i="3"/>
  <c r="B589" i="3"/>
  <c r="C589" i="3"/>
  <c r="D589" i="3"/>
  <c r="E589" i="3"/>
  <c r="F589" i="3"/>
  <c r="B590" i="3"/>
  <c r="C590" i="3"/>
  <c r="D590" i="3"/>
  <c r="E590" i="3"/>
  <c r="F590" i="3"/>
  <c r="J590" i="3"/>
  <c r="B591" i="3"/>
  <c r="C591" i="3"/>
  <c r="D591" i="3"/>
  <c r="E591" i="3"/>
  <c r="F591" i="3"/>
  <c r="B592" i="3"/>
  <c r="C592" i="3"/>
  <c r="D592" i="3"/>
  <c r="E592" i="3"/>
  <c r="F592" i="3"/>
  <c r="B593" i="3"/>
  <c r="C593" i="3"/>
  <c r="D593" i="3"/>
  <c r="E593" i="3"/>
  <c r="F593" i="3"/>
  <c r="B594" i="3"/>
  <c r="C594" i="3"/>
  <c r="D594" i="3"/>
  <c r="E594" i="3"/>
  <c r="F594" i="3"/>
  <c r="B595" i="3"/>
  <c r="C595" i="3"/>
  <c r="D595" i="3"/>
  <c r="E595" i="3"/>
  <c r="F595" i="3"/>
  <c r="B596" i="3"/>
  <c r="C596" i="3"/>
  <c r="D596" i="3"/>
  <c r="E596" i="3"/>
  <c r="F596" i="3"/>
  <c r="J596" i="3"/>
  <c r="B597" i="3"/>
  <c r="C597" i="3"/>
  <c r="D597" i="3"/>
  <c r="E597" i="3"/>
  <c r="F597" i="3"/>
  <c r="B598" i="3"/>
  <c r="C598" i="3"/>
  <c r="D598" i="3"/>
  <c r="E598" i="3"/>
  <c r="F598" i="3"/>
  <c r="B599" i="3"/>
  <c r="C599" i="3"/>
  <c r="D599" i="3"/>
  <c r="E599" i="3"/>
  <c r="F599" i="3"/>
  <c r="B600" i="3"/>
  <c r="C600" i="3"/>
  <c r="D600" i="3"/>
  <c r="E600" i="3"/>
  <c r="F600" i="3"/>
  <c r="B601" i="3"/>
  <c r="C601" i="3"/>
  <c r="D601" i="3"/>
  <c r="E601" i="3"/>
  <c r="F601" i="3"/>
  <c r="B602" i="3"/>
  <c r="C602" i="3"/>
  <c r="D602" i="3"/>
  <c r="E602" i="3"/>
  <c r="F602" i="3"/>
  <c r="B603" i="3"/>
  <c r="C603" i="3"/>
  <c r="D603" i="3"/>
  <c r="E603" i="3"/>
  <c r="F603" i="3"/>
  <c r="B604" i="3"/>
  <c r="C604" i="3"/>
  <c r="D604" i="3"/>
  <c r="E604" i="3"/>
  <c r="F604" i="3"/>
  <c r="B605" i="3"/>
  <c r="C605" i="3"/>
  <c r="D605" i="3"/>
  <c r="E605" i="3"/>
  <c r="F605" i="3"/>
  <c r="J605" i="3"/>
  <c r="B606" i="3"/>
  <c r="C606" i="3"/>
  <c r="D606" i="3"/>
  <c r="E606" i="3"/>
  <c r="F606" i="3"/>
  <c r="B607" i="3"/>
  <c r="C607" i="3"/>
  <c r="D607" i="3"/>
  <c r="E607" i="3"/>
  <c r="F607" i="3"/>
  <c r="B608" i="3"/>
  <c r="C608" i="3"/>
  <c r="D608" i="3"/>
  <c r="E608" i="3"/>
  <c r="F608" i="3"/>
  <c r="J608" i="3"/>
  <c r="B609" i="3"/>
  <c r="C609" i="3"/>
  <c r="D609" i="3"/>
  <c r="E609" i="3"/>
  <c r="F609" i="3"/>
  <c r="B610" i="3"/>
  <c r="C610" i="3"/>
  <c r="D610" i="3"/>
  <c r="E610" i="3"/>
  <c r="F610" i="3"/>
  <c r="B611" i="3"/>
  <c r="C611" i="3"/>
  <c r="D611" i="3"/>
  <c r="E611" i="3"/>
  <c r="F611" i="3"/>
  <c r="B612" i="3"/>
  <c r="C612" i="3"/>
  <c r="D612" i="3"/>
  <c r="E612" i="3"/>
  <c r="F612" i="3"/>
  <c r="J612" i="3"/>
  <c r="B613" i="3"/>
  <c r="C613" i="3"/>
  <c r="D613" i="3"/>
  <c r="E613" i="3"/>
  <c r="F613" i="3"/>
  <c r="J613" i="3"/>
  <c r="L613" i="3" s="1"/>
  <c r="B614" i="3"/>
  <c r="C614" i="3"/>
  <c r="D614" i="3"/>
  <c r="E614" i="3"/>
  <c r="F614" i="3"/>
  <c r="B615" i="3"/>
  <c r="C615" i="3"/>
  <c r="D615" i="3"/>
  <c r="E615" i="3"/>
  <c r="F615" i="3"/>
  <c r="B616" i="3"/>
  <c r="C616" i="3"/>
  <c r="D616" i="3"/>
  <c r="E616" i="3"/>
  <c r="F616" i="3"/>
  <c r="B617" i="3"/>
  <c r="C617" i="3"/>
  <c r="D617" i="3"/>
  <c r="E617" i="3"/>
  <c r="F617" i="3"/>
  <c r="J617" i="3"/>
  <c r="B618" i="3"/>
  <c r="C618" i="3"/>
  <c r="D618" i="3"/>
  <c r="E618" i="3"/>
  <c r="F618" i="3"/>
  <c r="B619" i="3"/>
  <c r="C619" i="3"/>
  <c r="D619" i="3"/>
  <c r="E619" i="3"/>
  <c r="F619" i="3"/>
  <c r="B620" i="3"/>
  <c r="C620" i="3"/>
  <c r="D620" i="3"/>
  <c r="E620" i="3"/>
  <c r="F620" i="3"/>
  <c r="B621" i="3"/>
  <c r="C621" i="3"/>
  <c r="D621" i="3"/>
  <c r="E621" i="3"/>
  <c r="F621" i="3"/>
  <c r="B622" i="3"/>
  <c r="C622" i="3"/>
  <c r="D622" i="3"/>
  <c r="E622" i="3"/>
  <c r="F622" i="3"/>
  <c r="B623" i="3"/>
  <c r="C623" i="3"/>
  <c r="D623" i="3"/>
  <c r="E623" i="3"/>
  <c r="F623" i="3"/>
  <c r="B624" i="3"/>
  <c r="C624" i="3"/>
  <c r="D624" i="3"/>
  <c r="E624" i="3"/>
  <c r="F624" i="3"/>
  <c r="B625" i="3"/>
  <c r="C625" i="3"/>
  <c r="D625" i="3"/>
  <c r="E625" i="3"/>
  <c r="F625" i="3"/>
  <c r="B626" i="3"/>
  <c r="C626" i="3"/>
  <c r="D626" i="3"/>
  <c r="E626" i="3"/>
  <c r="F626" i="3"/>
  <c r="B627" i="3"/>
  <c r="C627" i="3"/>
  <c r="D627" i="3"/>
  <c r="E627" i="3"/>
  <c r="F627" i="3"/>
  <c r="B628" i="3"/>
  <c r="C628" i="3"/>
  <c r="D628" i="3"/>
  <c r="E628" i="3"/>
  <c r="F628" i="3"/>
  <c r="J628" i="3"/>
  <c r="B629" i="3"/>
  <c r="C629" i="3"/>
  <c r="D629" i="3"/>
  <c r="E629" i="3"/>
  <c r="F629" i="3"/>
  <c r="B630" i="3"/>
  <c r="C630" i="3"/>
  <c r="D630" i="3"/>
  <c r="E630" i="3"/>
  <c r="F630" i="3"/>
  <c r="J630" i="3"/>
  <c r="B631" i="3"/>
  <c r="C631" i="3"/>
  <c r="D631" i="3"/>
  <c r="E631" i="3"/>
  <c r="F631" i="3"/>
  <c r="B632" i="3"/>
  <c r="C632" i="3"/>
  <c r="D632" i="3"/>
  <c r="E632" i="3"/>
  <c r="F632" i="3"/>
  <c r="J632" i="3"/>
  <c r="B633" i="3"/>
  <c r="C633" i="3"/>
  <c r="D633" i="3"/>
  <c r="E633" i="3"/>
  <c r="F633" i="3"/>
  <c r="B634" i="3"/>
  <c r="C634" i="3"/>
  <c r="D634" i="3"/>
  <c r="E634" i="3"/>
  <c r="F634" i="3"/>
  <c r="J634" i="3"/>
  <c r="B635" i="3"/>
  <c r="C635" i="3"/>
  <c r="D635" i="3"/>
  <c r="E635" i="3"/>
  <c r="F635" i="3"/>
  <c r="B636" i="3"/>
  <c r="C636" i="3"/>
  <c r="D636" i="3"/>
  <c r="E636" i="3"/>
  <c r="F636" i="3"/>
  <c r="B637" i="3"/>
  <c r="C637" i="3"/>
  <c r="D637" i="3"/>
  <c r="E637" i="3"/>
  <c r="F637" i="3"/>
  <c r="B638" i="3"/>
  <c r="C638" i="3"/>
  <c r="D638" i="3"/>
  <c r="E638" i="3"/>
  <c r="F638" i="3"/>
  <c r="B639" i="3"/>
  <c r="C639" i="3"/>
  <c r="D639" i="3"/>
  <c r="E639" i="3"/>
  <c r="F639" i="3"/>
  <c r="B640" i="3"/>
  <c r="C640" i="3"/>
  <c r="D640" i="3"/>
  <c r="E640" i="3"/>
  <c r="F640" i="3"/>
  <c r="B641" i="3"/>
  <c r="C641" i="3"/>
  <c r="D641" i="3"/>
  <c r="E641" i="3"/>
  <c r="F641" i="3"/>
  <c r="B642" i="3"/>
  <c r="C642" i="3"/>
  <c r="D642" i="3"/>
  <c r="E642" i="3"/>
  <c r="F642" i="3"/>
  <c r="B643" i="3"/>
  <c r="C643" i="3"/>
  <c r="D643" i="3"/>
  <c r="E643" i="3"/>
  <c r="F643" i="3"/>
  <c r="B644" i="3"/>
  <c r="C644" i="3"/>
  <c r="D644" i="3"/>
  <c r="E644" i="3"/>
  <c r="F644" i="3"/>
  <c r="B645" i="3"/>
  <c r="C645" i="3"/>
  <c r="D645" i="3"/>
  <c r="E645" i="3"/>
  <c r="F645" i="3"/>
  <c r="B646" i="3"/>
  <c r="C646" i="3"/>
  <c r="D646" i="3"/>
  <c r="E646" i="3"/>
  <c r="F646" i="3"/>
  <c r="B647" i="3"/>
  <c r="C647" i="3"/>
  <c r="D647" i="3"/>
  <c r="E647" i="3"/>
  <c r="F647" i="3"/>
  <c r="J647" i="3"/>
  <c r="B648" i="3"/>
  <c r="C648" i="3"/>
  <c r="D648" i="3"/>
  <c r="E648" i="3"/>
  <c r="F648" i="3"/>
  <c r="B649" i="3"/>
  <c r="C649" i="3"/>
  <c r="D649" i="3"/>
  <c r="E649" i="3"/>
  <c r="F649" i="3"/>
  <c r="B650" i="3"/>
  <c r="C650" i="3"/>
  <c r="D650" i="3"/>
  <c r="E650" i="3"/>
  <c r="F650" i="3"/>
  <c r="B651" i="3"/>
  <c r="C651" i="3"/>
  <c r="D651" i="3"/>
  <c r="E651" i="3"/>
  <c r="F651" i="3"/>
  <c r="B652" i="3"/>
  <c r="C652" i="3"/>
  <c r="D652" i="3"/>
  <c r="E652" i="3"/>
  <c r="F652" i="3"/>
  <c r="B653" i="3"/>
  <c r="C653" i="3"/>
  <c r="D653" i="3"/>
  <c r="E653" i="3"/>
  <c r="F653" i="3"/>
  <c r="B654" i="3"/>
  <c r="C654" i="3"/>
  <c r="D654" i="3"/>
  <c r="E654" i="3"/>
  <c r="F654" i="3"/>
  <c r="B655" i="3"/>
  <c r="C655" i="3"/>
  <c r="D655" i="3"/>
  <c r="E655" i="3"/>
  <c r="F655" i="3"/>
  <c r="B656" i="3"/>
  <c r="C656" i="3"/>
  <c r="D656" i="3"/>
  <c r="E656" i="3"/>
  <c r="F656" i="3"/>
  <c r="B657" i="3"/>
  <c r="C657" i="3"/>
  <c r="D657" i="3"/>
  <c r="E657" i="3"/>
  <c r="F657" i="3"/>
  <c r="B658" i="3"/>
  <c r="C658" i="3"/>
  <c r="D658" i="3"/>
  <c r="E658" i="3"/>
  <c r="F658" i="3"/>
  <c r="B659" i="3"/>
  <c r="C659" i="3"/>
  <c r="D659" i="3"/>
  <c r="E659" i="3"/>
  <c r="F659" i="3"/>
  <c r="B660" i="3"/>
  <c r="C660" i="3"/>
  <c r="D660" i="3"/>
  <c r="E660" i="3"/>
  <c r="F660" i="3"/>
  <c r="J660" i="3"/>
  <c r="B661" i="3"/>
  <c r="C661" i="3"/>
  <c r="D661" i="3"/>
  <c r="E661" i="3"/>
  <c r="F661" i="3"/>
  <c r="B662" i="3"/>
  <c r="C662" i="3"/>
  <c r="D662" i="3"/>
  <c r="E662" i="3"/>
  <c r="F662" i="3"/>
  <c r="J662" i="3"/>
  <c r="B663" i="3"/>
  <c r="C663" i="3"/>
  <c r="D663" i="3"/>
  <c r="E663" i="3"/>
  <c r="F663" i="3"/>
  <c r="B664" i="3"/>
  <c r="C664" i="3"/>
  <c r="D664" i="3"/>
  <c r="E664" i="3"/>
  <c r="F664" i="3"/>
  <c r="B665" i="3"/>
  <c r="C665" i="3"/>
  <c r="D665" i="3"/>
  <c r="E665" i="3"/>
  <c r="F665" i="3"/>
  <c r="B666" i="3"/>
  <c r="C666" i="3"/>
  <c r="D666" i="3"/>
  <c r="E666" i="3"/>
  <c r="F666" i="3"/>
  <c r="B667" i="3"/>
  <c r="C667" i="3"/>
  <c r="D667" i="3"/>
  <c r="E667" i="3"/>
  <c r="F667" i="3"/>
  <c r="B668" i="3"/>
  <c r="C668" i="3"/>
  <c r="D668" i="3"/>
  <c r="E668" i="3"/>
  <c r="F668" i="3"/>
  <c r="B669" i="3"/>
  <c r="C669" i="3"/>
  <c r="D669" i="3"/>
  <c r="E669" i="3"/>
  <c r="F669" i="3"/>
  <c r="B670" i="3"/>
  <c r="C670" i="3"/>
  <c r="D670" i="3"/>
  <c r="E670" i="3"/>
  <c r="F670" i="3"/>
  <c r="B671" i="3"/>
  <c r="C671" i="3"/>
  <c r="D671" i="3"/>
  <c r="E671" i="3"/>
  <c r="F671" i="3"/>
  <c r="B672" i="3"/>
  <c r="C672" i="3"/>
  <c r="D672" i="3"/>
  <c r="E672" i="3"/>
  <c r="F672" i="3"/>
  <c r="B673" i="3"/>
  <c r="C673" i="3"/>
  <c r="D673" i="3"/>
  <c r="E673" i="3"/>
  <c r="F673" i="3"/>
  <c r="B674" i="3"/>
  <c r="C674" i="3"/>
  <c r="D674" i="3"/>
  <c r="E674" i="3"/>
  <c r="F674" i="3"/>
  <c r="B675" i="3"/>
  <c r="C675" i="3"/>
  <c r="D675" i="3"/>
  <c r="E675" i="3"/>
  <c r="F675" i="3"/>
  <c r="B676" i="3"/>
  <c r="C676" i="3"/>
  <c r="D676" i="3"/>
  <c r="E676" i="3"/>
  <c r="F676" i="3"/>
  <c r="B677" i="3"/>
  <c r="C677" i="3"/>
  <c r="D677" i="3"/>
  <c r="E677" i="3"/>
  <c r="F677" i="3"/>
  <c r="B678" i="3"/>
  <c r="C678" i="3"/>
  <c r="D678" i="3"/>
  <c r="E678" i="3"/>
  <c r="F678" i="3"/>
  <c r="B679" i="3"/>
  <c r="C679" i="3"/>
  <c r="D679" i="3"/>
  <c r="E679" i="3"/>
  <c r="F679" i="3"/>
  <c r="B680" i="3"/>
  <c r="C680" i="3"/>
  <c r="D680" i="3"/>
  <c r="E680" i="3"/>
  <c r="F680" i="3"/>
  <c r="B681" i="3"/>
  <c r="C681" i="3"/>
  <c r="D681" i="3"/>
  <c r="E681" i="3"/>
  <c r="F681" i="3"/>
  <c r="B682" i="3"/>
  <c r="C682" i="3"/>
  <c r="D682" i="3"/>
  <c r="E682" i="3"/>
  <c r="F682" i="3"/>
  <c r="B683" i="3"/>
  <c r="C683" i="3"/>
  <c r="D683" i="3"/>
  <c r="E683" i="3"/>
  <c r="F683" i="3"/>
  <c r="B684" i="3"/>
  <c r="C684" i="3"/>
  <c r="D684" i="3"/>
  <c r="E684" i="3"/>
  <c r="F684" i="3"/>
  <c r="J684" i="3"/>
  <c r="B685" i="3"/>
  <c r="C685" i="3"/>
  <c r="D685" i="3"/>
  <c r="E685" i="3"/>
  <c r="F685" i="3"/>
  <c r="B686" i="3"/>
  <c r="C686" i="3"/>
  <c r="D686" i="3"/>
  <c r="E686" i="3"/>
  <c r="F686" i="3"/>
  <c r="J686" i="3"/>
  <c r="B687" i="3"/>
  <c r="C687" i="3"/>
  <c r="D687" i="3"/>
  <c r="E687" i="3"/>
  <c r="F687" i="3"/>
  <c r="B688" i="3"/>
  <c r="C688" i="3"/>
  <c r="D688" i="3"/>
  <c r="E688" i="3"/>
  <c r="F688" i="3"/>
  <c r="B689" i="3"/>
  <c r="C689" i="3"/>
  <c r="D689" i="3"/>
  <c r="E689" i="3"/>
  <c r="F689" i="3"/>
  <c r="B690" i="3"/>
  <c r="C690" i="3"/>
  <c r="D690" i="3"/>
  <c r="E690" i="3"/>
  <c r="F690" i="3"/>
  <c r="B691" i="3"/>
  <c r="C691" i="3"/>
  <c r="D691" i="3"/>
  <c r="E691" i="3"/>
  <c r="F691" i="3"/>
  <c r="B692" i="3"/>
  <c r="C692" i="3"/>
  <c r="D692" i="3"/>
  <c r="E692" i="3"/>
  <c r="F692" i="3"/>
  <c r="B693" i="3"/>
  <c r="C693" i="3"/>
  <c r="D693" i="3"/>
  <c r="E693" i="3"/>
  <c r="F693" i="3"/>
  <c r="B694" i="3"/>
  <c r="C694" i="3"/>
  <c r="D694" i="3"/>
  <c r="E694" i="3"/>
  <c r="F694" i="3"/>
  <c r="B695" i="3"/>
  <c r="C695" i="3"/>
  <c r="D695" i="3"/>
  <c r="E695" i="3"/>
  <c r="F695" i="3"/>
  <c r="B696" i="3"/>
  <c r="C696" i="3"/>
  <c r="D696" i="3"/>
  <c r="E696" i="3"/>
  <c r="F696" i="3"/>
  <c r="B697" i="3"/>
  <c r="C697" i="3"/>
  <c r="D697" i="3"/>
  <c r="E697" i="3"/>
  <c r="F697" i="3"/>
  <c r="B698" i="3"/>
  <c r="C698" i="3"/>
  <c r="D698" i="3"/>
  <c r="E698" i="3"/>
  <c r="F698" i="3"/>
  <c r="B699" i="3"/>
  <c r="C699" i="3"/>
  <c r="D699" i="3"/>
  <c r="E699" i="3"/>
  <c r="F699" i="3"/>
  <c r="B700" i="3"/>
  <c r="C700" i="3"/>
  <c r="D700" i="3"/>
  <c r="E700" i="3"/>
  <c r="F700" i="3"/>
  <c r="J700" i="3"/>
  <c r="B701" i="3"/>
  <c r="C701" i="3"/>
  <c r="D701" i="3"/>
  <c r="E701" i="3"/>
  <c r="F701" i="3"/>
  <c r="B702" i="3"/>
  <c r="C702" i="3"/>
  <c r="D702" i="3"/>
  <c r="E702" i="3"/>
  <c r="F702" i="3"/>
  <c r="B703" i="3"/>
  <c r="C703" i="3"/>
  <c r="D703" i="3"/>
  <c r="E703" i="3"/>
  <c r="F703" i="3"/>
  <c r="J703" i="3"/>
  <c r="B704" i="3"/>
  <c r="C704" i="3"/>
  <c r="D704" i="3"/>
  <c r="E704" i="3"/>
  <c r="F704" i="3"/>
  <c r="J704" i="3"/>
  <c r="B705" i="3"/>
  <c r="C705" i="3"/>
  <c r="D705" i="3"/>
  <c r="E705" i="3"/>
  <c r="F705" i="3"/>
  <c r="B706" i="3"/>
  <c r="C706" i="3"/>
  <c r="D706" i="3"/>
  <c r="E706" i="3"/>
  <c r="F706" i="3"/>
  <c r="B707" i="3"/>
  <c r="C707" i="3"/>
  <c r="D707" i="3"/>
  <c r="E707" i="3"/>
  <c r="F707" i="3"/>
  <c r="B708" i="3"/>
  <c r="C708" i="3"/>
  <c r="D708" i="3"/>
  <c r="E708" i="3"/>
  <c r="F708" i="3"/>
  <c r="B709" i="3"/>
  <c r="C709" i="3"/>
  <c r="D709" i="3"/>
  <c r="E709" i="3"/>
  <c r="F709" i="3"/>
  <c r="B710" i="3"/>
  <c r="C710" i="3"/>
  <c r="D710" i="3"/>
  <c r="E710" i="3"/>
  <c r="F710" i="3"/>
  <c r="B711" i="3"/>
  <c r="C711" i="3"/>
  <c r="D711" i="3"/>
  <c r="E711" i="3"/>
  <c r="F711" i="3"/>
  <c r="B712" i="3"/>
  <c r="C712" i="3"/>
  <c r="D712" i="3"/>
  <c r="E712" i="3"/>
  <c r="F712" i="3"/>
  <c r="B713" i="3"/>
  <c r="C713" i="3"/>
  <c r="D713" i="3"/>
  <c r="E713" i="3"/>
  <c r="F713" i="3"/>
  <c r="B714" i="3"/>
  <c r="C714" i="3"/>
  <c r="D714" i="3"/>
  <c r="E714" i="3"/>
  <c r="F714" i="3"/>
  <c r="B715" i="3"/>
  <c r="C715" i="3"/>
  <c r="D715" i="3"/>
  <c r="E715" i="3"/>
  <c r="F715" i="3"/>
  <c r="B716" i="3"/>
  <c r="C716" i="3"/>
  <c r="D716" i="3"/>
  <c r="E716" i="3"/>
  <c r="F716" i="3"/>
  <c r="B717" i="3"/>
  <c r="C717" i="3"/>
  <c r="D717" i="3"/>
  <c r="E717" i="3"/>
  <c r="F717" i="3"/>
  <c r="J717" i="3"/>
  <c r="B718" i="3"/>
  <c r="C718" i="3"/>
  <c r="D718" i="3"/>
  <c r="E718" i="3"/>
  <c r="F718" i="3"/>
  <c r="B719" i="3"/>
  <c r="C719" i="3"/>
  <c r="D719" i="3"/>
  <c r="E719" i="3"/>
  <c r="F719" i="3"/>
  <c r="B720" i="3"/>
  <c r="C720" i="3"/>
  <c r="D720" i="3"/>
  <c r="E720" i="3"/>
  <c r="F720" i="3"/>
  <c r="B721" i="3"/>
  <c r="C721" i="3"/>
  <c r="D721" i="3"/>
  <c r="E721" i="3"/>
  <c r="F721" i="3"/>
  <c r="J721" i="3"/>
  <c r="L721" i="3" s="1"/>
  <c r="B722" i="3"/>
  <c r="C722" i="3"/>
  <c r="D722" i="3"/>
  <c r="E722" i="3"/>
  <c r="F722" i="3"/>
  <c r="B723" i="3"/>
  <c r="C723" i="3"/>
  <c r="D723" i="3"/>
  <c r="E723" i="3"/>
  <c r="F723" i="3"/>
  <c r="B724" i="3"/>
  <c r="C724" i="3"/>
  <c r="D724" i="3"/>
  <c r="E724" i="3"/>
  <c r="F724" i="3"/>
  <c r="J724" i="3"/>
  <c r="B725" i="3"/>
  <c r="C725" i="3"/>
  <c r="D725" i="3"/>
  <c r="E725" i="3"/>
  <c r="F725" i="3"/>
  <c r="B726" i="3"/>
  <c r="C726" i="3"/>
  <c r="D726" i="3"/>
  <c r="E726" i="3"/>
  <c r="F726" i="3"/>
  <c r="J726" i="3"/>
  <c r="B727" i="3"/>
  <c r="C727" i="3"/>
  <c r="D727" i="3"/>
  <c r="E727" i="3"/>
  <c r="F727" i="3"/>
  <c r="B728" i="3"/>
  <c r="C728" i="3"/>
  <c r="D728" i="3"/>
  <c r="E728" i="3"/>
  <c r="F728" i="3"/>
  <c r="B729" i="3"/>
  <c r="C729" i="3"/>
  <c r="D729" i="3"/>
  <c r="E729" i="3"/>
  <c r="F729" i="3"/>
  <c r="B730" i="3"/>
  <c r="C730" i="3"/>
  <c r="D730" i="3"/>
  <c r="E730" i="3"/>
  <c r="F730" i="3"/>
  <c r="B731" i="3"/>
  <c r="C731" i="3"/>
  <c r="D731" i="3"/>
  <c r="E731" i="3"/>
  <c r="F731" i="3"/>
  <c r="B732" i="3"/>
  <c r="C732" i="3"/>
  <c r="D732" i="3"/>
  <c r="E732" i="3"/>
  <c r="F732" i="3"/>
  <c r="B733" i="3"/>
  <c r="C733" i="3"/>
  <c r="D733" i="3"/>
  <c r="E733" i="3"/>
  <c r="F733" i="3"/>
  <c r="B734" i="3"/>
  <c r="C734" i="3"/>
  <c r="D734" i="3"/>
  <c r="E734" i="3"/>
  <c r="F734" i="3"/>
  <c r="J734" i="3"/>
  <c r="B735" i="3"/>
  <c r="C735" i="3"/>
  <c r="D735" i="3"/>
  <c r="E735" i="3"/>
  <c r="F735" i="3"/>
  <c r="B736" i="3"/>
  <c r="C736" i="3"/>
  <c r="D736" i="3"/>
  <c r="E736" i="3"/>
  <c r="F736" i="3"/>
  <c r="B737" i="3"/>
  <c r="C737" i="3"/>
  <c r="D737" i="3"/>
  <c r="E737" i="3"/>
  <c r="F737" i="3"/>
  <c r="B738" i="3"/>
  <c r="C738" i="3"/>
  <c r="D738" i="3"/>
  <c r="E738" i="3"/>
  <c r="F738" i="3"/>
  <c r="B739" i="3"/>
  <c r="C739" i="3"/>
  <c r="D739" i="3"/>
  <c r="E739" i="3"/>
  <c r="F739" i="3"/>
  <c r="B740" i="3"/>
  <c r="C740" i="3"/>
  <c r="D740" i="3"/>
  <c r="E740" i="3"/>
  <c r="F740" i="3"/>
  <c r="J740" i="3"/>
  <c r="B741" i="3"/>
  <c r="C741" i="3"/>
  <c r="D741" i="3"/>
  <c r="E741" i="3"/>
  <c r="F741" i="3"/>
  <c r="B742" i="3"/>
  <c r="C742" i="3"/>
  <c r="D742" i="3"/>
  <c r="E742" i="3"/>
  <c r="F742" i="3"/>
  <c r="J742" i="3"/>
  <c r="B743" i="3"/>
  <c r="C743" i="3"/>
  <c r="D743" i="3"/>
  <c r="E743" i="3"/>
  <c r="F743" i="3"/>
  <c r="B744" i="3"/>
  <c r="C744" i="3"/>
  <c r="D744" i="3"/>
  <c r="E744" i="3"/>
  <c r="F744" i="3"/>
  <c r="B745" i="3"/>
  <c r="C745" i="3"/>
  <c r="D745" i="3"/>
  <c r="E745" i="3"/>
  <c r="F745" i="3"/>
  <c r="B746" i="3"/>
  <c r="C746" i="3"/>
  <c r="D746" i="3"/>
  <c r="E746" i="3"/>
  <c r="F746" i="3"/>
  <c r="J746" i="3"/>
  <c r="B747" i="3"/>
  <c r="C747" i="3"/>
  <c r="D747" i="3"/>
  <c r="E747" i="3"/>
  <c r="F747" i="3"/>
  <c r="B748" i="3"/>
  <c r="C748" i="3"/>
  <c r="D748" i="3"/>
  <c r="E748" i="3"/>
  <c r="F748" i="3"/>
  <c r="J748" i="3"/>
  <c r="B749" i="3"/>
  <c r="C749" i="3"/>
  <c r="D749" i="3"/>
  <c r="E749" i="3"/>
  <c r="F749" i="3"/>
  <c r="B750" i="3"/>
  <c r="C750" i="3"/>
  <c r="D750" i="3"/>
  <c r="E750" i="3"/>
  <c r="F750" i="3"/>
  <c r="B751" i="3"/>
  <c r="C751" i="3"/>
  <c r="D751" i="3"/>
  <c r="E751" i="3"/>
  <c r="F751" i="3"/>
  <c r="B752" i="3"/>
  <c r="C752" i="3"/>
  <c r="D752" i="3"/>
  <c r="E752" i="3"/>
  <c r="F752" i="3"/>
  <c r="J752" i="3"/>
  <c r="B753" i="3"/>
  <c r="C753" i="3"/>
  <c r="D753" i="3"/>
  <c r="E753" i="3"/>
  <c r="F753" i="3"/>
  <c r="B754" i="3"/>
  <c r="C754" i="3"/>
  <c r="D754" i="3"/>
  <c r="E754" i="3"/>
  <c r="F754" i="3"/>
  <c r="B755" i="3"/>
  <c r="C755" i="3"/>
  <c r="D755" i="3"/>
  <c r="E755" i="3"/>
  <c r="F755" i="3"/>
  <c r="J755" i="3"/>
  <c r="B756" i="3"/>
  <c r="C756" i="3"/>
  <c r="D756" i="3"/>
  <c r="E756" i="3"/>
  <c r="F756" i="3"/>
  <c r="B757" i="3"/>
  <c r="C757" i="3"/>
  <c r="D757" i="3"/>
  <c r="E757" i="3"/>
  <c r="F757" i="3"/>
  <c r="B758" i="3"/>
  <c r="C758" i="3"/>
  <c r="D758" i="3"/>
  <c r="E758" i="3"/>
  <c r="F758" i="3"/>
  <c r="J758" i="3"/>
  <c r="B759" i="3"/>
  <c r="C759" i="3"/>
  <c r="D759" i="3"/>
  <c r="E759" i="3"/>
  <c r="F759" i="3"/>
  <c r="B760" i="3"/>
  <c r="C760" i="3"/>
  <c r="D760" i="3"/>
  <c r="E760" i="3"/>
  <c r="F760" i="3"/>
  <c r="B761" i="3"/>
  <c r="C761" i="3"/>
  <c r="D761" i="3"/>
  <c r="E761" i="3"/>
  <c r="F761" i="3"/>
  <c r="B762" i="3"/>
  <c r="C762" i="3"/>
  <c r="D762" i="3"/>
  <c r="E762" i="3"/>
  <c r="F762" i="3"/>
  <c r="B763" i="3"/>
  <c r="C763" i="3"/>
  <c r="D763" i="3"/>
  <c r="E763" i="3"/>
  <c r="F763" i="3"/>
  <c r="B764" i="3"/>
  <c r="C764" i="3"/>
  <c r="D764" i="3"/>
  <c r="E764" i="3"/>
  <c r="F764" i="3"/>
  <c r="J764" i="3"/>
  <c r="L764" i="3" s="1"/>
  <c r="B765" i="3"/>
  <c r="C765" i="3"/>
  <c r="D765" i="3"/>
  <c r="E765" i="3"/>
  <c r="F765" i="3"/>
  <c r="B766" i="3"/>
  <c r="C766" i="3"/>
  <c r="D766" i="3"/>
  <c r="E766" i="3"/>
  <c r="F766" i="3"/>
  <c r="J766" i="3"/>
  <c r="B767" i="3"/>
  <c r="C767" i="3"/>
  <c r="D767" i="3"/>
  <c r="E767" i="3"/>
  <c r="F767" i="3"/>
  <c r="B768" i="3"/>
  <c r="C768" i="3"/>
  <c r="D768" i="3"/>
  <c r="E768" i="3"/>
  <c r="F768" i="3"/>
  <c r="B769" i="3"/>
  <c r="C769" i="3"/>
  <c r="D769" i="3"/>
  <c r="E769" i="3"/>
  <c r="F769" i="3"/>
  <c r="B770" i="3"/>
  <c r="C770" i="3"/>
  <c r="D770" i="3"/>
  <c r="E770" i="3"/>
  <c r="F770" i="3"/>
  <c r="B771" i="3"/>
  <c r="C771" i="3"/>
  <c r="D771" i="3"/>
  <c r="E771" i="3"/>
  <c r="F771" i="3"/>
  <c r="B772" i="3"/>
  <c r="C772" i="3"/>
  <c r="D772" i="3"/>
  <c r="E772" i="3"/>
  <c r="F772" i="3"/>
  <c r="B773" i="3"/>
  <c r="C773" i="3"/>
  <c r="D773" i="3"/>
  <c r="E773" i="3"/>
  <c r="F773" i="3"/>
  <c r="B774" i="3"/>
  <c r="C774" i="3"/>
  <c r="D774" i="3"/>
  <c r="E774" i="3"/>
  <c r="F774" i="3"/>
  <c r="B775" i="3"/>
  <c r="C775" i="3"/>
  <c r="D775" i="3"/>
  <c r="E775" i="3"/>
  <c r="F775" i="3"/>
  <c r="B776" i="3"/>
  <c r="C776" i="3"/>
  <c r="D776" i="3"/>
  <c r="E776" i="3"/>
  <c r="F776" i="3"/>
  <c r="B777" i="3"/>
  <c r="C777" i="3"/>
  <c r="D777" i="3"/>
  <c r="E777" i="3"/>
  <c r="F777" i="3"/>
  <c r="B778" i="3"/>
  <c r="C778" i="3"/>
  <c r="D778" i="3"/>
  <c r="E778" i="3"/>
  <c r="F778" i="3"/>
  <c r="J778" i="3"/>
  <c r="B779" i="3"/>
  <c r="C779" i="3"/>
  <c r="D779" i="3"/>
  <c r="E779" i="3"/>
  <c r="F779" i="3"/>
  <c r="B780" i="3"/>
  <c r="C780" i="3"/>
  <c r="D780" i="3"/>
  <c r="E780" i="3"/>
  <c r="F780" i="3"/>
  <c r="B781" i="3"/>
  <c r="C781" i="3"/>
  <c r="D781" i="3"/>
  <c r="E781" i="3"/>
  <c r="F781" i="3"/>
  <c r="B782" i="3"/>
  <c r="C782" i="3"/>
  <c r="D782" i="3"/>
  <c r="E782" i="3"/>
  <c r="F782" i="3"/>
  <c r="J782" i="3"/>
  <c r="B783" i="3"/>
  <c r="C783" i="3"/>
  <c r="D783" i="3"/>
  <c r="E783" i="3"/>
  <c r="F783" i="3"/>
  <c r="B784" i="3"/>
  <c r="C784" i="3"/>
  <c r="D784" i="3"/>
  <c r="E784" i="3"/>
  <c r="F784" i="3"/>
  <c r="B785" i="3"/>
  <c r="C785" i="3"/>
  <c r="D785" i="3"/>
  <c r="E785" i="3"/>
  <c r="F785" i="3"/>
  <c r="B786" i="3"/>
  <c r="C786" i="3"/>
  <c r="D786" i="3"/>
  <c r="E786" i="3"/>
  <c r="F786" i="3"/>
  <c r="J786" i="3"/>
  <c r="L786" i="3" s="1"/>
  <c r="B787" i="3"/>
  <c r="C787" i="3"/>
  <c r="D787" i="3"/>
  <c r="E787" i="3"/>
  <c r="F787" i="3"/>
  <c r="B788" i="3"/>
  <c r="C788" i="3"/>
  <c r="D788" i="3"/>
  <c r="E788" i="3"/>
  <c r="F788" i="3"/>
  <c r="J788" i="3"/>
  <c r="B789" i="3"/>
  <c r="C789" i="3"/>
  <c r="D789" i="3"/>
  <c r="E789" i="3"/>
  <c r="F789" i="3"/>
  <c r="B790" i="3"/>
  <c r="C790" i="3"/>
  <c r="D790" i="3"/>
  <c r="E790" i="3"/>
  <c r="F790" i="3"/>
  <c r="J790" i="3"/>
  <c r="B791" i="3"/>
  <c r="C791" i="3"/>
  <c r="D791" i="3"/>
  <c r="E791" i="3"/>
  <c r="F791" i="3"/>
  <c r="B792" i="3"/>
  <c r="C792" i="3"/>
  <c r="D792" i="3"/>
  <c r="E792" i="3"/>
  <c r="F792" i="3"/>
  <c r="J792" i="3"/>
  <c r="B793" i="3"/>
  <c r="C793" i="3"/>
  <c r="D793" i="3"/>
  <c r="E793" i="3"/>
  <c r="F793" i="3"/>
  <c r="B794" i="3"/>
  <c r="C794" i="3"/>
  <c r="D794" i="3"/>
  <c r="E794" i="3"/>
  <c r="F794" i="3"/>
  <c r="J794" i="3"/>
  <c r="L794" i="3" s="1"/>
  <c r="B795" i="3"/>
  <c r="C795" i="3"/>
  <c r="D795" i="3"/>
  <c r="E795" i="3"/>
  <c r="F795" i="3"/>
  <c r="B796" i="3"/>
  <c r="C796" i="3"/>
  <c r="D796" i="3"/>
  <c r="E796" i="3"/>
  <c r="F796" i="3"/>
  <c r="J796" i="3"/>
  <c r="L796" i="3" s="1"/>
  <c r="B797" i="3"/>
  <c r="C797" i="3"/>
  <c r="D797" i="3"/>
  <c r="E797" i="3"/>
  <c r="F797" i="3"/>
  <c r="B798" i="3"/>
  <c r="C798" i="3"/>
  <c r="D798" i="3"/>
  <c r="E798" i="3"/>
  <c r="F798" i="3"/>
  <c r="B799" i="3"/>
  <c r="C799" i="3"/>
  <c r="D799" i="3"/>
  <c r="E799" i="3"/>
  <c r="F799" i="3"/>
  <c r="B800" i="3"/>
  <c r="C800" i="3"/>
  <c r="D800" i="3"/>
  <c r="E800" i="3"/>
  <c r="F800" i="3"/>
  <c r="B801" i="3"/>
  <c r="C801" i="3"/>
  <c r="D801" i="3"/>
  <c r="E801" i="3"/>
  <c r="F801" i="3"/>
  <c r="B802" i="3"/>
  <c r="C802" i="3"/>
  <c r="D802" i="3"/>
  <c r="E802" i="3"/>
  <c r="F802" i="3"/>
  <c r="J802" i="3"/>
  <c r="L802" i="3" s="1"/>
  <c r="B803" i="3"/>
  <c r="C803" i="3"/>
  <c r="D803" i="3"/>
  <c r="E803" i="3"/>
  <c r="F803" i="3"/>
  <c r="B804" i="3"/>
  <c r="C804" i="3"/>
  <c r="D804" i="3"/>
  <c r="E804" i="3"/>
  <c r="F804" i="3"/>
  <c r="B805" i="3"/>
  <c r="C805" i="3"/>
  <c r="D805" i="3"/>
  <c r="E805" i="3"/>
  <c r="F805" i="3"/>
  <c r="B806" i="3"/>
  <c r="C806" i="3"/>
  <c r="D806" i="3"/>
  <c r="E806" i="3"/>
  <c r="F806" i="3"/>
  <c r="B807" i="3"/>
  <c r="C807" i="3"/>
  <c r="D807" i="3"/>
  <c r="E807" i="3"/>
  <c r="F807" i="3"/>
  <c r="B808" i="3"/>
  <c r="C808" i="3"/>
  <c r="D808" i="3"/>
  <c r="E808" i="3"/>
  <c r="F808" i="3"/>
  <c r="B809" i="3"/>
  <c r="C809" i="3"/>
  <c r="D809" i="3"/>
  <c r="E809" i="3"/>
  <c r="F809" i="3"/>
  <c r="B810" i="3"/>
  <c r="C810" i="3"/>
  <c r="D810" i="3"/>
  <c r="E810" i="3"/>
  <c r="F810" i="3"/>
  <c r="B811" i="3"/>
  <c r="C811" i="3"/>
  <c r="D811" i="3"/>
  <c r="E811" i="3"/>
  <c r="F811" i="3"/>
  <c r="B812" i="3"/>
  <c r="C812" i="3"/>
  <c r="D812" i="3"/>
  <c r="E812" i="3"/>
  <c r="F812" i="3"/>
  <c r="B813" i="3"/>
  <c r="C813" i="3"/>
  <c r="D813" i="3"/>
  <c r="E813" i="3"/>
  <c r="F813" i="3"/>
  <c r="B814" i="3"/>
  <c r="C814" i="3"/>
  <c r="D814" i="3"/>
  <c r="E814" i="3"/>
  <c r="F814" i="3"/>
  <c r="B815" i="3"/>
  <c r="C815" i="3"/>
  <c r="D815" i="3"/>
  <c r="E815" i="3"/>
  <c r="F815" i="3"/>
  <c r="B816" i="3"/>
  <c r="C816" i="3"/>
  <c r="D816" i="3"/>
  <c r="E816" i="3"/>
  <c r="F816" i="3"/>
  <c r="B817" i="3"/>
  <c r="C817" i="3"/>
  <c r="D817" i="3"/>
  <c r="E817" i="3"/>
  <c r="F817" i="3"/>
  <c r="B818" i="3"/>
  <c r="C818" i="3"/>
  <c r="D818" i="3"/>
  <c r="E818" i="3"/>
  <c r="F818" i="3"/>
  <c r="B819" i="3"/>
  <c r="C819" i="3"/>
  <c r="D819" i="3"/>
  <c r="E819" i="3"/>
  <c r="F819" i="3"/>
  <c r="B820" i="3"/>
  <c r="C820" i="3"/>
  <c r="D820" i="3"/>
  <c r="E820" i="3"/>
  <c r="F820" i="3"/>
  <c r="J820" i="3"/>
  <c r="B821" i="3"/>
  <c r="C821" i="3"/>
  <c r="D821" i="3"/>
  <c r="E821" i="3"/>
  <c r="F821" i="3"/>
  <c r="B822" i="3"/>
  <c r="C822" i="3"/>
  <c r="D822" i="3"/>
  <c r="E822" i="3"/>
  <c r="F822" i="3"/>
  <c r="J822" i="3"/>
  <c r="B823" i="3"/>
  <c r="C823" i="3"/>
  <c r="D823" i="3"/>
  <c r="E823" i="3"/>
  <c r="F823" i="3"/>
  <c r="B824" i="3"/>
  <c r="C824" i="3"/>
  <c r="D824" i="3"/>
  <c r="E824" i="3"/>
  <c r="F824" i="3"/>
  <c r="J824" i="3"/>
  <c r="B825" i="3"/>
  <c r="C825" i="3"/>
  <c r="D825" i="3"/>
  <c r="E825" i="3"/>
  <c r="F825" i="3"/>
  <c r="B826" i="3"/>
  <c r="C826" i="3"/>
  <c r="D826" i="3"/>
  <c r="E826" i="3"/>
  <c r="F826" i="3"/>
  <c r="J826" i="3"/>
  <c r="L826" i="3" s="1"/>
  <c r="B827" i="3"/>
  <c r="C827" i="3"/>
  <c r="D827" i="3"/>
  <c r="E827" i="3"/>
  <c r="F827" i="3"/>
  <c r="B828" i="3"/>
  <c r="C828" i="3"/>
  <c r="D828" i="3"/>
  <c r="E828" i="3"/>
  <c r="F828" i="3"/>
  <c r="B829" i="3"/>
  <c r="C829" i="3"/>
  <c r="D829" i="3"/>
  <c r="E829" i="3"/>
  <c r="F829" i="3"/>
  <c r="B830" i="3"/>
  <c r="C830" i="3"/>
  <c r="D830" i="3"/>
  <c r="E830" i="3"/>
  <c r="F830" i="3"/>
  <c r="B831" i="3"/>
  <c r="C831" i="3"/>
  <c r="D831" i="3"/>
  <c r="E831" i="3"/>
  <c r="F831" i="3"/>
  <c r="B832" i="3"/>
  <c r="C832" i="3"/>
  <c r="D832" i="3"/>
  <c r="E832" i="3"/>
  <c r="F832" i="3"/>
  <c r="J832" i="3"/>
  <c r="L832" i="3" s="1"/>
  <c r="B833" i="3"/>
  <c r="C833" i="3"/>
  <c r="D833" i="3"/>
  <c r="E833" i="3"/>
  <c r="F833" i="3"/>
  <c r="B834" i="3"/>
  <c r="C834" i="3"/>
  <c r="D834" i="3"/>
  <c r="E834" i="3"/>
  <c r="F834" i="3"/>
  <c r="J834" i="3"/>
  <c r="L834" i="3" s="1"/>
  <c r="B835" i="3"/>
  <c r="C835" i="3"/>
  <c r="D835" i="3"/>
  <c r="E835" i="3"/>
  <c r="F835" i="3"/>
  <c r="B836" i="3"/>
  <c r="C836" i="3"/>
  <c r="D836" i="3"/>
  <c r="E836" i="3"/>
  <c r="F836" i="3"/>
  <c r="B837" i="3"/>
  <c r="C837" i="3"/>
  <c r="D837" i="3"/>
  <c r="E837" i="3"/>
  <c r="F837" i="3"/>
  <c r="B838" i="3"/>
  <c r="C838" i="3"/>
  <c r="D838" i="3"/>
  <c r="E838" i="3"/>
  <c r="F838" i="3"/>
  <c r="B839" i="3"/>
  <c r="C839" i="3"/>
  <c r="D839" i="3"/>
  <c r="E839" i="3"/>
  <c r="F839" i="3"/>
  <c r="B840" i="3"/>
  <c r="C840" i="3"/>
  <c r="D840" i="3"/>
  <c r="E840" i="3"/>
  <c r="F840" i="3"/>
  <c r="B841" i="3"/>
  <c r="C841" i="3"/>
  <c r="D841" i="3"/>
  <c r="E841" i="3"/>
  <c r="F841" i="3"/>
  <c r="B842" i="3"/>
  <c r="C842" i="3"/>
  <c r="D842" i="3"/>
  <c r="E842" i="3"/>
  <c r="F842" i="3"/>
  <c r="B843" i="3"/>
  <c r="C843" i="3"/>
  <c r="D843" i="3"/>
  <c r="E843" i="3"/>
  <c r="F843" i="3"/>
  <c r="B844" i="3"/>
  <c r="C844" i="3"/>
  <c r="D844" i="3"/>
  <c r="E844" i="3"/>
  <c r="F844" i="3"/>
  <c r="B845" i="3"/>
  <c r="C845" i="3"/>
  <c r="D845" i="3"/>
  <c r="E845" i="3"/>
  <c r="F845" i="3"/>
  <c r="J845" i="3"/>
  <c r="B846" i="3"/>
  <c r="C846" i="3"/>
  <c r="D846" i="3"/>
  <c r="E846" i="3"/>
  <c r="F846" i="3"/>
  <c r="B847" i="3"/>
  <c r="C847" i="3"/>
  <c r="D847" i="3"/>
  <c r="E847" i="3"/>
  <c r="F847" i="3"/>
  <c r="B848" i="3"/>
  <c r="C848" i="3"/>
  <c r="D848" i="3"/>
  <c r="E848" i="3"/>
  <c r="F848" i="3"/>
  <c r="B849" i="3"/>
  <c r="C849" i="3"/>
  <c r="D849" i="3"/>
  <c r="E849" i="3"/>
  <c r="F849" i="3"/>
  <c r="B850" i="3"/>
  <c r="C850" i="3"/>
  <c r="D850" i="3"/>
  <c r="E850" i="3"/>
  <c r="F850" i="3"/>
  <c r="B851" i="3"/>
  <c r="C851" i="3"/>
  <c r="D851" i="3"/>
  <c r="E851" i="3"/>
  <c r="F851" i="3"/>
  <c r="B852" i="3"/>
  <c r="C852" i="3"/>
  <c r="D852" i="3"/>
  <c r="E852" i="3"/>
  <c r="F852" i="3"/>
  <c r="B853" i="3"/>
  <c r="C853" i="3"/>
  <c r="D853" i="3"/>
  <c r="E853" i="3"/>
  <c r="F853" i="3"/>
  <c r="B854" i="3"/>
  <c r="C854" i="3"/>
  <c r="D854" i="3"/>
  <c r="E854" i="3"/>
  <c r="F854" i="3"/>
  <c r="B855" i="3"/>
  <c r="C855" i="3"/>
  <c r="D855" i="3"/>
  <c r="E855" i="3"/>
  <c r="F855" i="3"/>
  <c r="B856" i="3"/>
  <c r="C856" i="3"/>
  <c r="D856" i="3"/>
  <c r="E856" i="3"/>
  <c r="F856" i="3"/>
  <c r="B857" i="3"/>
  <c r="C857" i="3"/>
  <c r="D857" i="3"/>
  <c r="E857" i="3"/>
  <c r="F857" i="3"/>
  <c r="B858" i="3"/>
  <c r="C858" i="3"/>
  <c r="D858" i="3"/>
  <c r="E858" i="3"/>
  <c r="F858" i="3"/>
  <c r="B859" i="3"/>
  <c r="C859" i="3"/>
  <c r="D859" i="3"/>
  <c r="E859" i="3"/>
  <c r="F859" i="3"/>
  <c r="B860" i="3"/>
  <c r="C860" i="3"/>
  <c r="D860" i="3"/>
  <c r="E860" i="3"/>
  <c r="F860" i="3"/>
  <c r="B861" i="3"/>
  <c r="C861" i="3"/>
  <c r="D861" i="3"/>
  <c r="E861" i="3"/>
  <c r="F861" i="3"/>
  <c r="B862" i="3"/>
  <c r="C862" i="3"/>
  <c r="D862" i="3"/>
  <c r="E862" i="3"/>
  <c r="F862" i="3"/>
  <c r="J862" i="3"/>
  <c r="L862" i="3" s="1"/>
  <c r="B863" i="3"/>
  <c r="C863" i="3"/>
  <c r="D863" i="3"/>
  <c r="E863" i="3"/>
  <c r="F863" i="3"/>
  <c r="B864" i="3"/>
  <c r="C864" i="3"/>
  <c r="D864" i="3"/>
  <c r="E864" i="3"/>
  <c r="F864" i="3"/>
  <c r="J864" i="3"/>
  <c r="L864" i="3" s="1"/>
  <c r="B865" i="3"/>
  <c r="C865" i="3"/>
  <c r="D865" i="3"/>
  <c r="E865" i="3"/>
  <c r="F865" i="3"/>
  <c r="B866" i="3"/>
  <c r="C866" i="3"/>
  <c r="D866" i="3"/>
  <c r="E866" i="3"/>
  <c r="F866" i="3"/>
  <c r="B867" i="3"/>
  <c r="C867" i="3"/>
  <c r="D867" i="3"/>
  <c r="E867" i="3"/>
  <c r="F867" i="3"/>
  <c r="B868" i="3"/>
  <c r="C868" i="3"/>
  <c r="D868" i="3"/>
  <c r="E868" i="3"/>
  <c r="F868" i="3"/>
  <c r="B869" i="3"/>
  <c r="C869" i="3"/>
  <c r="D869" i="3"/>
  <c r="E869" i="3"/>
  <c r="F869" i="3"/>
  <c r="B870" i="3"/>
  <c r="C870" i="3"/>
  <c r="D870" i="3"/>
  <c r="E870" i="3"/>
  <c r="F870" i="3"/>
  <c r="B871" i="3"/>
  <c r="C871" i="3"/>
  <c r="D871" i="3"/>
  <c r="E871" i="3"/>
  <c r="F871" i="3"/>
  <c r="B872" i="3"/>
  <c r="C872" i="3"/>
  <c r="D872" i="3"/>
  <c r="E872" i="3"/>
  <c r="F872" i="3"/>
  <c r="B873" i="3"/>
  <c r="C873" i="3"/>
  <c r="D873" i="3"/>
  <c r="E873" i="3"/>
  <c r="F873" i="3"/>
  <c r="B874" i="3"/>
  <c r="C874" i="3"/>
  <c r="D874" i="3"/>
  <c r="E874" i="3"/>
  <c r="F874" i="3"/>
  <c r="B875" i="3"/>
  <c r="C875" i="3"/>
  <c r="D875" i="3"/>
  <c r="E875" i="3"/>
  <c r="F875" i="3"/>
  <c r="B876" i="3"/>
  <c r="C876" i="3"/>
  <c r="D876" i="3"/>
  <c r="E876" i="3"/>
  <c r="F876" i="3"/>
  <c r="B877" i="3"/>
  <c r="C877" i="3"/>
  <c r="D877" i="3"/>
  <c r="E877" i="3"/>
  <c r="F877" i="3"/>
  <c r="B878" i="3"/>
  <c r="C878" i="3"/>
  <c r="D878" i="3"/>
  <c r="E878" i="3"/>
  <c r="F878" i="3"/>
  <c r="B879" i="3"/>
  <c r="C879" i="3"/>
  <c r="D879" i="3"/>
  <c r="E879" i="3"/>
  <c r="F879" i="3"/>
  <c r="B880" i="3"/>
  <c r="C880" i="3"/>
  <c r="D880" i="3"/>
  <c r="E880" i="3"/>
  <c r="F880" i="3"/>
  <c r="B881" i="3"/>
  <c r="C881" i="3"/>
  <c r="D881" i="3"/>
  <c r="E881" i="3"/>
  <c r="F881" i="3"/>
  <c r="B882" i="3"/>
  <c r="C882" i="3"/>
  <c r="D882" i="3"/>
  <c r="E882" i="3"/>
  <c r="F882" i="3"/>
  <c r="B883" i="3"/>
  <c r="C883" i="3"/>
  <c r="D883" i="3"/>
  <c r="E883" i="3"/>
  <c r="F883" i="3"/>
  <c r="B884" i="3"/>
  <c r="C884" i="3"/>
  <c r="D884" i="3"/>
  <c r="E884" i="3"/>
  <c r="F884" i="3"/>
  <c r="B885" i="3"/>
  <c r="C885" i="3"/>
  <c r="D885" i="3"/>
  <c r="E885" i="3"/>
  <c r="F885" i="3"/>
  <c r="B886" i="3"/>
  <c r="C886" i="3"/>
  <c r="D886" i="3"/>
  <c r="E886" i="3"/>
  <c r="F886" i="3"/>
  <c r="B887" i="3"/>
  <c r="C887" i="3"/>
  <c r="D887" i="3"/>
  <c r="E887" i="3"/>
  <c r="F887" i="3"/>
  <c r="B888" i="3"/>
  <c r="C888" i="3"/>
  <c r="D888" i="3"/>
  <c r="E888" i="3"/>
  <c r="F888" i="3"/>
  <c r="B889" i="3"/>
  <c r="C889" i="3"/>
  <c r="D889" i="3"/>
  <c r="E889" i="3"/>
  <c r="F889" i="3"/>
  <c r="B890" i="3"/>
  <c r="C890" i="3"/>
  <c r="D890" i="3"/>
  <c r="E890" i="3"/>
  <c r="F890" i="3"/>
  <c r="B891" i="3"/>
  <c r="C891" i="3"/>
  <c r="D891" i="3"/>
  <c r="E891" i="3"/>
  <c r="F891" i="3"/>
  <c r="B892" i="3"/>
  <c r="C892" i="3"/>
  <c r="D892" i="3"/>
  <c r="E892" i="3"/>
  <c r="F892" i="3"/>
  <c r="B893" i="3"/>
  <c r="C893" i="3"/>
  <c r="D893" i="3"/>
  <c r="E893" i="3"/>
  <c r="F893" i="3"/>
  <c r="B894" i="3"/>
  <c r="C894" i="3"/>
  <c r="D894" i="3"/>
  <c r="E894" i="3"/>
  <c r="F894" i="3"/>
  <c r="J894" i="3"/>
  <c r="L894" i="3" s="1"/>
  <c r="B895" i="3"/>
  <c r="C895" i="3"/>
  <c r="D895" i="3"/>
  <c r="E895" i="3"/>
  <c r="F895" i="3"/>
  <c r="B896" i="3"/>
  <c r="C896" i="3"/>
  <c r="D896" i="3"/>
  <c r="E896" i="3"/>
  <c r="F896" i="3"/>
  <c r="B897" i="3"/>
  <c r="C897" i="3"/>
  <c r="D897" i="3"/>
  <c r="E897" i="3"/>
  <c r="F897" i="3"/>
  <c r="B898" i="3"/>
  <c r="C898" i="3"/>
  <c r="D898" i="3"/>
  <c r="E898" i="3"/>
  <c r="F898" i="3"/>
  <c r="J898" i="3"/>
  <c r="L898" i="3" s="1"/>
  <c r="B899" i="3"/>
  <c r="C899" i="3"/>
  <c r="D899" i="3"/>
  <c r="E899" i="3"/>
  <c r="F899" i="3"/>
  <c r="B900" i="3"/>
  <c r="C900" i="3"/>
  <c r="D900" i="3"/>
  <c r="E900" i="3"/>
  <c r="F900" i="3"/>
  <c r="B901" i="3"/>
  <c r="C901" i="3"/>
  <c r="D901" i="3"/>
  <c r="E901" i="3"/>
  <c r="F901" i="3"/>
  <c r="B902" i="3"/>
  <c r="C902" i="3"/>
  <c r="D902" i="3"/>
  <c r="E902" i="3"/>
  <c r="F902" i="3"/>
  <c r="B903" i="3"/>
  <c r="C903" i="3"/>
  <c r="D903" i="3"/>
  <c r="E903" i="3"/>
  <c r="F903" i="3"/>
  <c r="B904" i="3"/>
  <c r="C904" i="3"/>
  <c r="D904" i="3"/>
  <c r="E904" i="3"/>
  <c r="F904" i="3"/>
  <c r="B905" i="3"/>
  <c r="C905" i="3"/>
  <c r="D905" i="3"/>
  <c r="E905" i="3"/>
  <c r="F905" i="3"/>
  <c r="B906" i="3"/>
  <c r="C906" i="3"/>
  <c r="D906" i="3"/>
  <c r="E906" i="3"/>
  <c r="F906" i="3"/>
  <c r="B907" i="3"/>
  <c r="C907" i="3"/>
  <c r="D907" i="3"/>
  <c r="E907" i="3"/>
  <c r="F907" i="3"/>
  <c r="B908" i="3"/>
  <c r="C908" i="3"/>
  <c r="D908" i="3"/>
  <c r="E908" i="3"/>
  <c r="F908" i="3"/>
  <c r="B909" i="3"/>
  <c r="C909" i="3"/>
  <c r="D909" i="3"/>
  <c r="E909" i="3"/>
  <c r="F909" i="3"/>
  <c r="B910" i="3"/>
  <c r="C910" i="3"/>
  <c r="D910" i="3"/>
  <c r="E910" i="3"/>
  <c r="F910" i="3"/>
  <c r="B911" i="3"/>
  <c r="C911" i="3"/>
  <c r="D911" i="3"/>
  <c r="E911" i="3"/>
  <c r="F911" i="3"/>
  <c r="B912" i="3"/>
  <c r="C912" i="3"/>
  <c r="D912" i="3"/>
  <c r="E912" i="3"/>
  <c r="F912" i="3"/>
  <c r="B913" i="3"/>
  <c r="C913" i="3"/>
  <c r="D913" i="3"/>
  <c r="E913" i="3"/>
  <c r="F913" i="3"/>
  <c r="B914" i="3"/>
  <c r="C914" i="3"/>
  <c r="D914" i="3"/>
  <c r="E914" i="3"/>
  <c r="F914" i="3"/>
  <c r="B915" i="3"/>
  <c r="C915" i="3"/>
  <c r="D915" i="3"/>
  <c r="E915" i="3"/>
  <c r="F915" i="3"/>
  <c r="B916" i="3"/>
  <c r="C916" i="3"/>
  <c r="D916" i="3"/>
  <c r="E916" i="3"/>
  <c r="F916" i="3"/>
  <c r="B917" i="3"/>
  <c r="C917" i="3"/>
  <c r="D917" i="3"/>
  <c r="E917" i="3"/>
  <c r="F917" i="3"/>
  <c r="B918" i="3"/>
  <c r="C918" i="3"/>
  <c r="D918" i="3"/>
  <c r="E918" i="3"/>
  <c r="F918" i="3"/>
  <c r="J918" i="3"/>
  <c r="B919" i="3"/>
  <c r="C919" i="3"/>
  <c r="D919" i="3"/>
  <c r="E919" i="3"/>
  <c r="F919" i="3"/>
  <c r="B920" i="3"/>
  <c r="C920" i="3"/>
  <c r="D920" i="3"/>
  <c r="E920" i="3"/>
  <c r="F920" i="3"/>
  <c r="B921" i="3"/>
  <c r="C921" i="3"/>
  <c r="D921" i="3"/>
  <c r="E921" i="3"/>
  <c r="F921" i="3"/>
  <c r="B922" i="3"/>
  <c r="C922" i="3"/>
  <c r="D922" i="3"/>
  <c r="E922" i="3"/>
  <c r="F922" i="3"/>
  <c r="J922" i="3"/>
  <c r="L922" i="3" s="1"/>
  <c r="B923" i="3"/>
  <c r="C923" i="3"/>
  <c r="D923" i="3"/>
  <c r="E923" i="3"/>
  <c r="F923" i="3"/>
  <c r="B924" i="3"/>
  <c r="C924" i="3"/>
  <c r="D924" i="3"/>
  <c r="E924" i="3"/>
  <c r="F924" i="3"/>
  <c r="J924" i="3"/>
  <c r="L924" i="3" s="1"/>
  <c r="B925" i="3"/>
  <c r="C925" i="3"/>
  <c r="D925" i="3"/>
  <c r="E925" i="3"/>
  <c r="F925" i="3"/>
  <c r="B926" i="3"/>
  <c r="C926" i="3"/>
  <c r="D926" i="3"/>
  <c r="E926" i="3"/>
  <c r="F926" i="3"/>
  <c r="B927" i="3"/>
  <c r="C927" i="3"/>
  <c r="D927" i="3"/>
  <c r="E927" i="3"/>
  <c r="F927" i="3"/>
  <c r="B928" i="3"/>
  <c r="C928" i="3"/>
  <c r="D928" i="3"/>
  <c r="E928" i="3"/>
  <c r="F928" i="3"/>
  <c r="B929" i="3"/>
  <c r="C929" i="3"/>
  <c r="D929" i="3"/>
  <c r="E929" i="3"/>
  <c r="F929" i="3"/>
  <c r="B930" i="3"/>
  <c r="C930" i="3"/>
  <c r="D930" i="3"/>
  <c r="E930" i="3"/>
  <c r="F930" i="3"/>
  <c r="B931" i="3"/>
  <c r="C931" i="3"/>
  <c r="D931" i="3"/>
  <c r="E931" i="3"/>
  <c r="F931" i="3"/>
  <c r="B932" i="3"/>
  <c r="C932" i="3"/>
  <c r="D932" i="3"/>
  <c r="E932" i="3"/>
  <c r="F932" i="3"/>
  <c r="B933" i="3"/>
  <c r="C933" i="3"/>
  <c r="D933" i="3"/>
  <c r="E933" i="3"/>
  <c r="F933" i="3"/>
  <c r="B934" i="3"/>
  <c r="C934" i="3"/>
  <c r="D934" i="3"/>
  <c r="E934" i="3"/>
  <c r="F934" i="3"/>
  <c r="B935" i="3"/>
  <c r="C935" i="3"/>
  <c r="D935" i="3"/>
  <c r="E935" i="3"/>
  <c r="F935" i="3"/>
  <c r="B936" i="3"/>
  <c r="C936" i="3"/>
  <c r="D936" i="3"/>
  <c r="E936" i="3"/>
  <c r="F936" i="3"/>
  <c r="B937" i="3"/>
  <c r="C937" i="3"/>
  <c r="D937" i="3"/>
  <c r="E937" i="3"/>
  <c r="F937" i="3"/>
  <c r="B938" i="3"/>
  <c r="C938" i="3"/>
  <c r="D938" i="3"/>
  <c r="E938" i="3"/>
  <c r="F938" i="3"/>
  <c r="B939" i="3"/>
  <c r="C939" i="3"/>
  <c r="D939" i="3"/>
  <c r="E939" i="3"/>
  <c r="F939" i="3"/>
  <c r="B940" i="3"/>
  <c r="C940" i="3"/>
  <c r="D940" i="3"/>
  <c r="E940" i="3"/>
  <c r="F940" i="3"/>
  <c r="B941" i="3"/>
  <c r="C941" i="3"/>
  <c r="D941" i="3"/>
  <c r="E941" i="3"/>
  <c r="F941" i="3"/>
  <c r="B942" i="3"/>
  <c r="C942" i="3"/>
  <c r="D942" i="3"/>
  <c r="E942" i="3"/>
  <c r="F942" i="3"/>
  <c r="B943" i="3"/>
  <c r="C943" i="3"/>
  <c r="D943" i="3"/>
  <c r="E943" i="3"/>
  <c r="F943" i="3"/>
  <c r="B944" i="3"/>
  <c r="C944" i="3"/>
  <c r="D944" i="3"/>
  <c r="E944" i="3"/>
  <c r="F944" i="3"/>
  <c r="J944" i="3"/>
  <c r="L944" i="3" s="1"/>
  <c r="B945" i="3"/>
  <c r="C945" i="3"/>
  <c r="D945" i="3"/>
  <c r="E945" i="3"/>
  <c r="F945" i="3"/>
  <c r="B946" i="3"/>
  <c r="C946" i="3"/>
  <c r="D946" i="3"/>
  <c r="E946" i="3"/>
  <c r="F946" i="3"/>
  <c r="J946" i="3"/>
  <c r="L946" i="3" s="1"/>
  <c r="B947" i="3"/>
  <c r="C947" i="3"/>
  <c r="D947" i="3"/>
  <c r="E947" i="3"/>
  <c r="F947" i="3"/>
  <c r="B948" i="3"/>
  <c r="C948" i="3"/>
  <c r="D948" i="3"/>
  <c r="E948" i="3"/>
  <c r="F948" i="3"/>
  <c r="J948" i="3"/>
  <c r="L948" i="3" s="1"/>
  <c r="B949" i="3"/>
  <c r="C949" i="3"/>
  <c r="D949" i="3"/>
  <c r="E949" i="3"/>
  <c r="F949" i="3"/>
  <c r="B950" i="3"/>
  <c r="C950" i="3"/>
  <c r="D950" i="3"/>
  <c r="E950" i="3"/>
  <c r="F950" i="3"/>
  <c r="B951" i="3"/>
  <c r="C951" i="3"/>
  <c r="D951" i="3"/>
  <c r="E951" i="3"/>
  <c r="F951" i="3"/>
  <c r="B952" i="3"/>
  <c r="C952" i="3"/>
  <c r="D952" i="3"/>
  <c r="E952" i="3"/>
  <c r="F952" i="3"/>
  <c r="B953" i="3"/>
  <c r="C953" i="3"/>
  <c r="D953" i="3"/>
  <c r="E953" i="3"/>
  <c r="F953" i="3"/>
  <c r="B954" i="3"/>
  <c r="C954" i="3"/>
  <c r="D954" i="3"/>
  <c r="E954" i="3"/>
  <c r="F954" i="3"/>
  <c r="B955" i="3"/>
  <c r="C955" i="3"/>
  <c r="D955" i="3"/>
  <c r="E955" i="3"/>
  <c r="F955" i="3"/>
  <c r="B956" i="3"/>
  <c r="C956" i="3"/>
  <c r="D956" i="3"/>
  <c r="E956" i="3"/>
  <c r="F956" i="3"/>
  <c r="B957" i="3"/>
  <c r="C957" i="3"/>
  <c r="D957" i="3"/>
  <c r="E957" i="3"/>
  <c r="F957" i="3"/>
  <c r="B958" i="3"/>
  <c r="C958" i="3"/>
  <c r="D958" i="3"/>
  <c r="E958" i="3"/>
  <c r="F958" i="3"/>
  <c r="B959" i="3"/>
  <c r="C959" i="3"/>
  <c r="D959" i="3"/>
  <c r="E959" i="3"/>
  <c r="F959" i="3"/>
  <c r="B960" i="3"/>
  <c r="C960" i="3"/>
  <c r="D960" i="3"/>
  <c r="E960" i="3"/>
  <c r="F960" i="3"/>
  <c r="B961" i="3"/>
  <c r="C961" i="3"/>
  <c r="D961" i="3"/>
  <c r="E961" i="3"/>
  <c r="F961" i="3"/>
  <c r="B962" i="3"/>
  <c r="C962" i="3"/>
  <c r="D962" i="3"/>
  <c r="E962" i="3"/>
  <c r="F962" i="3"/>
  <c r="B963" i="3"/>
  <c r="C963" i="3"/>
  <c r="D963" i="3"/>
  <c r="E963" i="3"/>
  <c r="F963" i="3"/>
  <c r="B964" i="3"/>
  <c r="C964" i="3"/>
  <c r="D964" i="3"/>
  <c r="E964" i="3"/>
  <c r="F964" i="3"/>
  <c r="J964" i="3"/>
  <c r="L964" i="3" s="1"/>
  <c r="B965" i="3"/>
  <c r="C965" i="3"/>
  <c r="D965" i="3"/>
  <c r="E965" i="3"/>
  <c r="F965" i="3"/>
  <c r="B966" i="3"/>
  <c r="C966" i="3"/>
  <c r="D966" i="3"/>
  <c r="E966" i="3"/>
  <c r="F966" i="3"/>
  <c r="B967" i="3"/>
  <c r="C967" i="3"/>
  <c r="D967" i="3"/>
  <c r="E967" i="3"/>
  <c r="F967" i="3"/>
  <c r="B968" i="3"/>
  <c r="C968" i="3"/>
  <c r="D968" i="3"/>
  <c r="E968" i="3"/>
  <c r="F968" i="3"/>
  <c r="B969" i="3"/>
  <c r="C969" i="3"/>
  <c r="D969" i="3"/>
  <c r="E969" i="3"/>
  <c r="F969" i="3"/>
  <c r="B970" i="3"/>
  <c r="C970" i="3"/>
  <c r="D970" i="3"/>
  <c r="E970" i="3"/>
  <c r="F970" i="3"/>
  <c r="J970" i="3"/>
  <c r="L970" i="3" s="1"/>
  <c r="B971" i="3"/>
  <c r="C971" i="3"/>
  <c r="D971" i="3"/>
  <c r="E971" i="3"/>
  <c r="F971" i="3"/>
  <c r="B972" i="3"/>
  <c r="C972" i="3"/>
  <c r="D972" i="3"/>
  <c r="E972" i="3"/>
  <c r="F972" i="3"/>
  <c r="B973" i="3"/>
  <c r="C973" i="3"/>
  <c r="D973" i="3"/>
  <c r="E973" i="3"/>
  <c r="F973" i="3"/>
  <c r="B974" i="3"/>
  <c r="C974" i="3"/>
  <c r="D974" i="3"/>
  <c r="E974" i="3"/>
  <c r="F974" i="3"/>
  <c r="J974" i="3"/>
  <c r="L974" i="3" s="1"/>
  <c r="B975" i="3"/>
  <c r="C975" i="3"/>
  <c r="D975" i="3"/>
  <c r="E975" i="3"/>
  <c r="F975" i="3"/>
  <c r="B976" i="3"/>
  <c r="C976" i="3"/>
  <c r="D976" i="3"/>
  <c r="E976" i="3"/>
  <c r="F976" i="3"/>
  <c r="B977" i="3"/>
  <c r="C977" i="3"/>
  <c r="D977" i="3"/>
  <c r="E977" i="3"/>
  <c r="F977" i="3"/>
  <c r="B978" i="3"/>
  <c r="C978" i="3"/>
  <c r="D978" i="3"/>
  <c r="E978" i="3"/>
  <c r="F978" i="3"/>
  <c r="J978" i="3"/>
  <c r="L978" i="3" s="1"/>
  <c r="B979" i="3"/>
  <c r="C979" i="3"/>
  <c r="D979" i="3"/>
  <c r="E979" i="3"/>
  <c r="F979" i="3"/>
  <c r="B980" i="3"/>
  <c r="C980" i="3"/>
  <c r="D980" i="3"/>
  <c r="E980" i="3"/>
  <c r="F980" i="3"/>
  <c r="B981" i="3"/>
  <c r="C981" i="3"/>
  <c r="D981" i="3"/>
  <c r="E981" i="3"/>
  <c r="F981" i="3"/>
  <c r="B982" i="3"/>
  <c r="C982" i="3"/>
  <c r="D982" i="3"/>
  <c r="E982" i="3"/>
  <c r="F982" i="3"/>
  <c r="J982" i="3"/>
  <c r="B983" i="3"/>
  <c r="C983" i="3"/>
  <c r="D983" i="3"/>
  <c r="E983" i="3"/>
  <c r="F983" i="3"/>
  <c r="J983" i="3"/>
  <c r="B984" i="3"/>
  <c r="C984" i="3"/>
  <c r="D984" i="3"/>
  <c r="E984" i="3"/>
  <c r="F984" i="3"/>
  <c r="B985" i="3"/>
  <c r="C985" i="3"/>
  <c r="D985" i="3"/>
  <c r="E985" i="3"/>
  <c r="F985" i="3"/>
  <c r="B986" i="3"/>
  <c r="C986" i="3"/>
  <c r="D986" i="3"/>
  <c r="E986" i="3"/>
  <c r="F986" i="3"/>
  <c r="B987" i="3"/>
  <c r="C987" i="3"/>
  <c r="D987" i="3"/>
  <c r="E987" i="3"/>
  <c r="F987" i="3"/>
  <c r="J987" i="3"/>
  <c r="B988" i="3"/>
  <c r="C988" i="3"/>
  <c r="D988" i="3"/>
  <c r="E988" i="3"/>
  <c r="F988" i="3"/>
  <c r="B989" i="3"/>
  <c r="C989" i="3"/>
  <c r="D989" i="3"/>
  <c r="E989" i="3"/>
  <c r="F989" i="3"/>
  <c r="B990" i="3"/>
  <c r="C990" i="3"/>
  <c r="D990" i="3"/>
  <c r="E990" i="3"/>
  <c r="F990" i="3"/>
  <c r="B991" i="3"/>
  <c r="C991" i="3"/>
  <c r="D991" i="3"/>
  <c r="E991" i="3"/>
  <c r="F991" i="3"/>
  <c r="J991" i="3"/>
  <c r="B992" i="3"/>
  <c r="C992" i="3"/>
  <c r="D992" i="3"/>
  <c r="E992" i="3"/>
  <c r="F992" i="3"/>
  <c r="B993" i="3"/>
  <c r="C993" i="3"/>
  <c r="D993" i="3"/>
  <c r="E993" i="3"/>
  <c r="F993" i="3"/>
  <c r="B994" i="3"/>
  <c r="C994" i="3"/>
  <c r="D994" i="3"/>
  <c r="E994" i="3"/>
  <c r="F994" i="3"/>
  <c r="B995" i="3"/>
  <c r="C995" i="3"/>
  <c r="D995" i="3"/>
  <c r="E995" i="3"/>
  <c r="F995" i="3"/>
  <c r="J995" i="3"/>
  <c r="B996" i="3"/>
  <c r="C996" i="3"/>
  <c r="D996" i="3"/>
  <c r="E996" i="3"/>
  <c r="F996" i="3"/>
  <c r="B997" i="3"/>
  <c r="C997" i="3"/>
  <c r="D997" i="3"/>
  <c r="E997" i="3"/>
  <c r="F997" i="3"/>
  <c r="B998" i="3"/>
  <c r="C998" i="3"/>
  <c r="D998" i="3"/>
  <c r="E998" i="3"/>
  <c r="F998" i="3"/>
  <c r="J998" i="3"/>
  <c r="B999" i="3"/>
  <c r="C999" i="3"/>
  <c r="D999" i="3"/>
  <c r="E999" i="3"/>
  <c r="F999" i="3"/>
  <c r="B1000" i="3"/>
  <c r="C1000" i="3"/>
  <c r="D1000" i="3"/>
  <c r="E1000" i="3"/>
  <c r="F1000" i="3"/>
  <c r="B1001" i="3"/>
  <c r="C1001" i="3"/>
  <c r="D1001" i="3"/>
  <c r="E1001" i="3"/>
  <c r="F1001" i="3"/>
  <c r="B1002" i="3"/>
  <c r="C1002" i="3"/>
  <c r="D1002" i="3"/>
  <c r="E1002" i="3"/>
  <c r="F1002" i="3"/>
  <c r="B1003" i="3"/>
  <c r="C1003" i="3"/>
  <c r="D1003" i="3"/>
  <c r="E1003" i="3"/>
  <c r="F1003" i="3"/>
  <c r="B1004" i="3"/>
  <c r="C1004" i="3"/>
  <c r="D1004" i="3"/>
  <c r="E1004" i="3"/>
  <c r="F1004" i="3"/>
  <c r="B1005" i="3"/>
  <c r="C1005" i="3"/>
  <c r="D1005" i="3"/>
  <c r="E1005" i="3"/>
  <c r="F1005" i="3"/>
  <c r="B1006" i="3"/>
  <c r="C1006" i="3"/>
  <c r="D1006" i="3"/>
  <c r="E1006" i="3"/>
  <c r="F1006" i="3"/>
  <c r="B1007" i="3"/>
  <c r="C1007" i="3"/>
  <c r="D1007" i="3"/>
  <c r="E1007" i="3"/>
  <c r="F1007" i="3"/>
  <c r="B1008" i="3"/>
  <c r="C1008" i="3"/>
  <c r="D1008" i="3"/>
  <c r="E1008" i="3"/>
  <c r="F1008" i="3"/>
  <c r="B1009" i="3"/>
  <c r="C1009" i="3"/>
  <c r="D1009" i="3"/>
  <c r="E1009" i="3"/>
  <c r="F1009" i="3"/>
  <c r="B1010" i="3"/>
  <c r="C1010" i="3"/>
  <c r="D1010" i="3"/>
  <c r="E1010" i="3"/>
  <c r="F1010" i="3"/>
  <c r="B1011" i="3"/>
  <c r="C1011" i="3"/>
  <c r="D1011" i="3"/>
  <c r="E1011" i="3"/>
  <c r="F1011" i="3"/>
  <c r="B1012" i="3"/>
  <c r="C1012" i="3"/>
  <c r="D1012" i="3"/>
  <c r="E1012" i="3"/>
  <c r="F1012" i="3"/>
  <c r="J1012" i="3"/>
  <c r="B1013" i="3"/>
  <c r="C1013" i="3"/>
  <c r="D1013" i="3"/>
  <c r="E1013" i="3"/>
  <c r="F1013" i="3"/>
  <c r="B1014" i="3"/>
  <c r="C1014" i="3"/>
  <c r="D1014" i="3"/>
  <c r="E1014" i="3"/>
  <c r="F1014" i="3"/>
  <c r="J1014" i="3"/>
  <c r="B1015" i="3"/>
  <c r="C1015" i="3"/>
  <c r="D1015" i="3"/>
  <c r="E1015" i="3"/>
  <c r="F1015" i="3"/>
  <c r="B1016" i="3"/>
  <c r="C1016" i="3"/>
  <c r="D1016" i="3"/>
  <c r="E1016" i="3"/>
  <c r="F1016" i="3"/>
  <c r="B1017" i="3"/>
  <c r="C1017" i="3"/>
  <c r="D1017" i="3"/>
  <c r="E1017" i="3"/>
  <c r="F1017" i="3"/>
  <c r="J1017" i="3"/>
  <c r="B1018" i="3"/>
  <c r="C1018" i="3"/>
  <c r="D1018" i="3"/>
  <c r="E1018" i="3"/>
  <c r="F1018" i="3"/>
  <c r="B1019" i="3"/>
  <c r="C1019" i="3"/>
  <c r="D1019" i="3"/>
  <c r="E1019" i="3"/>
  <c r="F1019" i="3"/>
  <c r="B1020" i="3"/>
  <c r="C1020" i="3"/>
  <c r="D1020" i="3"/>
  <c r="E1020" i="3"/>
  <c r="F1020" i="3"/>
  <c r="J1020" i="3"/>
  <c r="B1021" i="3"/>
  <c r="C1021" i="3"/>
  <c r="D1021" i="3"/>
  <c r="E1021" i="3"/>
  <c r="F1021" i="3"/>
  <c r="B1022" i="3"/>
  <c r="C1022" i="3"/>
  <c r="D1022" i="3"/>
  <c r="E1022" i="3"/>
  <c r="F1022" i="3"/>
  <c r="B1023" i="3"/>
  <c r="C1023" i="3"/>
  <c r="D1023" i="3"/>
  <c r="E1023" i="3"/>
  <c r="F1023" i="3"/>
  <c r="B1024" i="3"/>
  <c r="C1024" i="3"/>
  <c r="D1024" i="3"/>
  <c r="E1024" i="3"/>
  <c r="F1024" i="3"/>
  <c r="B1025" i="3"/>
  <c r="C1025" i="3"/>
  <c r="D1025" i="3"/>
  <c r="E1025" i="3"/>
  <c r="F1025" i="3"/>
  <c r="J1025" i="3"/>
  <c r="B1026" i="3"/>
  <c r="C1026" i="3"/>
  <c r="D1026" i="3"/>
  <c r="E1026" i="3"/>
  <c r="F1026" i="3"/>
  <c r="B1027" i="3"/>
  <c r="C1027" i="3"/>
  <c r="D1027" i="3"/>
  <c r="E1027" i="3"/>
  <c r="F1027" i="3"/>
  <c r="B1028" i="3"/>
  <c r="C1028" i="3"/>
  <c r="D1028" i="3"/>
  <c r="E1028" i="3"/>
  <c r="F1028" i="3"/>
  <c r="B1029" i="3"/>
  <c r="C1029" i="3"/>
  <c r="D1029" i="3"/>
  <c r="E1029" i="3"/>
  <c r="F1029" i="3"/>
  <c r="B1030" i="3"/>
  <c r="C1030" i="3"/>
  <c r="D1030" i="3"/>
  <c r="E1030" i="3"/>
  <c r="F1030" i="3"/>
  <c r="J1030" i="3"/>
  <c r="B1031" i="3"/>
  <c r="C1031" i="3"/>
  <c r="D1031" i="3"/>
  <c r="E1031" i="3"/>
  <c r="F1031" i="3"/>
  <c r="B1032" i="3"/>
  <c r="C1032" i="3"/>
  <c r="D1032" i="3"/>
  <c r="E1032" i="3"/>
  <c r="F1032" i="3"/>
  <c r="B1033" i="3"/>
  <c r="C1033" i="3"/>
  <c r="D1033" i="3"/>
  <c r="E1033" i="3"/>
  <c r="F1033" i="3"/>
  <c r="B1034" i="3"/>
  <c r="C1034" i="3"/>
  <c r="D1034" i="3"/>
  <c r="E1034" i="3"/>
  <c r="F1034" i="3"/>
  <c r="B1035" i="3"/>
  <c r="C1035" i="3"/>
  <c r="D1035" i="3"/>
  <c r="E1035" i="3"/>
  <c r="F1035" i="3"/>
  <c r="B1036" i="3"/>
  <c r="C1036" i="3"/>
  <c r="D1036" i="3"/>
  <c r="E1036" i="3"/>
  <c r="F1036" i="3"/>
  <c r="J1036" i="3"/>
  <c r="B1037" i="3"/>
  <c r="C1037" i="3"/>
  <c r="D1037" i="3"/>
  <c r="E1037" i="3"/>
  <c r="F1037" i="3"/>
  <c r="B1038" i="3"/>
  <c r="C1038" i="3"/>
  <c r="D1038" i="3"/>
  <c r="E1038" i="3"/>
  <c r="F1038" i="3"/>
  <c r="J1038" i="3"/>
  <c r="B1039" i="3"/>
  <c r="C1039" i="3"/>
  <c r="D1039" i="3"/>
  <c r="E1039" i="3"/>
  <c r="F1039" i="3"/>
  <c r="B1040" i="3"/>
  <c r="C1040" i="3"/>
  <c r="D1040" i="3"/>
  <c r="E1040" i="3"/>
  <c r="F1040" i="3"/>
  <c r="B1041" i="3"/>
  <c r="C1041" i="3"/>
  <c r="D1041" i="3"/>
  <c r="E1041" i="3"/>
  <c r="F1041" i="3"/>
  <c r="B1042" i="3"/>
  <c r="C1042" i="3"/>
  <c r="D1042" i="3"/>
  <c r="E1042" i="3"/>
  <c r="F1042" i="3"/>
  <c r="B1043" i="3"/>
  <c r="C1043" i="3"/>
  <c r="D1043" i="3"/>
  <c r="E1043" i="3"/>
  <c r="F1043" i="3"/>
  <c r="B1044" i="3"/>
  <c r="C1044" i="3"/>
  <c r="D1044" i="3"/>
  <c r="E1044" i="3"/>
  <c r="F1044" i="3"/>
  <c r="B1045" i="3"/>
  <c r="C1045" i="3"/>
  <c r="D1045" i="3"/>
  <c r="E1045" i="3"/>
  <c r="F1045" i="3"/>
  <c r="B1046" i="3"/>
  <c r="C1046" i="3"/>
  <c r="D1046" i="3"/>
  <c r="E1046" i="3"/>
  <c r="F1046" i="3"/>
  <c r="J1046" i="3"/>
  <c r="B1047" i="3"/>
  <c r="C1047" i="3"/>
  <c r="D1047" i="3"/>
  <c r="E1047" i="3"/>
  <c r="F1047" i="3"/>
  <c r="J1047" i="3"/>
  <c r="B1048" i="3"/>
  <c r="C1048" i="3"/>
  <c r="D1048" i="3"/>
  <c r="E1048" i="3"/>
  <c r="F1048" i="3"/>
  <c r="B1049" i="3"/>
  <c r="C1049" i="3"/>
  <c r="D1049" i="3"/>
  <c r="E1049" i="3"/>
  <c r="F1049" i="3"/>
  <c r="B1050" i="3"/>
  <c r="C1050" i="3"/>
  <c r="D1050" i="3"/>
  <c r="E1050" i="3"/>
  <c r="F1050" i="3"/>
  <c r="B1051" i="3"/>
  <c r="C1051" i="3"/>
  <c r="D1051" i="3"/>
  <c r="E1051" i="3"/>
  <c r="F1051" i="3"/>
  <c r="J1051" i="3"/>
  <c r="B1052" i="3"/>
  <c r="C1052" i="3"/>
  <c r="D1052" i="3"/>
  <c r="E1052" i="3"/>
  <c r="F1052" i="3"/>
  <c r="J1052" i="3"/>
  <c r="B1053" i="3"/>
  <c r="C1053" i="3"/>
  <c r="D1053" i="3"/>
  <c r="E1053" i="3"/>
  <c r="F1053" i="3"/>
  <c r="B1054" i="3"/>
  <c r="C1054" i="3"/>
  <c r="D1054" i="3"/>
  <c r="E1054" i="3"/>
  <c r="F1054" i="3"/>
  <c r="B1055" i="3"/>
  <c r="C1055" i="3"/>
  <c r="D1055" i="3"/>
  <c r="E1055" i="3"/>
  <c r="F1055" i="3"/>
  <c r="J1055" i="3"/>
  <c r="B1056" i="3"/>
  <c r="C1056" i="3"/>
  <c r="D1056" i="3"/>
  <c r="E1056" i="3"/>
  <c r="F1056" i="3"/>
  <c r="B1057" i="3"/>
  <c r="C1057" i="3"/>
  <c r="D1057" i="3"/>
  <c r="E1057" i="3"/>
  <c r="F1057" i="3"/>
  <c r="B1058" i="3"/>
  <c r="C1058" i="3"/>
  <c r="D1058" i="3"/>
  <c r="E1058" i="3"/>
  <c r="F1058" i="3"/>
  <c r="B1059" i="3"/>
  <c r="C1059" i="3"/>
  <c r="D1059" i="3"/>
  <c r="E1059" i="3"/>
  <c r="F1059" i="3"/>
  <c r="J1059" i="3"/>
  <c r="B1060" i="3"/>
  <c r="C1060" i="3"/>
  <c r="D1060" i="3"/>
  <c r="E1060" i="3"/>
  <c r="F1060" i="3"/>
  <c r="B1061" i="3"/>
  <c r="C1061" i="3"/>
  <c r="D1061" i="3"/>
  <c r="E1061" i="3"/>
  <c r="F1061" i="3"/>
  <c r="B1062" i="3"/>
  <c r="C1062" i="3"/>
  <c r="D1062" i="3"/>
  <c r="E1062" i="3"/>
  <c r="F1062" i="3"/>
  <c r="J1062" i="3"/>
  <c r="B1063" i="3"/>
  <c r="C1063" i="3"/>
  <c r="D1063" i="3"/>
  <c r="E1063" i="3"/>
  <c r="F1063" i="3"/>
  <c r="B1064" i="3"/>
  <c r="C1064" i="3"/>
  <c r="D1064" i="3"/>
  <c r="E1064" i="3"/>
  <c r="F1064" i="3"/>
  <c r="B1065" i="3"/>
  <c r="C1065" i="3"/>
  <c r="D1065" i="3"/>
  <c r="E1065" i="3"/>
  <c r="F1065" i="3"/>
  <c r="B1066" i="3"/>
  <c r="C1066" i="3"/>
  <c r="D1066" i="3"/>
  <c r="E1066" i="3"/>
  <c r="F1066" i="3"/>
  <c r="B1067" i="3"/>
  <c r="C1067" i="3"/>
  <c r="D1067" i="3"/>
  <c r="E1067" i="3"/>
  <c r="F1067" i="3"/>
  <c r="B1068" i="3"/>
  <c r="C1068" i="3"/>
  <c r="D1068" i="3"/>
  <c r="E1068" i="3"/>
  <c r="F1068" i="3"/>
  <c r="B1069" i="3"/>
  <c r="C1069" i="3"/>
  <c r="D1069" i="3"/>
  <c r="E1069" i="3"/>
  <c r="F1069" i="3"/>
  <c r="B1070" i="3"/>
  <c r="C1070" i="3"/>
  <c r="D1070" i="3"/>
  <c r="E1070" i="3"/>
  <c r="F1070" i="3"/>
  <c r="B1071" i="3"/>
  <c r="C1071" i="3"/>
  <c r="D1071" i="3"/>
  <c r="E1071" i="3"/>
  <c r="F1071" i="3"/>
  <c r="B1072" i="3"/>
  <c r="C1072" i="3"/>
  <c r="D1072" i="3"/>
  <c r="E1072" i="3"/>
  <c r="F1072" i="3"/>
  <c r="B1073" i="3"/>
  <c r="C1073" i="3"/>
  <c r="D1073" i="3"/>
  <c r="E1073" i="3"/>
  <c r="F1073" i="3"/>
  <c r="B1074" i="3"/>
  <c r="C1074" i="3"/>
  <c r="D1074" i="3"/>
  <c r="E1074" i="3"/>
  <c r="F1074" i="3"/>
  <c r="B1075" i="3"/>
  <c r="C1075" i="3"/>
  <c r="D1075" i="3"/>
  <c r="E1075" i="3"/>
  <c r="F1075" i="3"/>
  <c r="B1076" i="3"/>
  <c r="C1076" i="3"/>
  <c r="D1076" i="3"/>
  <c r="E1076" i="3"/>
  <c r="F1076" i="3"/>
  <c r="J1076" i="3"/>
  <c r="B1077" i="3"/>
  <c r="C1077" i="3"/>
  <c r="D1077" i="3"/>
  <c r="E1077" i="3"/>
  <c r="F1077" i="3"/>
  <c r="B1078" i="3"/>
  <c r="C1078" i="3"/>
  <c r="D1078" i="3"/>
  <c r="E1078" i="3"/>
  <c r="F1078" i="3"/>
  <c r="J1078" i="3"/>
  <c r="B1079" i="3"/>
  <c r="C1079" i="3"/>
  <c r="D1079" i="3"/>
  <c r="E1079" i="3"/>
  <c r="F1079" i="3"/>
  <c r="B1080" i="3"/>
  <c r="C1080" i="3"/>
  <c r="D1080" i="3"/>
  <c r="E1080" i="3"/>
  <c r="F1080" i="3"/>
  <c r="B1081" i="3"/>
  <c r="C1081" i="3"/>
  <c r="D1081" i="3"/>
  <c r="E1081" i="3"/>
  <c r="F1081" i="3"/>
  <c r="J1081" i="3"/>
  <c r="B1082" i="3"/>
  <c r="C1082" i="3"/>
  <c r="D1082" i="3"/>
  <c r="E1082" i="3"/>
  <c r="F1082" i="3"/>
  <c r="B1083" i="3"/>
  <c r="C1083" i="3"/>
  <c r="D1083" i="3"/>
  <c r="E1083" i="3"/>
  <c r="F1083" i="3"/>
  <c r="B1084" i="3"/>
  <c r="C1084" i="3"/>
  <c r="D1084" i="3"/>
  <c r="E1084" i="3"/>
  <c r="F1084" i="3"/>
  <c r="B1085" i="3"/>
  <c r="C1085" i="3"/>
  <c r="D1085" i="3"/>
  <c r="E1085" i="3"/>
  <c r="F1085" i="3"/>
  <c r="B1086" i="3"/>
  <c r="C1086" i="3"/>
  <c r="D1086" i="3"/>
  <c r="E1086" i="3"/>
  <c r="F1086" i="3"/>
  <c r="B1087" i="3"/>
  <c r="C1087" i="3"/>
  <c r="D1087" i="3"/>
  <c r="E1087" i="3"/>
  <c r="F1087" i="3"/>
  <c r="B1088" i="3"/>
  <c r="C1088" i="3"/>
  <c r="D1088" i="3"/>
  <c r="E1088" i="3"/>
  <c r="F1088" i="3"/>
  <c r="B1089" i="3"/>
  <c r="C1089" i="3"/>
  <c r="D1089" i="3"/>
  <c r="E1089" i="3"/>
  <c r="F1089" i="3"/>
  <c r="J1089" i="3"/>
  <c r="B1090" i="3"/>
  <c r="C1090" i="3"/>
  <c r="D1090" i="3"/>
  <c r="E1090" i="3"/>
  <c r="F1090" i="3"/>
  <c r="B1091" i="3"/>
  <c r="C1091" i="3"/>
  <c r="D1091" i="3"/>
  <c r="E1091" i="3"/>
  <c r="F1091" i="3"/>
  <c r="B1092" i="3"/>
  <c r="C1092" i="3"/>
  <c r="D1092" i="3"/>
  <c r="E1092" i="3"/>
  <c r="F1092" i="3"/>
  <c r="B1093" i="3"/>
  <c r="C1093" i="3"/>
  <c r="D1093" i="3"/>
  <c r="E1093" i="3"/>
  <c r="F1093" i="3"/>
  <c r="B1094" i="3"/>
  <c r="C1094" i="3"/>
  <c r="D1094" i="3"/>
  <c r="E1094" i="3"/>
  <c r="F1094" i="3"/>
  <c r="J1094" i="3"/>
  <c r="B1095" i="3"/>
  <c r="C1095" i="3"/>
  <c r="D1095" i="3"/>
  <c r="E1095" i="3"/>
  <c r="F1095" i="3"/>
  <c r="B1096" i="3"/>
  <c r="C1096" i="3"/>
  <c r="D1096" i="3"/>
  <c r="E1096" i="3"/>
  <c r="F1096" i="3"/>
  <c r="B1097" i="3"/>
  <c r="C1097" i="3"/>
  <c r="D1097" i="3"/>
  <c r="E1097" i="3"/>
  <c r="F1097" i="3"/>
  <c r="B1098" i="3"/>
  <c r="C1098" i="3"/>
  <c r="D1098" i="3"/>
  <c r="E1098" i="3"/>
  <c r="F1098" i="3"/>
  <c r="B1099" i="3"/>
  <c r="C1099" i="3"/>
  <c r="D1099" i="3"/>
  <c r="E1099" i="3"/>
  <c r="F1099" i="3"/>
  <c r="B1100" i="3"/>
  <c r="C1100" i="3"/>
  <c r="D1100" i="3"/>
  <c r="E1100" i="3"/>
  <c r="F1100" i="3"/>
  <c r="B1101" i="3"/>
  <c r="C1101" i="3"/>
  <c r="D1101" i="3"/>
  <c r="E1101" i="3"/>
  <c r="F1101" i="3"/>
  <c r="B1102" i="3"/>
  <c r="C1102" i="3"/>
  <c r="D1102" i="3"/>
  <c r="E1102" i="3"/>
  <c r="F1102" i="3"/>
  <c r="J1102" i="3"/>
  <c r="B1103" i="3"/>
  <c r="C1103" i="3"/>
  <c r="D1103" i="3"/>
  <c r="E1103" i="3"/>
  <c r="F1103" i="3"/>
  <c r="B1104" i="3"/>
  <c r="C1104" i="3"/>
  <c r="D1104" i="3"/>
  <c r="E1104" i="3"/>
  <c r="F1104" i="3"/>
  <c r="B1105" i="3"/>
  <c r="C1105" i="3"/>
  <c r="D1105" i="3"/>
  <c r="E1105" i="3"/>
  <c r="F1105" i="3"/>
  <c r="B1106" i="3"/>
  <c r="C1106" i="3"/>
  <c r="D1106" i="3"/>
  <c r="E1106" i="3"/>
  <c r="F1106" i="3"/>
  <c r="B1107" i="3"/>
  <c r="C1107" i="3"/>
  <c r="D1107" i="3"/>
  <c r="E1107" i="3"/>
  <c r="F1107" i="3"/>
  <c r="B1108" i="3"/>
  <c r="C1108" i="3"/>
  <c r="D1108" i="3"/>
  <c r="E1108" i="3"/>
  <c r="F1108" i="3"/>
  <c r="B1109" i="3"/>
  <c r="C1109" i="3"/>
  <c r="D1109" i="3"/>
  <c r="E1109" i="3"/>
  <c r="F1109" i="3"/>
  <c r="B1110" i="3"/>
  <c r="C1110" i="3"/>
  <c r="D1110" i="3"/>
  <c r="E1110" i="3"/>
  <c r="F1110" i="3"/>
  <c r="J1110" i="3"/>
  <c r="B1111" i="3"/>
  <c r="C1111" i="3"/>
  <c r="D1111" i="3"/>
  <c r="E1111" i="3"/>
  <c r="F1111" i="3"/>
  <c r="B1112" i="3"/>
  <c r="C1112" i="3"/>
  <c r="D1112" i="3"/>
  <c r="E1112" i="3"/>
  <c r="F1112" i="3"/>
  <c r="B1113" i="3"/>
  <c r="C1113" i="3"/>
  <c r="D1113" i="3"/>
  <c r="E1113" i="3"/>
  <c r="F1113" i="3"/>
  <c r="B1114" i="3"/>
  <c r="C1114" i="3"/>
  <c r="D1114" i="3"/>
  <c r="E1114" i="3"/>
  <c r="F1114" i="3"/>
  <c r="J1114" i="3"/>
  <c r="B1115" i="3"/>
  <c r="C1115" i="3"/>
  <c r="D1115" i="3"/>
  <c r="E1115" i="3"/>
  <c r="F1115" i="3"/>
  <c r="B1116" i="3"/>
  <c r="C1116" i="3"/>
  <c r="D1116" i="3"/>
  <c r="E1116" i="3"/>
  <c r="F1116" i="3"/>
  <c r="B1117" i="3"/>
  <c r="C1117" i="3"/>
  <c r="D1117" i="3"/>
  <c r="E1117" i="3"/>
  <c r="F1117" i="3"/>
  <c r="B1118" i="3"/>
  <c r="C1118" i="3"/>
  <c r="D1118" i="3"/>
  <c r="E1118" i="3"/>
  <c r="F1118" i="3"/>
  <c r="B1119" i="3"/>
  <c r="C1119" i="3"/>
  <c r="D1119" i="3"/>
  <c r="E1119" i="3"/>
  <c r="F1119" i="3"/>
  <c r="B1120" i="3"/>
  <c r="C1120" i="3"/>
  <c r="D1120" i="3"/>
  <c r="E1120" i="3"/>
  <c r="F1120" i="3"/>
  <c r="B1121" i="3"/>
  <c r="C1121" i="3"/>
  <c r="D1121" i="3"/>
  <c r="E1121" i="3"/>
  <c r="F1121" i="3"/>
  <c r="B1122" i="3"/>
  <c r="C1122" i="3"/>
  <c r="D1122" i="3"/>
  <c r="E1122" i="3"/>
  <c r="F1122" i="3"/>
  <c r="J1122" i="3"/>
  <c r="B1123" i="3"/>
  <c r="C1123" i="3"/>
  <c r="D1123" i="3"/>
  <c r="E1123" i="3"/>
  <c r="F1123" i="3"/>
  <c r="B1124" i="3"/>
  <c r="C1124" i="3"/>
  <c r="D1124" i="3"/>
  <c r="E1124" i="3"/>
  <c r="F1124" i="3"/>
  <c r="B1125" i="3"/>
  <c r="C1125" i="3"/>
  <c r="D1125" i="3"/>
  <c r="E1125" i="3"/>
  <c r="F1125" i="3"/>
  <c r="B1126" i="3"/>
  <c r="C1126" i="3"/>
  <c r="D1126" i="3"/>
  <c r="E1126" i="3"/>
  <c r="F1126" i="3"/>
  <c r="B1127" i="3"/>
  <c r="C1127" i="3"/>
  <c r="D1127" i="3"/>
  <c r="E1127" i="3"/>
  <c r="F1127" i="3"/>
  <c r="B1128" i="3"/>
  <c r="C1128" i="3"/>
  <c r="D1128" i="3"/>
  <c r="E1128" i="3"/>
  <c r="F1128" i="3"/>
  <c r="B1129" i="3"/>
  <c r="C1129" i="3"/>
  <c r="D1129" i="3"/>
  <c r="E1129" i="3"/>
  <c r="F1129" i="3"/>
  <c r="B1130" i="3"/>
  <c r="C1130" i="3"/>
  <c r="D1130" i="3"/>
  <c r="E1130" i="3"/>
  <c r="F1130" i="3"/>
  <c r="J1130" i="3"/>
  <c r="B1131" i="3"/>
  <c r="C1131" i="3"/>
  <c r="D1131" i="3"/>
  <c r="E1131" i="3"/>
  <c r="F1131" i="3"/>
  <c r="B1132" i="3"/>
  <c r="C1132" i="3"/>
  <c r="D1132" i="3"/>
  <c r="E1132" i="3"/>
  <c r="F1132" i="3"/>
  <c r="B1133" i="3"/>
  <c r="C1133" i="3"/>
  <c r="D1133" i="3"/>
  <c r="E1133" i="3"/>
  <c r="F1133" i="3"/>
  <c r="B1134" i="3"/>
  <c r="C1134" i="3"/>
  <c r="D1134" i="3"/>
  <c r="E1134" i="3"/>
  <c r="F1134" i="3"/>
  <c r="B1135" i="3"/>
  <c r="C1135" i="3"/>
  <c r="D1135" i="3"/>
  <c r="E1135" i="3"/>
  <c r="F1135" i="3"/>
  <c r="B1136" i="3"/>
  <c r="C1136" i="3"/>
  <c r="D1136" i="3"/>
  <c r="E1136" i="3"/>
  <c r="F1136" i="3"/>
  <c r="B1137" i="3"/>
  <c r="C1137" i="3"/>
  <c r="D1137" i="3"/>
  <c r="E1137" i="3"/>
  <c r="F1137" i="3"/>
  <c r="B1138" i="3"/>
  <c r="C1138" i="3"/>
  <c r="D1138" i="3"/>
  <c r="E1138" i="3"/>
  <c r="F1138" i="3"/>
  <c r="B1139" i="3"/>
  <c r="C1139" i="3"/>
  <c r="D1139" i="3"/>
  <c r="E1139" i="3"/>
  <c r="F1139" i="3"/>
  <c r="B1140" i="3"/>
  <c r="C1140" i="3"/>
  <c r="D1140" i="3"/>
  <c r="E1140" i="3"/>
  <c r="F1140" i="3"/>
  <c r="B1141" i="3"/>
  <c r="C1141" i="3"/>
  <c r="D1141" i="3"/>
  <c r="E1141" i="3"/>
  <c r="F1141" i="3"/>
  <c r="B1142" i="3"/>
  <c r="C1142" i="3"/>
  <c r="D1142" i="3"/>
  <c r="E1142" i="3"/>
  <c r="F1142" i="3"/>
  <c r="B1143" i="3"/>
  <c r="C1143" i="3"/>
  <c r="D1143" i="3"/>
  <c r="E1143" i="3"/>
  <c r="F1143" i="3"/>
  <c r="B1144" i="3"/>
  <c r="C1144" i="3"/>
  <c r="D1144" i="3"/>
  <c r="E1144" i="3"/>
  <c r="F1144" i="3"/>
  <c r="B1145" i="3"/>
  <c r="C1145" i="3"/>
  <c r="D1145" i="3"/>
  <c r="E1145" i="3"/>
  <c r="F1145" i="3"/>
  <c r="B1146" i="3"/>
  <c r="C1146" i="3"/>
  <c r="D1146" i="3"/>
  <c r="E1146" i="3"/>
  <c r="F1146" i="3"/>
  <c r="B1147" i="3"/>
  <c r="C1147" i="3"/>
  <c r="D1147" i="3"/>
  <c r="E1147" i="3"/>
  <c r="F1147" i="3"/>
  <c r="B1148" i="3"/>
  <c r="C1148" i="3"/>
  <c r="D1148" i="3"/>
  <c r="E1148" i="3"/>
  <c r="F1148" i="3"/>
  <c r="B1149" i="3"/>
  <c r="C1149" i="3"/>
  <c r="D1149" i="3"/>
  <c r="E1149" i="3"/>
  <c r="F1149" i="3"/>
  <c r="B1150" i="3"/>
  <c r="C1150" i="3"/>
  <c r="D1150" i="3"/>
  <c r="E1150" i="3"/>
  <c r="F1150" i="3"/>
  <c r="B1151" i="3"/>
  <c r="C1151" i="3"/>
  <c r="D1151" i="3"/>
  <c r="E1151" i="3"/>
  <c r="F1151" i="3"/>
  <c r="B1152" i="3"/>
  <c r="C1152" i="3"/>
  <c r="D1152" i="3"/>
  <c r="E1152" i="3"/>
  <c r="F1152" i="3"/>
  <c r="B1153" i="3"/>
  <c r="C1153" i="3"/>
  <c r="D1153" i="3"/>
  <c r="E1153" i="3"/>
  <c r="F1153" i="3"/>
  <c r="B1154" i="3"/>
  <c r="C1154" i="3"/>
  <c r="D1154" i="3"/>
  <c r="E1154" i="3"/>
  <c r="F1154" i="3"/>
  <c r="J1154" i="3"/>
  <c r="B1155" i="3"/>
  <c r="C1155" i="3"/>
  <c r="D1155" i="3"/>
  <c r="E1155" i="3"/>
  <c r="F1155" i="3"/>
  <c r="B1156" i="3"/>
  <c r="C1156" i="3"/>
  <c r="D1156" i="3"/>
  <c r="E1156" i="3"/>
  <c r="F1156" i="3"/>
  <c r="B1157" i="3"/>
  <c r="C1157" i="3"/>
  <c r="D1157" i="3"/>
  <c r="E1157" i="3"/>
  <c r="F1157" i="3"/>
  <c r="B1158" i="3"/>
  <c r="C1158" i="3"/>
  <c r="D1158" i="3"/>
  <c r="E1158" i="3"/>
  <c r="F1158" i="3"/>
  <c r="B1159" i="3"/>
  <c r="C1159" i="3"/>
  <c r="D1159" i="3"/>
  <c r="E1159" i="3"/>
  <c r="F1159" i="3"/>
  <c r="B1160" i="3"/>
  <c r="C1160" i="3"/>
  <c r="D1160" i="3"/>
  <c r="E1160" i="3"/>
  <c r="F1160" i="3"/>
  <c r="B1161" i="3"/>
  <c r="C1161" i="3"/>
  <c r="D1161" i="3"/>
  <c r="E1161" i="3"/>
  <c r="F1161" i="3"/>
  <c r="B1162" i="3"/>
  <c r="C1162" i="3"/>
  <c r="D1162" i="3"/>
  <c r="E1162" i="3"/>
  <c r="F1162" i="3"/>
  <c r="J1162" i="3"/>
  <c r="B1163" i="3"/>
  <c r="C1163" i="3"/>
  <c r="D1163" i="3"/>
  <c r="E1163" i="3"/>
  <c r="F1163" i="3"/>
  <c r="B1164" i="3"/>
  <c r="C1164" i="3"/>
  <c r="D1164" i="3"/>
  <c r="E1164" i="3"/>
  <c r="F1164" i="3"/>
  <c r="B1165" i="3"/>
  <c r="C1165" i="3"/>
  <c r="D1165" i="3"/>
  <c r="E1165" i="3"/>
  <c r="F1165" i="3"/>
  <c r="B1166" i="3"/>
  <c r="C1166" i="3"/>
  <c r="D1166" i="3"/>
  <c r="E1166" i="3"/>
  <c r="F1166" i="3"/>
  <c r="B1167" i="3"/>
  <c r="C1167" i="3"/>
  <c r="D1167" i="3"/>
  <c r="E1167" i="3"/>
  <c r="F1167" i="3"/>
  <c r="B1168" i="3"/>
  <c r="C1168" i="3"/>
  <c r="D1168" i="3"/>
  <c r="E1168" i="3"/>
  <c r="F1168" i="3"/>
  <c r="B1169" i="3"/>
  <c r="C1169" i="3"/>
  <c r="D1169" i="3"/>
  <c r="E1169" i="3"/>
  <c r="F1169" i="3"/>
  <c r="B1170" i="3"/>
  <c r="C1170" i="3"/>
  <c r="D1170" i="3"/>
  <c r="E1170" i="3"/>
  <c r="F1170" i="3"/>
  <c r="J1170" i="3"/>
  <c r="B1171" i="3"/>
  <c r="C1171" i="3"/>
  <c r="D1171" i="3"/>
  <c r="E1171" i="3"/>
  <c r="F1171" i="3"/>
  <c r="B1172" i="3"/>
  <c r="C1172" i="3"/>
  <c r="D1172" i="3"/>
  <c r="E1172" i="3"/>
  <c r="F1172" i="3"/>
  <c r="B1173" i="3"/>
  <c r="C1173" i="3"/>
  <c r="D1173" i="3"/>
  <c r="E1173" i="3"/>
  <c r="F1173" i="3"/>
  <c r="B1174" i="3"/>
  <c r="C1174" i="3"/>
  <c r="D1174" i="3"/>
  <c r="E1174" i="3"/>
  <c r="F1174" i="3"/>
  <c r="J1174" i="3"/>
  <c r="B1175" i="3"/>
  <c r="C1175" i="3"/>
  <c r="D1175" i="3"/>
  <c r="E1175" i="3"/>
  <c r="F1175" i="3"/>
  <c r="B1176" i="3"/>
  <c r="C1176" i="3"/>
  <c r="D1176" i="3"/>
  <c r="E1176" i="3"/>
  <c r="F1176" i="3"/>
  <c r="B1177" i="3"/>
  <c r="C1177" i="3"/>
  <c r="D1177" i="3"/>
  <c r="E1177" i="3"/>
  <c r="F1177" i="3"/>
  <c r="B1178" i="3"/>
  <c r="C1178" i="3"/>
  <c r="D1178" i="3"/>
  <c r="E1178" i="3"/>
  <c r="F1178" i="3"/>
  <c r="J1178" i="3"/>
  <c r="B1179" i="3"/>
  <c r="C1179" i="3"/>
  <c r="D1179" i="3"/>
  <c r="E1179" i="3"/>
  <c r="F1179" i="3"/>
  <c r="B1180" i="3"/>
  <c r="C1180" i="3"/>
  <c r="D1180" i="3"/>
  <c r="E1180" i="3"/>
  <c r="F1180" i="3"/>
  <c r="B1181" i="3"/>
  <c r="C1181" i="3"/>
  <c r="D1181" i="3"/>
  <c r="E1181" i="3"/>
  <c r="F1181" i="3"/>
  <c r="B1182" i="3"/>
  <c r="C1182" i="3"/>
  <c r="D1182" i="3"/>
  <c r="E1182" i="3"/>
  <c r="F1182" i="3"/>
  <c r="B1183" i="3"/>
  <c r="C1183" i="3"/>
  <c r="D1183" i="3"/>
  <c r="E1183" i="3"/>
  <c r="F1183" i="3"/>
  <c r="B1184" i="3"/>
  <c r="C1184" i="3"/>
  <c r="D1184" i="3"/>
  <c r="E1184" i="3"/>
  <c r="F1184" i="3"/>
  <c r="B1185" i="3"/>
  <c r="C1185" i="3"/>
  <c r="D1185" i="3"/>
  <c r="E1185" i="3"/>
  <c r="F1185" i="3"/>
  <c r="B1186" i="3"/>
  <c r="C1186" i="3"/>
  <c r="D1186" i="3"/>
  <c r="E1186" i="3"/>
  <c r="F1186" i="3"/>
  <c r="J1186" i="3"/>
  <c r="B1187" i="3"/>
  <c r="C1187" i="3"/>
  <c r="D1187" i="3"/>
  <c r="E1187" i="3"/>
  <c r="F1187" i="3"/>
  <c r="B1188" i="3"/>
  <c r="C1188" i="3"/>
  <c r="D1188" i="3"/>
  <c r="E1188" i="3"/>
  <c r="F1188" i="3"/>
  <c r="B1189" i="3"/>
  <c r="C1189" i="3"/>
  <c r="D1189" i="3"/>
  <c r="E1189" i="3"/>
  <c r="F1189" i="3"/>
  <c r="B1190" i="3"/>
  <c r="C1190" i="3"/>
  <c r="D1190" i="3"/>
  <c r="E1190" i="3"/>
  <c r="F1190" i="3"/>
  <c r="B1191" i="3"/>
  <c r="C1191" i="3"/>
  <c r="D1191" i="3"/>
  <c r="E1191" i="3"/>
  <c r="F1191" i="3"/>
  <c r="B1192" i="3"/>
  <c r="C1192" i="3"/>
  <c r="D1192" i="3"/>
  <c r="E1192" i="3"/>
  <c r="F1192" i="3"/>
  <c r="B1193" i="3"/>
  <c r="C1193" i="3"/>
  <c r="D1193" i="3"/>
  <c r="E1193" i="3"/>
  <c r="F1193" i="3"/>
  <c r="B1194" i="3"/>
  <c r="C1194" i="3"/>
  <c r="D1194" i="3"/>
  <c r="E1194" i="3"/>
  <c r="F1194" i="3"/>
  <c r="J1194" i="3"/>
  <c r="B1195" i="3"/>
  <c r="C1195" i="3"/>
  <c r="D1195" i="3"/>
  <c r="E1195" i="3"/>
  <c r="F1195" i="3"/>
  <c r="B1196" i="3"/>
  <c r="C1196" i="3"/>
  <c r="D1196" i="3"/>
  <c r="E1196" i="3"/>
  <c r="F1196" i="3"/>
  <c r="B1197" i="3"/>
  <c r="C1197" i="3"/>
  <c r="D1197" i="3"/>
  <c r="E1197" i="3"/>
  <c r="F1197" i="3"/>
  <c r="B4" i="3"/>
  <c r="I5" i="15"/>
  <c r="I4" i="15"/>
  <c r="I6" i="15"/>
  <c r="E4" i="3"/>
  <c r="F4" i="3"/>
  <c r="I548" i="16" l="1"/>
  <c r="J548" i="16"/>
  <c r="I326" i="16"/>
  <c r="J326" i="16"/>
  <c r="J249" i="16"/>
  <c r="I249" i="16"/>
  <c r="I1170" i="16"/>
  <c r="J1152" i="16"/>
  <c r="J1136" i="16"/>
  <c r="J1120" i="16"/>
  <c r="J1104" i="16"/>
  <c r="J1088" i="16"/>
  <c r="J1072" i="16"/>
  <c r="J1056" i="16"/>
  <c r="J1040" i="16"/>
  <c r="J1024" i="16"/>
  <c r="J1008" i="16"/>
  <c r="I996" i="16"/>
  <c r="J993" i="16"/>
  <c r="I980" i="16"/>
  <c r="J977" i="16"/>
  <c r="I964" i="16"/>
  <c r="J961" i="16"/>
  <c r="J949" i="16"/>
  <c r="J940" i="16"/>
  <c r="I932" i="16"/>
  <c r="J929" i="16"/>
  <c r="I916" i="16"/>
  <c r="J913" i="16"/>
  <c r="I900" i="16"/>
  <c r="J897" i="16"/>
  <c r="J885" i="16"/>
  <c r="J876" i="16"/>
  <c r="I868" i="16"/>
  <c r="J865" i="16"/>
  <c r="J853" i="16"/>
  <c r="J824" i="16"/>
  <c r="J808" i="16"/>
  <c r="I792" i="16"/>
  <c r="J792" i="16"/>
  <c r="I745" i="16"/>
  <c r="J745" i="16"/>
  <c r="I724" i="16"/>
  <c r="J724" i="16"/>
  <c r="I699" i="16"/>
  <c r="J699" i="16"/>
  <c r="I612" i="16"/>
  <c r="J612" i="16"/>
  <c r="I593" i="16"/>
  <c r="J593" i="16"/>
  <c r="I405" i="16"/>
  <c r="J405" i="16"/>
  <c r="I357" i="16"/>
  <c r="J357" i="16"/>
  <c r="I329" i="16"/>
  <c r="J329" i="16"/>
  <c r="I692" i="16"/>
  <c r="J692" i="16"/>
  <c r="I624" i="16"/>
  <c r="J624" i="16"/>
  <c r="I584" i="16"/>
  <c r="J584" i="16"/>
  <c r="I500" i="16"/>
  <c r="J500" i="16"/>
  <c r="I463" i="16"/>
  <c r="J463" i="16"/>
  <c r="J1195" i="16"/>
  <c r="J1184" i="16"/>
  <c r="J1175" i="16"/>
  <c r="J1163" i="16"/>
  <c r="J1147" i="16"/>
  <c r="J1131" i="16"/>
  <c r="J1115" i="16"/>
  <c r="J1099" i="16"/>
  <c r="J1083" i="16"/>
  <c r="J1067" i="16"/>
  <c r="J1051" i="16"/>
  <c r="J1035" i="16"/>
  <c r="J1019" i="16"/>
  <c r="J1003" i="16"/>
  <c r="J984" i="16"/>
  <c r="J968" i="16"/>
  <c r="J936" i="16"/>
  <c r="J920" i="16"/>
  <c r="J904" i="16"/>
  <c r="J872" i="16"/>
  <c r="J844" i="16"/>
  <c r="J836" i="16"/>
  <c r="J820" i="16"/>
  <c r="I704" i="16"/>
  <c r="I681" i="16"/>
  <c r="J681" i="16"/>
  <c r="I656" i="16"/>
  <c r="J653" i="16"/>
  <c r="I633" i="16"/>
  <c r="J633" i="16"/>
  <c r="I596" i="16"/>
  <c r="J596" i="16"/>
  <c r="I552" i="16"/>
  <c r="J549" i="16"/>
  <c r="I469" i="16"/>
  <c r="J469" i="16"/>
  <c r="I431" i="16"/>
  <c r="J431" i="16"/>
  <c r="I268" i="16"/>
  <c r="J268" i="16"/>
  <c r="I254" i="16"/>
  <c r="J254" i="16"/>
  <c r="I240" i="16"/>
  <c r="J240" i="16"/>
  <c r="I776" i="16"/>
  <c r="J776" i="16"/>
  <c r="I672" i="16"/>
  <c r="J672" i="16"/>
  <c r="I609" i="16"/>
  <c r="J609" i="16"/>
  <c r="I516" i="16"/>
  <c r="J516" i="16"/>
  <c r="I437" i="16"/>
  <c r="J437" i="16"/>
  <c r="I1186" i="16"/>
  <c r="J1160" i="16"/>
  <c r="J1144" i="16"/>
  <c r="J1128" i="16"/>
  <c r="J1112" i="16"/>
  <c r="J1096" i="16"/>
  <c r="J1080" i="16"/>
  <c r="J1064" i="16"/>
  <c r="J1048" i="16"/>
  <c r="J1032" i="16"/>
  <c r="J1016" i="16"/>
  <c r="J1000" i="16"/>
  <c r="J997" i="16"/>
  <c r="J981" i="16"/>
  <c r="J965" i="16"/>
  <c r="J956" i="16"/>
  <c r="I948" i="16"/>
  <c r="J945" i="16"/>
  <c r="J933" i="16"/>
  <c r="J917" i="16"/>
  <c r="J901" i="16"/>
  <c r="J892" i="16"/>
  <c r="I884" i="16"/>
  <c r="J881" i="16"/>
  <c r="J869" i="16"/>
  <c r="J860" i="16"/>
  <c r="J833" i="16"/>
  <c r="I760" i="16"/>
  <c r="J760" i="16"/>
  <c r="J729" i="16"/>
  <c r="I707" i="16"/>
  <c r="J707" i="16"/>
  <c r="J684" i="16"/>
  <c r="I684" i="16"/>
  <c r="I669" i="16"/>
  <c r="J669" i="16"/>
  <c r="J636" i="16"/>
  <c r="I636" i="16"/>
  <c r="I621" i="16"/>
  <c r="J621" i="16"/>
  <c r="I568" i="16"/>
  <c r="J568" i="16"/>
  <c r="I545" i="16"/>
  <c r="J545" i="16"/>
  <c r="I513" i="16"/>
  <c r="J513" i="16"/>
  <c r="I497" i="16"/>
  <c r="J497" i="16"/>
  <c r="I471" i="16"/>
  <c r="I399" i="16"/>
  <c r="J399" i="16"/>
  <c r="I373" i="16"/>
  <c r="J373" i="16"/>
  <c r="I324" i="16"/>
  <c r="J324" i="16"/>
  <c r="I305" i="16"/>
  <c r="J305" i="16"/>
  <c r="I257" i="16"/>
  <c r="J257" i="16"/>
  <c r="J455" i="16"/>
  <c r="J423" i="16"/>
  <c r="J391" i="16"/>
  <c r="J192" i="16"/>
  <c r="J176" i="16"/>
  <c r="I167" i="16"/>
  <c r="J160" i="16"/>
  <c r="J152" i="16"/>
  <c r="J145" i="16"/>
  <c r="I120" i="16"/>
  <c r="J117" i="16"/>
  <c r="J113" i="16"/>
  <c r="J109" i="16"/>
  <c r="I95" i="16"/>
  <c r="I91" i="16"/>
  <c r="J84" i="16"/>
  <c r="J77" i="16"/>
  <c r="I67" i="16"/>
  <c r="I60" i="16"/>
  <c r="J56" i="16"/>
  <c r="I49" i="16"/>
  <c r="I31" i="16"/>
  <c r="I23" i="16"/>
  <c r="I15" i="16"/>
  <c r="J749" i="16"/>
  <c r="J733" i="16"/>
  <c r="I730" i="16"/>
  <c r="I652" i="16"/>
  <c r="J649" i="16"/>
  <c r="J493" i="16"/>
  <c r="J461" i="16"/>
  <c r="J429" i="16"/>
  <c r="J397" i="16"/>
  <c r="J367" i="16"/>
  <c r="J351" i="16"/>
  <c r="J343" i="16"/>
  <c r="J335" i="16"/>
  <c r="I303" i="16"/>
  <c r="I296" i="16"/>
  <c r="J294" i="16"/>
  <c r="J290" i="16"/>
  <c r="J282" i="16"/>
  <c r="I277" i="16"/>
  <c r="J274" i="16"/>
  <c r="J266" i="16"/>
  <c r="J204" i="16"/>
  <c r="J196" i="16"/>
  <c r="J189" i="16"/>
  <c r="J180" i="16"/>
  <c r="J173" i="16"/>
  <c r="I147" i="16"/>
  <c r="I136" i="16"/>
  <c r="J132" i="16"/>
  <c r="J128" i="16"/>
  <c r="J124" i="16"/>
  <c r="I115" i="16"/>
  <c r="J104" i="16"/>
  <c r="I97" i="16"/>
  <c r="I79" i="16"/>
  <c r="I75" i="16"/>
  <c r="J68" i="16"/>
  <c r="J61" i="16"/>
  <c r="J57" i="16"/>
  <c r="J40" i="16"/>
  <c r="J9" i="16"/>
  <c r="J193" i="16"/>
  <c r="J177" i="16"/>
  <c r="I168" i="16"/>
  <c r="I149" i="16"/>
  <c r="I140" i="16"/>
  <c r="J121" i="16"/>
  <c r="I99" i="16"/>
  <c r="I92" i="16"/>
  <c r="I81" i="16"/>
  <c r="I63" i="16"/>
  <c r="I59" i="16"/>
  <c r="I35" i="16"/>
  <c r="I27" i="16"/>
  <c r="I19" i="16"/>
  <c r="I11" i="16"/>
  <c r="I601" i="16"/>
  <c r="J601" i="16"/>
  <c r="I569" i="16"/>
  <c r="J569" i="16"/>
  <c r="I541" i="16"/>
  <c r="J541" i="16"/>
  <c r="I492" i="16"/>
  <c r="J492" i="16"/>
  <c r="I460" i="16"/>
  <c r="J460" i="16"/>
  <c r="I428" i="16"/>
  <c r="J428" i="16"/>
  <c r="I396" i="16"/>
  <c r="J396" i="16"/>
  <c r="I314" i="16"/>
  <c r="J314" i="16"/>
  <c r="J279" i="16"/>
  <c r="I279" i="16"/>
  <c r="I276" i="16"/>
  <c r="J276" i="16"/>
  <c r="J252" i="16"/>
  <c r="I252" i="16"/>
  <c r="I245" i="16"/>
  <c r="J245" i="16"/>
  <c r="I233" i="16"/>
  <c r="J233" i="16"/>
  <c r="I225" i="16"/>
  <c r="J225" i="16"/>
  <c r="I217" i="16"/>
  <c r="J217" i="16"/>
  <c r="I209" i="16"/>
  <c r="J209" i="16"/>
  <c r="I161" i="16"/>
  <c r="J161" i="16"/>
  <c r="I153" i="16"/>
  <c r="J153" i="16"/>
  <c r="I96" i="16"/>
  <c r="J96" i="16"/>
  <c r="I85" i="16"/>
  <c r="J85" i="16"/>
  <c r="J55" i="16"/>
  <c r="I55" i="16"/>
  <c r="I32" i="16"/>
  <c r="J32" i="16"/>
  <c r="I24" i="16"/>
  <c r="J24" i="16"/>
  <c r="I16" i="16"/>
  <c r="J16" i="16"/>
  <c r="I8" i="16"/>
  <c r="J8" i="16"/>
  <c r="J1192" i="16"/>
  <c r="J1187" i="16"/>
  <c r="J1176" i="16"/>
  <c r="J1171" i="16"/>
  <c r="J828" i="16"/>
  <c r="J821" i="16"/>
  <c r="J812" i="16"/>
  <c r="J805" i="16"/>
  <c r="J796" i="16"/>
  <c r="J789" i="16"/>
  <c r="J780" i="16"/>
  <c r="J773" i="16"/>
  <c r="J764" i="16"/>
  <c r="J757" i="16"/>
  <c r="J660" i="16"/>
  <c r="J644" i="16"/>
  <c r="I604" i="16"/>
  <c r="J604" i="16"/>
  <c r="I572" i="16"/>
  <c r="J572" i="16"/>
  <c r="I560" i="16"/>
  <c r="J557" i="16"/>
  <c r="I544" i="16"/>
  <c r="J544" i="16"/>
  <c r="I468" i="16"/>
  <c r="J468" i="16"/>
  <c r="I436" i="16"/>
  <c r="J436" i="16"/>
  <c r="I404" i="16"/>
  <c r="J404" i="16"/>
  <c r="I372" i="16"/>
  <c r="J372" i="16"/>
  <c r="I356" i="16"/>
  <c r="J356" i="16"/>
  <c r="J328" i="16"/>
  <c r="I328" i="16"/>
  <c r="J1199" i="16"/>
  <c r="I1194" i="16"/>
  <c r="J1188" i="16"/>
  <c r="J1183" i="16"/>
  <c r="I1178" i="16"/>
  <c r="J1172" i="16"/>
  <c r="J1167" i="16"/>
  <c r="I1162" i="16"/>
  <c r="I1158" i="16"/>
  <c r="I1154" i="16"/>
  <c r="I1150" i="16"/>
  <c r="I1146" i="16"/>
  <c r="I1142" i="16"/>
  <c r="I1138" i="16"/>
  <c r="I1134" i="16"/>
  <c r="I1130" i="16"/>
  <c r="I1126" i="16"/>
  <c r="I1122" i="16"/>
  <c r="I1118" i="16"/>
  <c r="I1114" i="16"/>
  <c r="I1110" i="16"/>
  <c r="I1106" i="16"/>
  <c r="I1102" i="16"/>
  <c r="I1098" i="16"/>
  <c r="I1094" i="16"/>
  <c r="I1090" i="16"/>
  <c r="I1086" i="16"/>
  <c r="I1082" i="16"/>
  <c r="I1078" i="16"/>
  <c r="I1074" i="16"/>
  <c r="I1070" i="16"/>
  <c r="I1066" i="16"/>
  <c r="I1062" i="16"/>
  <c r="I1058" i="16"/>
  <c r="I1054" i="16"/>
  <c r="I1050" i="16"/>
  <c r="I1046" i="16"/>
  <c r="I1042" i="16"/>
  <c r="I1038" i="16"/>
  <c r="I1034" i="16"/>
  <c r="I1030" i="16"/>
  <c r="I1026" i="16"/>
  <c r="I1022" i="16"/>
  <c r="I1018" i="16"/>
  <c r="I1014" i="16"/>
  <c r="I1010" i="16"/>
  <c r="I1006" i="16"/>
  <c r="I1002" i="16"/>
  <c r="J992" i="16"/>
  <c r="J976" i="16"/>
  <c r="J960" i="16"/>
  <c r="J953" i="16"/>
  <c r="J944" i="16"/>
  <c r="J937" i="16"/>
  <c r="J928" i="16"/>
  <c r="J912" i="16"/>
  <c r="J896" i="16"/>
  <c r="J889" i="16"/>
  <c r="J880" i="16"/>
  <c r="J873" i="16"/>
  <c r="J864" i="16"/>
  <c r="J857" i="16"/>
  <c r="J848" i="16"/>
  <c r="J841" i="16"/>
  <c r="J832" i="16"/>
  <c r="J825" i="16"/>
  <c r="J816" i="16"/>
  <c r="J809" i="16"/>
  <c r="J800" i="16"/>
  <c r="J793" i="16"/>
  <c r="J784" i="16"/>
  <c r="J777" i="16"/>
  <c r="J768" i="16"/>
  <c r="J761" i="16"/>
  <c r="J752" i="16"/>
  <c r="I750" i="16"/>
  <c r="J748" i="16"/>
  <c r="I746" i="16"/>
  <c r="J744" i="16"/>
  <c r="I742" i="16"/>
  <c r="J740" i="16"/>
  <c r="I738" i="16"/>
  <c r="J736" i="16"/>
  <c r="I734" i="16"/>
  <c r="J732" i="16"/>
  <c r="J728" i="16"/>
  <c r="J708" i="16"/>
  <c r="J696" i="16"/>
  <c r="J689" i="16"/>
  <c r="J680" i="16"/>
  <c r="J673" i="16"/>
  <c r="J664" i="16"/>
  <c r="J657" i="16"/>
  <c r="J648" i="16"/>
  <c r="J641" i="16"/>
  <c r="J632" i="16"/>
  <c r="J625" i="16"/>
  <c r="I617" i="16"/>
  <c r="J617" i="16"/>
  <c r="I585" i="16"/>
  <c r="J585" i="16"/>
  <c r="I553" i="16"/>
  <c r="J553" i="16"/>
  <c r="I525" i="16"/>
  <c r="J525" i="16"/>
  <c r="I476" i="16"/>
  <c r="J476" i="16"/>
  <c r="I444" i="16"/>
  <c r="J444" i="16"/>
  <c r="I412" i="16"/>
  <c r="J412" i="16"/>
  <c r="I380" i="16"/>
  <c r="J380" i="16"/>
  <c r="I298" i="16"/>
  <c r="J298" i="16"/>
  <c r="I1190" i="16"/>
  <c r="I1174" i="16"/>
  <c r="J989" i="16"/>
  <c r="J973" i="16"/>
  <c r="J957" i="16"/>
  <c r="J941" i="16"/>
  <c r="J925" i="16"/>
  <c r="J909" i="16"/>
  <c r="J893" i="16"/>
  <c r="J877" i="16"/>
  <c r="J861" i="16"/>
  <c r="J845" i="16"/>
  <c r="J829" i="16"/>
  <c r="J813" i="16"/>
  <c r="J797" i="16"/>
  <c r="J781" i="16"/>
  <c r="J765" i="16"/>
  <c r="J723" i="16"/>
  <c r="J693" i="16"/>
  <c r="J677" i="16"/>
  <c r="J661" i="16"/>
  <c r="J645" i="16"/>
  <c r="J629" i="16"/>
  <c r="I620" i="16"/>
  <c r="J620" i="16"/>
  <c r="I608" i="16"/>
  <c r="J605" i="16"/>
  <c r="I588" i="16"/>
  <c r="J588" i="16"/>
  <c r="I576" i="16"/>
  <c r="J573" i="16"/>
  <c r="I556" i="16"/>
  <c r="J556" i="16"/>
  <c r="I528" i="16"/>
  <c r="J528" i="16"/>
  <c r="I489" i="16"/>
  <c r="J489" i="16"/>
  <c r="I452" i="16"/>
  <c r="J452" i="16"/>
  <c r="I420" i="16"/>
  <c r="J420" i="16"/>
  <c r="I388" i="16"/>
  <c r="J388" i="16"/>
  <c r="I364" i="16"/>
  <c r="J364" i="16"/>
  <c r="I348" i="16"/>
  <c r="J348" i="16"/>
  <c r="I340" i="16"/>
  <c r="J340" i="16"/>
  <c r="I332" i="16"/>
  <c r="J332" i="16"/>
  <c r="J308" i="16"/>
  <c r="I308" i="16"/>
  <c r="J613" i="16"/>
  <c r="J597" i="16"/>
  <c r="J581" i="16"/>
  <c r="J565" i="16"/>
  <c r="J540" i="16"/>
  <c r="J524" i="16"/>
  <c r="J488" i="16"/>
  <c r="J472" i="16"/>
  <c r="J464" i="16"/>
  <c r="J456" i="16"/>
  <c r="J448" i="16"/>
  <c r="J440" i="16"/>
  <c r="J432" i="16"/>
  <c r="J424" i="16"/>
  <c r="J416" i="16"/>
  <c r="J408" i="16"/>
  <c r="J400" i="16"/>
  <c r="J392" i="16"/>
  <c r="J384" i="16"/>
  <c r="J376" i="16"/>
  <c r="J368" i="16"/>
  <c r="J360" i="16"/>
  <c r="J352" i="16"/>
  <c r="J327" i="16"/>
  <c r="I327" i="16"/>
  <c r="I316" i="16"/>
  <c r="I300" i="16"/>
  <c r="I285" i="16"/>
  <c r="J267" i="16"/>
  <c r="I267" i="16"/>
  <c r="I258" i="16"/>
  <c r="J258" i="16"/>
  <c r="I248" i="16"/>
  <c r="J248" i="16"/>
  <c r="I205" i="16"/>
  <c r="J205" i="16"/>
  <c r="I197" i="16"/>
  <c r="J197" i="16"/>
  <c r="I181" i="16"/>
  <c r="J181" i="16"/>
  <c r="I148" i="16"/>
  <c r="J148" i="16"/>
  <c r="J103" i="16"/>
  <c r="I103" i="16"/>
  <c r="I80" i="16"/>
  <c r="J80" i="16"/>
  <c r="I69" i="16"/>
  <c r="J69" i="16"/>
  <c r="J39" i="16"/>
  <c r="I39" i="16"/>
  <c r="J537" i="16"/>
  <c r="J521" i="16"/>
  <c r="I515" i="16"/>
  <c r="I511" i="16"/>
  <c r="I507" i="16"/>
  <c r="I503" i="16"/>
  <c r="I499" i="16"/>
  <c r="J485" i="16"/>
  <c r="I474" i="16"/>
  <c r="I466" i="16"/>
  <c r="I458" i="16"/>
  <c r="I450" i="16"/>
  <c r="I442" i="16"/>
  <c r="I434" i="16"/>
  <c r="I426" i="16"/>
  <c r="I418" i="16"/>
  <c r="I410" i="16"/>
  <c r="I402" i="16"/>
  <c r="I394" i="16"/>
  <c r="I386" i="16"/>
  <c r="I378" i="16"/>
  <c r="I370" i="16"/>
  <c r="I362" i="16"/>
  <c r="I354" i="16"/>
  <c r="I322" i="16"/>
  <c r="J322" i="16"/>
  <c r="I306" i="16"/>
  <c r="J306" i="16"/>
  <c r="I293" i="16"/>
  <c r="J293" i="16"/>
  <c r="I270" i="16"/>
  <c r="J270" i="16"/>
  <c r="I261" i="16"/>
  <c r="J261" i="16"/>
  <c r="I241" i="16"/>
  <c r="J241" i="16"/>
  <c r="I229" i="16"/>
  <c r="J229" i="16"/>
  <c r="I221" i="16"/>
  <c r="J221" i="16"/>
  <c r="I213" i="16"/>
  <c r="J213" i="16"/>
  <c r="I184" i="16"/>
  <c r="J184" i="16"/>
  <c r="J163" i="16"/>
  <c r="I163" i="16"/>
  <c r="I157" i="16"/>
  <c r="J157" i="16"/>
  <c r="J107" i="16"/>
  <c r="I107" i="16"/>
  <c r="J87" i="16"/>
  <c r="I87" i="16"/>
  <c r="I64" i="16"/>
  <c r="J64" i="16"/>
  <c r="I53" i="16"/>
  <c r="J53" i="16"/>
  <c r="I28" i="16"/>
  <c r="J28" i="16"/>
  <c r="I20" i="16"/>
  <c r="J20" i="16"/>
  <c r="I12" i="16"/>
  <c r="J12" i="16"/>
  <c r="I284" i="16"/>
  <c r="J284" i="16"/>
  <c r="J272" i="16"/>
  <c r="I272" i="16"/>
  <c r="I237" i="16"/>
  <c r="J237" i="16"/>
  <c r="I201" i="16"/>
  <c r="J201" i="16"/>
  <c r="J111" i="16"/>
  <c r="I111" i="16"/>
  <c r="I101" i="16"/>
  <c r="J101" i="16"/>
  <c r="J71" i="16"/>
  <c r="I71" i="16"/>
  <c r="I48" i="16"/>
  <c r="J48" i="16"/>
  <c r="I37" i="16"/>
  <c r="J37" i="16"/>
  <c r="K1170" i="3"/>
  <c r="K1038" i="3"/>
  <c r="K1186" i="3"/>
  <c r="K1162" i="3"/>
  <c r="K1062" i="3"/>
  <c r="K845" i="3"/>
  <c r="I7" i="16"/>
  <c r="K1178" i="3"/>
  <c r="K1030" i="3"/>
  <c r="K1014" i="3"/>
  <c r="K1154" i="3"/>
  <c r="K1076" i="3"/>
  <c r="K1174" i="3"/>
  <c r="K1046" i="3"/>
  <c r="J648" i="3"/>
  <c r="K648" i="3" s="1"/>
  <c r="J250" i="3"/>
  <c r="L250" i="3" s="1"/>
  <c r="J210" i="3"/>
  <c r="L210" i="3" s="1"/>
  <c r="J610" i="3"/>
  <c r="L610" i="3" s="1"/>
  <c r="J494" i="3"/>
  <c r="L494" i="3" s="1"/>
  <c r="K1130" i="3"/>
  <c r="K998" i="3"/>
  <c r="K1122" i="3"/>
  <c r="K1114" i="3"/>
  <c r="K1110" i="3"/>
  <c r="K1102" i="3"/>
  <c r="K1094" i="3"/>
  <c r="K982" i="3"/>
  <c r="J896" i="3"/>
  <c r="L896" i="3" s="1"/>
  <c r="J588" i="3"/>
  <c r="K588" i="3" s="1"/>
  <c r="J540" i="3"/>
  <c r="K531" i="3"/>
  <c r="J524" i="3"/>
  <c r="L524" i="3" s="1"/>
  <c r="J520" i="3"/>
  <c r="K500" i="3"/>
  <c r="J426" i="3"/>
  <c r="L426" i="3" s="1"/>
  <c r="J342" i="3"/>
  <c r="L342" i="3" s="1"/>
  <c r="J164" i="3"/>
  <c r="L164" i="3" s="1"/>
  <c r="J112" i="3"/>
  <c r="L112" i="3" s="1"/>
  <c r="J19" i="3"/>
  <c r="K19" i="3" s="1"/>
  <c r="J11" i="3"/>
  <c r="K11" i="3" s="1"/>
  <c r="K1078" i="3"/>
  <c r="K1052" i="3"/>
  <c r="J1100" i="3"/>
  <c r="L1100" i="3" s="1"/>
  <c r="J1084" i="3"/>
  <c r="K1084" i="3" s="1"/>
  <c r="K1012" i="3"/>
  <c r="J988" i="3"/>
  <c r="K988" i="3" s="1"/>
  <c r="J926" i="3"/>
  <c r="L926" i="3" s="1"/>
  <c r="J722" i="3"/>
  <c r="K722" i="3" s="1"/>
  <c r="K717" i="3"/>
  <c r="K605" i="3"/>
  <c r="K265" i="3"/>
  <c r="J45" i="3"/>
  <c r="K45" i="3" s="1"/>
  <c r="J562" i="3"/>
  <c r="L562" i="3" s="1"/>
  <c r="J554" i="3"/>
  <c r="K554" i="3" s="1"/>
  <c r="J392" i="3"/>
  <c r="J320" i="3"/>
  <c r="L320" i="3" s="1"/>
  <c r="J106" i="3"/>
  <c r="L106" i="3" s="1"/>
  <c r="L822" i="3"/>
  <c r="K822" i="3"/>
  <c r="L824" i="3"/>
  <c r="K824" i="3"/>
  <c r="L820" i="3"/>
  <c r="K820" i="3"/>
  <c r="J1192" i="3"/>
  <c r="K1192" i="3" s="1"/>
  <c r="J1099" i="3"/>
  <c r="K1099" i="3" s="1"/>
  <c r="J1065" i="3"/>
  <c r="K1065" i="3" s="1"/>
  <c r="J1039" i="3"/>
  <c r="L1039" i="3" s="1"/>
  <c r="J1022" i="3"/>
  <c r="J1009" i="3"/>
  <c r="K1009" i="3" s="1"/>
  <c r="J1001" i="3"/>
  <c r="K1001" i="3" s="1"/>
  <c r="J996" i="3"/>
  <c r="K996" i="3" s="1"/>
  <c r="J962" i="3"/>
  <c r="J950" i="3"/>
  <c r="L950" i="3" s="1"/>
  <c r="J940" i="3"/>
  <c r="J936" i="3"/>
  <c r="K936" i="3" s="1"/>
  <c r="J932" i="3"/>
  <c r="K932" i="3" s="1"/>
  <c r="J928" i="3"/>
  <c r="J890" i="3"/>
  <c r="L890" i="3" s="1"/>
  <c r="J886" i="3"/>
  <c r="J882" i="3"/>
  <c r="L882" i="3" s="1"/>
  <c r="J866" i="3"/>
  <c r="L866" i="3" s="1"/>
  <c r="J860" i="3"/>
  <c r="L860" i="3" s="1"/>
  <c r="J854" i="3"/>
  <c r="J828" i="3"/>
  <c r="J813" i="3"/>
  <c r="K813" i="3" s="1"/>
  <c r="J805" i="3"/>
  <c r="L805" i="3" s="1"/>
  <c r="J727" i="3"/>
  <c r="K727" i="3" s="1"/>
  <c r="J710" i="3"/>
  <c r="J705" i="3"/>
  <c r="J681" i="3"/>
  <c r="L681" i="3" s="1"/>
  <c r="J677" i="3"/>
  <c r="L677" i="3" s="1"/>
  <c r="J673" i="3"/>
  <c r="J656" i="3"/>
  <c r="K656" i="3" s="1"/>
  <c r="J644" i="3"/>
  <c r="K644" i="3" s="1"/>
  <c r="J640" i="3"/>
  <c r="J636" i="3"/>
  <c r="L636" i="3" s="1"/>
  <c r="J622" i="3"/>
  <c r="K622" i="3" s="1"/>
  <c r="J614" i="3"/>
  <c r="L614" i="3" s="1"/>
  <c r="J1188" i="3"/>
  <c r="K1188" i="3" s="1"/>
  <c r="J1179" i="3"/>
  <c r="L1179" i="3" s="1"/>
  <c r="J1133" i="3"/>
  <c r="L1133" i="3" s="1"/>
  <c r="J1124" i="3"/>
  <c r="J1115" i="3"/>
  <c r="J1095" i="3"/>
  <c r="L1095" i="3" s="1"/>
  <c r="J1073" i="3"/>
  <c r="L1073" i="3" s="1"/>
  <c r="J1031" i="3"/>
  <c r="K1031" i="3" s="1"/>
  <c r="J1142" i="3"/>
  <c r="J1138" i="3"/>
  <c r="K1138" i="3" s="1"/>
  <c r="J1091" i="3"/>
  <c r="K1091" i="3" s="1"/>
  <c r="J1079" i="3"/>
  <c r="K1079" i="3" s="1"/>
  <c r="J1023" i="3"/>
  <c r="K1023" i="3" s="1"/>
  <c r="J1015" i="3"/>
  <c r="L1015" i="3" s="1"/>
  <c r="J985" i="3"/>
  <c r="K985" i="3" s="1"/>
  <c r="J968" i="3"/>
  <c r="K968" i="3" s="1"/>
  <c r="J925" i="3"/>
  <c r="L925" i="3" s="1"/>
  <c r="J916" i="3"/>
  <c r="K916" i="3" s="1"/>
  <c r="J856" i="3"/>
  <c r="J829" i="3"/>
  <c r="K829" i="3" s="1"/>
  <c r="J776" i="3"/>
  <c r="L776" i="3" s="1"/>
  <c r="J772" i="3"/>
  <c r="L772" i="3" s="1"/>
  <c r="J768" i="3"/>
  <c r="K768" i="3" s="1"/>
  <c r="J728" i="3"/>
  <c r="L728" i="3" s="1"/>
  <c r="J711" i="3"/>
  <c r="K711" i="3" s="1"/>
  <c r="J707" i="3"/>
  <c r="L707" i="3" s="1"/>
  <c r="J701" i="3"/>
  <c r="K701" i="3" s="1"/>
  <c r="J696" i="3"/>
  <c r="L696" i="3" s="1"/>
  <c r="J692" i="3"/>
  <c r="J688" i="3"/>
  <c r="L688" i="3" s="1"/>
  <c r="J678" i="3"/>
  <c r="L678" i="3" s="1"/>
  <c r="J653" i="3"/>
  <c r="J649" i="3"/>
  <c r="L649" i="3" s="1"/>
  <c r="J645" i="3"/>
  <c r="J557" i="3"/>
  <c r="L557" i="3" s="1"/>
  <c r="J1197" i="3"/>
  <c r="K1197" i="3" s="1"/>
  <c r="J1183" i="3"/>
  <c r="J1137" i="3"/>
  <c r="L1137" i="3" s="1"/>
  <c r="J1128" i="3"/>
  <c r="K1128" i="3" s="1"/>
  <c r="J1119" i="3"/>
  <c r="K1119" i="3" s="1"/>
  <c r="J1103" i="3"/>
  <c r="K1103" i="3" s="1"/>
  <c r="J1086" i="3"/>
  <c r="K1086" i="3" s="1"/>
  <c r="J1060" i="3"/>
  <c r="K1060" i="3" s="1"/>
  <c r="J1043" i="3"/>
  <c r="K1043" i="3" s="1"/>
  <c r="K1036" i="3"/>
  <c r="J1035" i="3"/>
  <c r="L1035" i="3" s="1"/>
  <c r="J1146" i="3"/>
  <c r="J1112" i="3"/>
  <c r="L1112" i="3" s="1"/>
  <c r="J1108" i="3"/>
  <c r="J1087" i="3"/>
  <c r="L1087" i="3" s="1"/>
  <c r="J1083" i="3"/>
  <c r="L1083" i="3" s="1"/>
  <c r="J1070" i="3"/>
  <c r="J1057" i="3"/>
  <c r="K1057" i="3" s="1"/>
  <c r="J1049" i="3"/>
  <c r="K1049" i="3" s="1"/>
  <c r="J1044" i="3"/>
  <c r="K1044" i="3" s="1"/>
  <c r="J1027" i="3"/>
  <c r="K1020" i="3"/>
  <c r="J1019" i="3"/>
  <c r="J1006" i="3"/>
  <c r="K1006" i="3" s="1"/>
  <c r="J993" i="3"/>
  <c r="K993" i="3" s="1"/>
  <c r="J980" i="3"/>
  <c r="L980" i="3" s="1"/>
  <c r="J976" i="3"/>
  <c r="K976" i="3" s="1"/>
  <c r="J972" i="3"/>
  <c r="L972" i="3" s="1"/>
  <c r="J920" i="3"/>
  <c r="J1169" i="3"/>
  <c r="J1165" i="3"/>
  <c r="K1165" i="3" s="1"/>
  <c r="J1160" i="3"/>
  <c r="K1160" i="3" s="1"/>
  <c r="J1156" i="3"/>
  <c r="K1156" i="3" s="1"/>
  <c r="J1151" i="3"/>
  <c r="K1151" i="3" s="1"/>
  <c r="J1147" i="3"/>
  <c r="K1147" i="3" s="1"/>
  <c r="J1109" i="3"/>
  <c r="K1109" i="3" s="1"/>
  <c r="J1106" i="3"/>
  <c r="K1106" i="3" s="1"/>
  <c r="J1105" i="3"/>
  <c r="J1097" i="3"/>
  <c r="J1092" i="3"/>
  <c r="K1092" i="3" s="1"/>
  <c r="J1075" i="3"/>
  <c r="K1075" i="3" s="1"/>
  <c r="J1071" i="3"/>
  <c r="J1068" i="3"/>
  <c r="K1068" i="3" s="1"/>
  <c r="J1067" i="3"/>
  <c r="J1063" i="3"/>
  <c r="J1054" i="3"/>
  <c r="J1041" i="3"/>
  <c r="K1041" i="3" s="1"/>
  <c r="J1033" i="3"/>
  <c r="K1033" i="3" s="1"/>
  <c r="J1028" i="3"/>
  <c r="K1028" i="3" s="1"/>
  <c r="J1011" i="3"/>
  <c r="K1011" i="3" s="1"/>
  <c r="J1007" i="3"/>
  <c r="L1007" i="3" s="1"/>
  <c r="J1004" i="3"/>
  <c r="J1003" i="3"/>
  <c r="K1003" i="3" s="1"/>
  <c r="J999" i="3"/>
  <c r="K999" i="3" s="1"/>
  <c r="J990" i="3"/>
  <c r="J966" i="3"/>
  <c r="L966" i="3" s="1"/>
  <c r="J960" i="3"/>
  <c r="J942" i="3"/>
  <c r="L942" i="3" s="1"/>
  <c r="J938" i="3"/>
  <c r="L938" i="3" s="1"/>
  <c r="J934" i="3"/>
  <c r="J930" i="3"/>
  <c r="L930" i="3" s="1"/>
  <c r="J917" i="3"/>
  <c r="K917" i="3" s="1"/>
  <c r="J909" i="3"/>
  <c r="K909" i="3" s="1"/>
  <c r="J901" i="3"/>
  <c r="L901" i="3" s="1"/>
  <c r="J892" i="3"/>
  <c r="L892" i="3" s="1"/>
  <c r="J888" i="3"/>
  <c r="L888" i="3" s="1"/>
  <c r="J884" i="3"/>
  <c r="L884" i="3" s="1"/>
  <c r="J880" i="3"/>
  <c r="L880" i="3" s="1"/>
  <c r="J876" i="3"/>
  <c r="L876" i="3" s="1"/>
  <c r="J872" i="3"/>
  <c r="J868" i="3"/>
  <c r="L868" i="3" s="1"/>
  <c r="J858" i="3"/>
  <c r="L858" i="3" s="1"/>
  <c r="J852" i="3"/>
  <c r="L852" i="3" s="1"/>
  <c r="J848" i="3"/>
  <c r="K848" i="3" s="1"/>
  <c r="J844" i="3"/>
  <c r="L844" i="3" s="1"/>
  <c r="J840" i="3"/>
  <c r="J836" i="3"/>
  <c r="L836" i="3" s="1"/>
  <c r="J798" i="3"/>
  <c r="J753" i="3"/>
  <c r="J751" i="3"/>
  <c r="J747" i="3"/>
  <c r="L747" i="3" s="1"/>
  <c r="J737" i="3"/>
  <c r="J733" i="3"/>
  <c r="K733" i="3" s="1"/>
  <c r="J729" i="3"/>
  <c r="L729" i="3" s="1"/>
  <c r="J702" i="3"/>
  <c r="L702" i="3" s="1"/>
  <c r="J697" i="3"/>
  <c r="K697" i="3" s="1"/>
  <c r="J693" i="3"/>
  <c r="K693" i="3" s="1"/>
  <c r="J690" i="3"/>
  <c r="L690" i="3" s="1"/>
  <c r="J671" i="3"/>
  <c r="K671" i="3" s="1"/>
  <c r="J667" i="3"/>
  <c r="K667" i="3" s="1"/>
  <c r="J574" i="3"/>
  <c r="L574" i="3" s="1"/>
  <c r="L404" i="3"/>
  <c r="K404" i="3"/>
  <c r="K581" i="3"/>
  <c r="J578" i="3"/>
  <c r="J538" i="3"/>
  <c r="K538" i="3" s="1"/>
  <c r="J534" i="3"/>
  <c r="J502" i="3"/>
  <c r="J466" i="3"/>
  <c r="L466" i="3" s="1"/>
  <c r="J302" i="3"/>
  <c r="K302" i="3" s="1"/>
  <c r="J192" i="3"/>
  <c r="L192" i="3" s="1"/>
  <c r="J450" i="3"/>
  <c r="L450" i="3" s="1"/>
  <c r="J350" i="3"/>
  <c r="L350" i="3" s="1"/>
  <c r="J278" i="3"/>
  <c r="L278" i="3" s="1"/>
  <c r="J262" i="3"/>
  <c r="L262" i="3" s="1"/>
  <c r="J176" i="3"/>
  <c r="L176" i="3" s="1"/>
  <c r="J172" i="3"/>
  <c r="L172" i="3" s="1"/>
  <c r="J137" i="3"/>
  <c r="L137" i="3" s="1"/>
  <c r="J123" i="3"/>
  <c r="J120" i="3"/>
  <c r="L120" i="3" s="1"/>
  <c r="J115" i="3"/>
  <c r="J110" i="3"/>
  <c r="L110" i="3" s="1"/>
  <c r="J89" i="3"/>
  <c r="L89" i="3" s="1"/>
  <c r="J85" i="3"/>
  <c r="J81" i="3"/>
  <c r="L81" i="3" s="1"/>
  <c r="J77" i="3"/>
  <c r="L77" i="3" s="1"/>
  <c r="J56" i="3"/>
  <c r="K56" i="3" s="1"/>
  <c r="J52" i="3"/>
  <c r="K52" i="3" s="1"/>
  <c r="J43" i="3"/>
  <c r="K43" i="3" s="1"/>
  <c r="J38" i="3"/>
  <c r="L38" i="3" s="1"/>
  <c r="J34" i="3"/>
  <c r="L34" i="3" s="1"/>
  <c r="J17" i="3"/>
  <c r="L17" i="3" s="1"/>
  <c r="J672" i="3"/>
  <c r="K672" i="3" s="1"/>
  <c r="J668" i="3"/>
  <c r="L668" i="3" s="1"/>
  <c r="J659" i="3"/>
  <c r="K659" i="3" s="1"/>
  <c r="J654" i="3"/>
  <c r="L654" i="3" s="1"/>
  <c r="J646" i="3"/>
  <c r="J616" i="3"/>
  <c r="J615" i="3"/>
  <c r="L615" i="3" s="1"/>
  <c r="J599" i="3"/>
  <c r="J571" i="3"/>
  <c r="J567" i="3"/>
  <c r="K567" i="3" s="1"/>
  <c r="J563" i="3"/>
  <c r="L563" i="3" s="1"/>
  <c r="J558" i="3"/>
  <c r="L558" i="3" s="1"/>
  <c r="J516" i="3"/>
  <c r="K516" i="3" s="1"/>
  <c r="J512" i="3"/>
  <c r="K512" i="3" s="1"/>
  <c r="J508" i="3"/>
  <c r="K508" i="3" s="1"/>
  <c r="J504" i="3"/>
  <c r="J490" i="3"/>
  <c r="L490" i="3" s="1"/>
  <c r="J486" i="3"/>
  <c r="K486" i="3" s="1"/>
  <c r="J482" i="3"/>
  <c r="K482" i="3" s="1"/>
  <c r="J478" i="3"/>
  <c r="K478" i="3" s="1"/>
  <c r="J474" i="3"/>
  <c r="L474" i="3" s="1"/>
  <c r="J473" i="3"/>
  <c r="K473" i="3" s="1"/>
  <c r="J464" i="3"/>
  <c r="L464" i="3" s="1"/>
  <c r="J460" i="3"/>
  <c r="L460" i="3" s="1"/>
  <c r="J456" i="3"/>
  <c r="L456" i="3" s="1"/>
  <c r="J439" i="3"/>
  <c r="L439" i="3" s="1"/>
  <c r="J422" i="3"/>
  <c r="K422" i="3" s="1"/>
  <c r="J418" i="3"/>
  <c r="K418" i="3" s="1"/>
  <c r="J414" i="3"/>
  <c r="J410" i="3"/>
  <c r="L410" i="3" s="1"/>
  <c r="J406" i="3"/>
  <c r="L406" i="3" s="1"/>
  <c r="J401" i="3"/>
  <c r="K401" i="3" s="1"/>
  <c r="J372" i="3"/>
  <c r="L372" i="3" s="1"/>
  <c r="J368" i="3"/>
  <c r="L368" i="3" s="1"/>
  <c r="J367" i="3"/>
  <c r="L367" i="3" s="1"/>
  <c r="J338" i="3"/>
  <c r="L338" i="3" s="1"/>
  <c r="J329" i="3"/>
  <c r="L329" i="3" s="1"/>
  <c r="J326" i="3"/>
  <c r="K326" i="3" s="1"/>
  <c r="J321" i="3"/>
  <c r="K321" i="3" s="1"/>
  <c r="J316" i="3"/>
  <c r="J312" i="3"/>
  <c r="K312" i="3" s="1"/>
  <c r="J308" i="3"/>
  <c r="J304" i="3"/>
  <c r="K304" i="3" s="1"/>
  <c r="J300" i="3"/>
  <c r="J268" i="3"/>
  <c r="J264" i="3"/>
  <c r="J246" i="3"/>
  <c r="L246" i="3" s="1"/>
  <c r="J242" i="3"/>
  <c r="L242" i="3" s="1"/>
  <c r="J232" i="3"/>
  <c r="J228" i="3"/>
  <c r="J224" i="3"/>
  <c r="K224" i="3" s="1"/>
  <c r="J220" i="3"/>
  <c r="J216" i="3"/>
  <c r="K216" i="3" s="1"/>
  <c r="J190" i="3"/>
  <c r="K190" i="3" s="1"/>
  <c r="J174" i="3"/>
  <c r="K174" i="3" s="1"/>
  <c r="J169" i="3"/>
  <c r="L169" i="3" s="1"/>
  <c r="J152" i="3"/>
  <c r="K152" i="3" s="1"/>
  <c r="J148" i="3"/>
  <c r="L148" i="3" s="1"/>
  <c r="J147" i="3"/>
  <c r="K147" i="3" s="1"/>
  <c r="J127" i="3"/>
  <c r="J104" i="3"/>
  <c r="L104" i="3" s="1"/>
  <c r="J100" i="3"/>
  <c r="L100" i="3" s="1"/>
  <c r="J96" i="3"/>
  <c r="J92" i="3"/>
  <c r="J75" i="3"/>
  <c r="K75" i="3" s="1"/>
  <c r="J62" i="3"/>
  <c r="J58" i="3"/>
  <c r="K58" i="3" s="1"/>
  <c r="J50" i="3"/>
  <c r="K50" i="3" s="1"/>
  <c r="J46" i="3"/>
  <c r="L46" i="3" s="1"/>
  <c r="J36" i="3"/>
  <c r="L36" i="3" s="1"/>
  <c r="J24" i="3"/>
  <c r="K24" i="3" s="1"/>
  <c r="J9" i="3"/>
  <c r="K9" i="3" s="1"/>
  <c r="L976" i="3"/>
  <c r="L918" i="3"/>
  <c r="K918" i="3"/>
  <c r="L496" i="3"/>
  <c r="K496" i="3"/>
  <c r="J1184" i="3"/>
  <c r="K1184" i="3" s="1"/>
  <c r="J1175" i="3"/>
  <c r="J1166" i="3"/>
  <c r="K1166" i="3" s="1"/>
  <c r="J1157" i="3"/>
  <c r="K1157" i="3" s="1"/>
  <c r="J1152" i="3"/>
  <c r="K1152" i="3" s="1"/>
  <c r="J1148" i="3"/>
  <c r="J1143" i="3"/>
  <c r="K1143" i="3" s="1"/>
  <c r="J1139" i="3"/>
  <c r="K1139" i="3" s="1"/>
  <c r="J1134" i="3"/>
  <c r="K1134" i="3" s="1"/>
  <c r="J1129" i="3"/>
  <c r="J1125" i="3"/>
  <c r="L1125" i="3" s="1"/>
  <c r="J1120" i="3"/>
  <c r="K1120" i="3" s="1"/>
  <c r="J1116" i="3"/>
  <c r="K1116" i="3" s="1"/>
  <c r="J1111" i="3"/>
  <c r="L1111" i="3" s="1"/>
  <c r="J1104" i="3"/>
  <c r="J1098" i="3"/>
  <c r="K1098" i="3" s="1"/>
  <c r="J1093" i="3"/>
  <c r="K1093" i="3" s="1"/>
  <c r="J1088" i="3"/>
  <c r="J1082" i="3"/>
  <c r="K1082" i="3" s="1"/>
  <c r="J1077" i="3"/>
  <c r="K1077" i="3" s="1"/>
  <c r="J1072" i="3"/>
  <c r="K1072" i="3" s="1"/>
  <c r="J1066" i="3"/>
  <c r="K1066" i="3" s="1"/>
  <c r="J1061" i="3"/>
  <c r="L1061" i="3" s="1"/>
  <c r="J1056" i="3"/>
  <c r="K1056" i="3" s="1"/>
  <c r="J1050" i="3"/>
  <c r="K1050" i="3" s="1"/>
  <c r="J1045" i="3"/>
  <c r="J1040" i="3"/>
  <c r="J1034" i="3"/>
  <c r="K1034" i="3" s="1"/>
  <c r="J1029" i="3"/>
  <c r="J1024" i="3"/>
  <c r="J1018" i="3"/>
  <c r="K1018" i="3" s="1"/>
  <c r="J1013" i="3"/>
  <c r="L1013" i="3" s="1"/>
  <c r="J1008" i="3"/>
  <c r="K1008" i="3" s="1"/>
  <c r="J1002" i="3"/>
  <c r="K1002" i="3" s="1"/>
  <c r="J997" i="3"/>
  <c r="L997" i="3" s="1"/>
  <c r="J992" i="3"/>
  <c r="J986" i="3"/>
  <c r="K986" i="3" s="1"/>
  <c r="J956" i="3"/>
  <c r="L956" i="3" s="1"/>
  <c r="J952" i="3"/>
  <c r="J912" i="3"/>
  <c r="J908" i="3"/>
  <c r="K908" i="3" s="1"/>
  <c r="J904" i="3"/>
  <c r="J900" i="3"/>
  <c r="J893" i="3"/>
  <c r="L893" i="3" s="1"/>
  <c r="J877" i="3"/>
  <c r="K877" i="3" s="1"/>
  <c r="J830" i="3"/>
  <c r="L830" i="3" s="1"/>
  <c r="K649" i="3"/>
  <c r="J600" i="3"/>
  <c r="K600" i="3" s="1"/>
  <c r="J576" i="3"/>
  <c r="K576" i="3" s="1"/>
  <c r="J1189" i="3"/>
  <c r="K1189" i="3" s="1"/>
  <c r="J1180" i="3"/>
  <c r="J1171" i="3"/>
  <c r="K1171" i="3" s="1"/>
  <c r="J1161" i="3"/>
  <c r="J1185" i="3"/>
  <c r="J1172" i="3"/>
  <c r="J1153" i="3"/>
  <c r="L1153" i="3" s="1"/>
  <c r="J1144" i="3"/>
  <c r="K1144" i="3" s="1"/>
  <c r="J1131" i="3"/>
  <c r="L1131" i="3" s="1"/>
  <c r="J1126" i="3"/>
  <c r="K1126" i="3" s="1"/>
  <c r="J1121" i="3"/>
  <c r="K1121" i="3" s="1"/>
  <c r="L788" i="3"/>
  <c r="K788" i="3"/>
  <c r="K703" i="3"/>
  <c r="L703" i="3"/>
  <c r="L617" i="3"/>
  <c r="K617" i="3"/>
  <c r="K535" i="3"/>
  <c r="L535" i="3"/>
  <c r="L792" i="3"/>
  <c r="K792" i="3"/>
  <c r="J1193" i="3"/>
  <c r="K1193" i="3" s="1"/>
  <c r="J1195" i="3"/>
  <c r="K1195" i="3" s="1"/>
  <c r="J1190" i="3"/>
  <c r="K1190" i="3" s="1"/>
  <c r="J1181" i="3"/>
  <c r="L1181" i="3" s="1"/>
  <c r="J1176" i="3"/>
  <c r="K1176" i="3" s="1"/>
  <c r="J1167" i="3"/>
  <c r="K1167" i="3" s="1"/>
  <c r="J1163" i="3"/>
  <c r="J1158" i="3"/>
  <c r="K1158" i="3" s="1"/>
  <c r="J1149" i="3"/>
  <c r="J1140" i="3"/>
  <c r="K1140" i="3" s="1"/>
  <c r="J1135" i="3"/>
  <c r="K1135" i="3" s="1"/>
  <c r="J1117" i="3"/>
  <c r="L1117" i="3" s="1"/>
  <c r="J1196" i="3"/>
  <c r="J1191" i="3"/>
  <c r="K1191" i="3" s="1"/>
  <c r="J1187" i="3"/>
  <c r="K1187" i="3" s="1"/>
  <c r="J1182" i="3"/>
  <c r="K1182" i="3" s="1"/>
  <c r="J1177" i="3"/>
  <c r="L1177" i="3" s="1"/>
  <c r="J1173" i="3"/>
  <c r="K1173" i="3" s="1"/>
  <c r="J1168" i="3"/>
  <c r="K1168" i="3" s="1"/>
  <c r="J1164" i="3"/>
  <c r="K1164" i="3" s="1"/>
  <c r="J1159" i="3"/>
  <c r="K1159" i="3" s="1"/>
  <c r="J1155" i="3"/>
  <c r="K1155" i="3" s="1"/>
  <c r="J1150" i="3"/>
  <c r="K1150" i="3" s="1"/>
  <c r="J1145" i="3"/>
  <c r="L1145" i="3" s="1"/>
  <c r="J1141" i="3"/>
  <c r="K1141" i="3" s="1"/>
  <c r="J1136" i="3"/>
  <c r="K1136" i="3" s="1"/>
  <c r="J1132" i="3"/>
  <c r="K1132" i="3" s="1"/>
  <c r="J1127" i="3"/>
  <c r="L1127" i="3" s="1"/>
  <c r="J1123" i="3"/>
  <c r="L1123" i="3" s="1"/>
  <c r="J1118" i="3"/>
  <c r="K1118" i="3" s="1"/>
  <c r="J1113" i="3"/>
  <c r="L1113" i="3" s="1"/>
  <c r="J1107" i="3"/>
  <c r="K1107" i="3" s="1"/>
  <c r="J1101" i="3"/>
  <c r="J1096" i="3"/>
  <c r="K1096" i="3" s="1"/>
  <c r="J1090" i="3"/>
  <c r="K1090" i="3" s="1"/>
  <c r="J1085" i="3"/>
  <c r="L1085" i="3" s="1"/>
  <c r="J1080" i="3"/>
  <c r="K1080" i="3" s="1"/>
  <c r="J1074" i="3"/>
  <c r="K1074" i="3" s="1"/>
  <c r="J1069" i="3"/>
  <c r="L1069" i="3" s="1"/>
  <c r="J1064" i="3"/>
  <c r="K1064" i="3" s="1"/>
  <c r="J1058" i="3"/>
  <c r="J1053" i="3"/>
  <c r="L1053" i="3" s="1"/>
  <c r="J1048" i="3"/>
  <c r="J1042" i="3"/>
  <c r="K1042" i="3" s="1"/>
  <c r="J1037" i="3"/>
  <c r="J1032" i="3"/>
  <c r="K1032" i="3" s="1"/>
  <c r="J1026" i="3"/>
  <c r="K1026" i="3" s="1"/>
  <c r="J1021" i="3"/>
  <c r="K1021" i="3" s="1"/>
  <c r="J1016" i="3"/>
  <c r="J1010" i="3"/>
  <c r="K1010" i="3" s="1"/>
  <c r="J1005" i="3"/>
  <c r="L1005" i="3" s="1"/>
  <c r="J1000" i="3"/>
  <c r="K1000" i="3" s="1"/>
  <c r="J994" i="3"/>
  <c r="J989" i="3"/>
  <c r="L989" i="3" s="1"/>
  <c r="J984" i="3"/>
  <c r="J958" i="3"/>
  <c r="L958" i="3" s="1"/>
  <c r="J954" i="3"/>
  <c r="K944" i="3"/>
  <c r="J933" i="3"/>
  <c r="J914" i="3"/>
  <c r="L914" i="3" s="1"/>
  <c r="J910" i="3"/>
  <c r="J906" i="3"/>
  <c r="J902" i="3"/>
  <c r="L902" i="3" s="1"/>
  <c r="J885" i="3"/>
  <c r="K885" i="3" s="1"/>
  <c r="J861" i="3"/>
  <c r="L861" i="3" s="1"/>
  <c r="J800" i="3"/>
  <c r="L800" i="3" s="1"/>
  <c r="L790" i="3"/>
  <c r="K790" i="3"/>
  <c r="K647" i="3"/>
  <c r="L647" i="3"/>
  <c r="J606" i="3"/>
  <c r="K606" i="3" s="1"/>
  <c r="J572" i="3"/>
  <c r="K572" i="3" s="1"/>
  <c r="K559" i="3"/>
  <c r="L559" i="3"/>
  <c r="J837" i="3"/>
  <c r="J818" i="3"/>
  <c r="L818" i="3" s="1"/>
  <c r="J814" i="3"/>
  <c r="K814" i="3" s="1"/>
  <c r="J810" i="3"/>
  <c r="L810" i="3" s="1"/>
  <c r="J806" i="3"/>
  <c r="J789" i="3"/>
  <c r="K789" i="3" s="1"/>
  <c r="J779" i="3"/>
  <c r="K779" i="3" s="1"/>
  <c r="J763" i="3"/>
  <c r="L763" i="3" s="1"/>
  <c r="J756" i="3"/>
  <c r="K756" i="3" s="1"/>
  <c r="J749" i="3"/>
  <c r="J739" i="3"/>
  <c r="K739" i="3" s="1"/>
  <c r="J735" i="3"/>
  <c r="K735" i="3" s="1"/>
  <c r="J731" i="3"/>
  <c r="K731" i="3" s="1"/>
  <c r="J718" i="3"/>
  <c r="J713" i="3"/>
  <c r="J708" i="3"/>
  <c r="L708" i="3" s="1"/>
  <c r="J694" i="3"/>
  <c r="L694" i="3" s="1"/>
  <c r="J689" i="3"/>
  <c r="J683" i="3"/>
  <c r="L683" i="3" s="1"/>
  <c r="J679" i="3"/>
  <c r="K679" i="3" s="1"/>
  <c r="J675" i="3"/>
  <c r="K675" i="3" s="1"/>
  <c r="J669" i="3"/>
  <c r="K669" i="3" s="1"/>
  <c r="J664" i="3"/>
  <c r="K664" i="3" s="1"/>
  <c r="J661" i="3"/>
  <c r="K661" i="3" s="1"/>
  <c r="J655" i="3"/>
  <c r="K655" i="3" s="1"/>
  <c r="J651" i="3"/>
  <c r="L651" i="3" s="1"/>
  <c r="J641" i="3"/>
  <c r="L641" i="3" s="1"/>
  <c r="J637" i="3"/>
  <c r="K637" i="3" s="1"/>
  <c r="J627" i="3"/>
  <c r="K627" i="3" s="1"/>
  <c r="J623" i="3"/>
  <c r="J619" i="3"/>
  <c r="L619" i="3" s="1"/>
  <c r="J609" i="3"/>
  <c r="L609" i="3" s="1"/>
  <c r="J607" i="3"/>
  <c r="J601" i="3"/>
  <c r="J595" i="3"/>
  <c r="K595" i="3" s="1"/>
  <c r="J582" i="3"/>
  <c r="L582" i="3" s="1"/>
  <c r="J577" i="3"/>
  <c r="J573" i="3"/>
  <c r="K573" i="3" s="1"/>
  <c r="J568" i="3"/>
  <c r="L568" i="3" s="1"/>
  <c r="J564" i="3"/>
  <c r="J553" i="3"/>
  <c r="L553" i="3" s="1"/>
  <c r="J549" i="3"/>
  <c r="K549" i="3" s="1"/>
  <c r="J543" i="3"/>
  <c r="K543" i="3" s="1"/>
  <c r="J869" i="3"/>
  <c r="L869" i="3" s="1"/>
  <c r="J850" i="3"/>
  <c r="L850" i="3" s="1"/>
  <c r="J846" i="3"/>
  <c r="J842" i="3"/>
  <c r="J838" i="3"/>
  <c r="K838" i="3" s="1"/>
  <c r="J821" i="3"/>
  <c r="K821" i="3" s="1"/>
  <c r="J784" i="3"/>
  <c r="L784" i="3" s="1"/>
  <c r="J780" i="3"/>
  <c r="L780" i="3" s="1"/>
  <c r="J770" i="3"/>
  <c r="L770" i="3" s="1"/>
  <c r="J760" i="3"/>
  <c r="K760" i="3" s="1"/>
  <c r="J757" i="3"/>
  <c r="J750" i="3"/>
  <c r="K750" i="3" s="1"/>
  <c r="J745" i="3"/>
  <c r="J743" i="3"/>
  <c r="J741" i="3"/>
  <c r="J736" i="3"/>
  <c r="L736" i="3" s="1"/>
  <c r="J732" i="3"/>
  <c r="K732" i="3" s="1"/>
  <c r="J723" i="3"/>
  <c r="L723" i="3" s="1"/>
  <c r="J719" i="3"/>
  <c r="J715" i="3"/>
  <c r="J709" i="3"/>
  <c r="L709" i="3" s="1"/>
  <c r="J706" i="3"/>
  <c r="L706" i="3" s="1"/>
  <c r="J699" i="3"/>
  <c r="J695" i="3"/>
  <c r="K695" i="3" s="1"/>
  <c r="J691" i="3"/>
  <c r="K691" i="3" s="1"/>
  <c r="J687" i="3"/>
  <c r="J685" i="3"/>
  <c r="J676" i="3"/>
  <c r="K676" i="3" s="1"/>
  <c r="J670" i="3"/>
  <c r="K670" i="3" s="1"/>
  <c r="J666" i="3"/>
  <c r="L666" i="3" s="1"/>
  <c r="J665" i="3"/>
  <c r="L665" i="3" s="1"/>
  <c r="J663" i="3"/>
  <c r="J657" i="3"/>
  <c r="J652" i="3"/>
  <c r="L652" i="3" s="1"/>
  <c r="J638" i="3"/>
  <c r="L638" i="3" s="1"/>
  <c r="J633" i="3"/>
  <c r="J629" i="3"/>
  <c r="K629" i="3" s="1"/>
  <c r="J624" i="3"/>
  <c r="L624" i="3" s="1"/>
  <c r="J620" i="3"/>
  <c r="J603" i="3"/>
  <c r="K603" i="3" s="1"/>
  <c r="J597" i="3"/>
  <c r="J592" i="3"/>
  <c r="J587" i="3"/>
  <c r="J583" i="3"/>
  <c r="J579" i="3"/>
  <c r="L579" i="3" s="1"/>
  <c r="J575" i="3"/>
  <c r="J569" i="3"/>
  <c r="L569" i="3" s="1"/>
  <c r="J565" i="3"/>
  <c r="K565" i="3" s="1"/>
  <c r="J550" i="3"/>
  <c r="K550" i="3" s="1"/>
  <c r="J545" i="3"/>
  <c r="J539" i="3"/>
  <c r="L539" i="3" s="1"/>
  <c r="J878" i="3"/>
  <c r="L878" i="3" s="1"/>
  <c r="J874" i="3"/>
  <c r="J870" i="3"/>
  <c r="K870" i="3" s="1"/>
  <c r="J853" i="3"/>
  <c r="J816" i="3"/>
  <c r="J812" i="3"/>
  <c r="K812" i="3" s="1"/>
  <c r="J808" i="3"/>
  <c r="L808" i="3" s="1"/>
  <c r="J804" i="3"/>
  <c r="J797" i="3"/>
  <c r="L797" i="3" s="1"/>
  <c r="J761" i="3"/>
  <c r="L761" i="3" s="1"/>
  <c r="J759" i="3"/>
  <c r="J738" i="3"/>
  <c r="L738" i="3" s="1"/>
  <c r="J730" i="3"/>
  <c r="K730" i="3" s="1"/>
  <c r="J725" i="3"/>
  <c r="J720" i="3"/>
  <c r="J716" i="3"/>
  <c r="K716" i="3" s="1"/>
  <c r="J712" i="3"/>
  <c r="L712" i="3" s="1"/>
  <c r="J682" i="3"/>
  <c r="L682" i="3" s="1"/>
  <c r="J650" i="3"/>
  <c r="L650" i="3" s="1"/>
  <c r="J643" i="3"/>
  <c r="J639" i="3"/>
  <c r="K639" i="3" s="1"/>
  <c r="J635" i="3"/>
  <c r="L635" i="3" s="1"/>
  <c r="J631" i="3"/>
  <c r="J625" i="3"/>
  <c r="L625" i="3" s="1"/>
  <c r="J621" i="3"/>
  <c r="K621" i="3" s="1"/>
  <c r="J611" i="3"/>
  <c r="L611" i="3" s="1"/>
  <c r="J604" i="3"/>
  <c r="L604" i="3" s="1"/>
  <c r="J598" i="3"/>
  <c r="K598" i="3" s="1"/>
  <c r="J594" i="3"/>
  <c r="J593" i="3"/>
  <c r="J591" i="3"/>
  <c r="J589" i="3"/>
  <c r="L589" i="3" s="1"/>
  <c r="J580" i="3"/>
  <c r="K580" i="3" s="1"/>
  <c r="J566" i="3"/>
  <c r="L566" i="3" s="1"/>
  <c r="J561" i="3"/>
  <c r="J555" i="3"/>
  <c r="K555" i="3" s="1"/>
  <c r="J551" i="3"/>
  <c r="K551" i="3" s="1"/>
  <c r="J547" i="3"/>
  <c r="K547" i="3" s="1"/>
  <c r="J541" i="3"/>
  <c r="K541" i="3" s="1"/>
  <c r="K498" i="3"/>
  <c r="K527" i="3"/>
  <c r="J495" i="3"/>
  <c r="J297" i="3"/>
  <c r="L297" i="3" s="1"/>
  <c r="J258" i="3"/>
  <c r="L258" i="3" s="1"/>
  <c r="J235" i="3"/>
  <c r="K235" i="3" s="1"/>
  <c r="J230" i="3"/>
  <c r="K230" i="3" s="1"/>
  <c r="J226" i="3"/>
  <c r="K226" i="3" s="1"/>
  <c r="J219" i="3"/>
  <c r="K219" i="3" s="1"/>
  <c r="J211" i="3"/>
  <c r="K211" i="3" s="1"/>
  <c r="J206" i="3"/>
  <c r="J202" i="3"/>
  <c r="K202" i="3" s="1"/>
  <c r="J198" i="3"/>
  <c r="L198" i="3" s="1"/>
  <c r="J194" i="3"/>
  <c r="L194" i="3" s="1"/>
  <c r="J187" i="3"/>
  <c r="K187" i="3" s="1"/>
  <c r="J182" i="3"/>
  <c r="L182" i="3" s="1"/>
  <c r="J178" i="3"/>
  <c r="L178" i="3" s="1"/>
  <c r="J160" i="3"/>
  <c r="L160" i="3" s="1"/>
  <c r="J156" i="3"/>
  <c r="K156" i="3" s="1"/>
  <c r="J144" i="3"/>
  <c r="L144" i="3" s="1"/>
  <c r="J140" i="3"/>
  <c r="L140" i="3" s="1"/>
  <c r="J136" i="3"/>
  <c r="L136" i="3" s="1"/>
  <c r="J131" i="3"/>
  <c r="K131" i="3" s="1"/>
  <c r="J122" i="3"/>
  <c r="L122" i="3" s="1"/>
  <c r="J113" i="3"/>
  <c r="L113" i="3" s="1"/>
  <c r="J108" i="3"/>
  <c r="L108" i="3" s="1"/>
  <c r="J99" i="3"/>
  <c r="K99" i="3" s="1"/>
  <c r="J88" i="3"/>
  <c r="L88" i="3" s="1"/>
  <c r="J79" i="3"/>
  <c r="J69" i="3"/>
  <c r="L69" i="3" s="1"/>
  <c r="J60" i="3"/>
  <c r="J49" i="3"/>
  <c r="L49" i="3" s="1"/>
  <c r="K44" i="3"/>
  <c r="J40" i="3"/>
  <c r="J37" i="3"/>
  <c r="K37" i="3" s="1"/>
  <c r="J27" i="3"/>
  <c r="L27" i="3" s="1"/>
  <c r="J22" i="3"/>
  <c r="L22" i="3" s="1"/>
  <c r="J20" i="3"/>
  <c r="J14" i="3"/>
  <c r="J12" i="3"/>
  <c r="J6" i="3"/>
  <c r="L6" i="3" s="1"/>
  <c r="J532" i="3"/>
  <c r="J528" i="3"/>
  <c r="L528" i="3" s="1"/>
  <c r="J522" i="3"/>
  <c r="J519" i="3"/>
  <c r="J503" i="3"/>
  <c r="K503" i="3" s="1"/>
  <c r="J276" i="3"/>
  <c r="K276" i="3" s="1"/>
  <c r="J272" i="3"/>
  <c r="K272" i="3" s="1"/>
  <c r="J260" i="3"/>
  <c r="K260" i="3" s="1"/>
  <c r="J256" i="3"/>
  <c r="K256" i="3" s="1"/>
  <c r="J32" i="3"/>
  <c r="L32" i="3" s="1"/>
  <c r="J28" i="3"/>
  <c r="K28" i="3" s="1"/>
  <c r="J16" i="3"/>
  <c r="K16" i="3" s="1"/>
  <c r="J536" i="3"/>
  <c r="K536" i="3" s="1"/>
  <c r="J523" i="3"/>
  <c r="L523" i="3" s="1"/>
  <c r="J518" i="3"/>
  <c r="K518" i="3" s="1"/>
  <c r="J513" i="3"/>
  <c r="K513" i="3" s="1"/>
  <c r="J505" i="3"/>
  <c r="K505" i="3" s="1"/>
  <c r="J489" i="3"/>
  <c r="J481" i="3"/>
  <c r="J457" i="3"/>
  <c r="J441" i="3"/>
  <c r="J433" i="3"/>
  <c r="L433" i="3" s="1"/>
  <c r="J417" i="3"/>
  <c r="K417" i="3" s="1"/>
  <c r="J409" i="3"/>
  <c r="K409" i="3" s="1"/>
  <c r="J399" i="3"/>
  <c r="K399" i="3" s="1"/>
  <c r="J393" i="3"/>
  <c r="K393" i="3" s="1"/>
  <c r="J388" i="3"/>
  <c r="K388" i="3" s="1"/>
  <c r="J384" i="3"/>
  <c r="K384" i="3" s="1"/>
  <c r="J380" i="3"/>
  <c r="K380" i="3" s="1"/>
  <c r="J376" i="3"/>
  <c r="L376" i="3" s="1"/>
  <c r="J369" i="3"/>
  <c r="L369" i="3" s="1"/>
  <c r="J343" i="3"/>
  <c r="K343" i="3" s="1"/>
  <c r="J311" i="3"/>
  <c r="K311" i="3" s="1"/>
  <c r="J279" i="3"/>
  <c r="L279" i="3" s="1"/>
  <c r="J277" i="3"/>
  <c r="L277" i="3" s="1"/>
  <c r="J273" i="3"/>
  <c r="K273" i="3" s="1"/>
  <c r="J261" i="3"/>
  <c r="L261" i="3" s="1"/>
  <c r="J257" i="3"/>
  <c r="K257" i="3" s="1"/>
  <c r="J251" i="3"/>
  <c r="K251" i="3" s="1"/>
  <c r="J243" i="3"/>
  <c r="L243" i="3" s="1"/>
  <c r="J238" i="3"/>
  <c r="K238" i="3" s="1"/>
  <c r="J233" i="3"/>
  <c r="J225" i="3"/>
  <c r="K225" i="3" s="1"/>
  <c r="J201" i="3"/>
  <c r="K201" i="3" s="1"/>
  <c r="J193" i="3"/>
  <c r="J155" i="3"/>
  <c r="J139" i="3"/>
  <c r="L139" i="3" s="1"/>
  <c r="J121" i="3"/>
  <c r="L121" i="3" s="1"/>
  <c r="J107" i="3"/>
  <c r="K107" i="3" s="1"/>
  <c r="J102" i="3"/>
  <c r="K102" i="3" s="1"/>
  <c r="J98" i="3"/>
  <c r="J91" i="3"/>
  <c r="J72" i="3"/>
  <c r="L72" i="3" s="1"/>
  <c r="J59" i="3"/>
  <c r="L59" i="3" s="1"/>
  <c r="J54" i="3"/>
  <c r="L54" i="3" s="1"/>
  <c r="J48" i="3"/>
  <c r="J30" i="3"/>
  <c r="L30" i="3" s="1"/>
  <c r="J26" i="3"/>
  <c r="K26" i="3" s="1"/>
  <c r="J21" i="3"/>
  <c r="K21" i="3" s="1"/>
  <c r="J18" i="3"/>
  <c r="K18" i="3" s="1"/>
  <c r="J10" i="3"/>
  <c r="K10" i="3" s="1"/>
  <c r="J5" i="3"/>
  <c r="K5" i="3" s="1"/>
  <c r="K772" i="3"/>
  <c r="K1194" i="3"/>
  <c r="K868" i="3"/>
  <c r="L908" i="3"/>
  <c r="J754" i="3"/>
  <c r="K721" i="3"/>
  <c r="J714" i="3"/>
  <c r="K714" i="3" s="1"/>
  <c r="L697" i="3"/>
  <c r="L514" i="3"/>
  <c r="K514" i="3"/>
  <c r="L506" i="3"/>
  <c r="K506" i="3"/>
  <c r="K490" i="3"/>
  <c r="L458" i="3"/>
  <c r="K458" i="3"/>
  <c r="L442" i="3"/>
  <c r="K442" i="3"/>
  <c r="L434" i="3"/>
  <c r="K434" i="3"/>
  <c r="L717" i="3"/>
  <c r="K964" i="3"/>
  <c r="K948" i="3"/>
  <c r="K924" i="3"/>
  <c r="K894" i="3"/>
  <c r="K864" i="3"/>
  <c r="K862" i="3"/>
  <c r="K832" i="3"/>
  <c r="K796" i="3"/>
  <c r="J774" i="3"/>
  <c r="K774" i="3" s="1"/>
  <c r="K764" i="3"/>
  <c r="J762" i="3"/>
  <c r="J744" i="3"/>
  <c r="K744" i="3" s="1"/>
  <c r="L488" i="3"/>
  <c r="K488" i="3"/>
  <c r="L484" i="3"/>
  <c r="K484" i="3"/>
  <c r="L480" i="3"/>
  <c r="K480" i="3"/>
  <c r="K456" i="3"/>
  <c r="L444" i="3"/>
  <c r="K444" i="3"/>
  <c r="L440" i="3"/>
  <c r="K440" i="3"/>
  <c r="L436" i="3"/>
  <c r="K436" i="3"/>
  <c r="L432" i="3"/>
  <c r="K432" i="3"/>
  <c r="L420" i="3"/>
  <c r="K420" i="3"/>
  <c r="L416" i="3"/>
  <c r="K416" i="3"/>
  <c r="L412" i="3"/>
  <c r="K412" i="3"/>
  <c r="L408" i="3"/>
  <c r="K408" i="3"/>
  <c r="L360" i="3"/>
  <c r="K360" i="3"/>
  <c r="L356" i="3"/>
  <c r="K356" i="3"/>
  <c r="L352" i="3"/>
  <c r="K352" i="3"/>
  <c r="L328" i="3"/>
  <c r="K328" i="3"/>
  <c r="L292" i="3"/>
  <c r="K292" i="3"/>
  <c r="L288" i="3"/>
  <c r="K288" i="3"/>
  <c r="L284" i="3"/>
  <c r="K284" i="3"/>
  <c r="L280" i="3"/>
  <c r="K280" i="3"/>
  <c r="L156" i="3"/>
  <c r="J674" i="3"/>
  <c r="K674" i="3" s="1"/>
  <c r="J658" i="3"/>
  <c r="L658" i="3" s="1"/>
  <c r="J618" i="3"/>
  <c r="J602" i="3"/>
  <c r="L602" i="3" s="1"/>
  <c r="K585" i="3"/>
  <c r="J584" i="3"/>
  <c r="K584" i="3" s="1"/>
  <c r="L581" i="3"/>
  <c r="J546" i="3"/>
  <c r="K546" i="3" s="1"/>
  <c r="L527" i="3"/>
  <c r="J526" i="3"/>
  <c r="K526" i="3" s="1"/>
  <c r="K400" i="3"/>
  <c r="L386" i="3"/>
  <c r="K386" i="3"/>
  <c r="L378" i="3"/>
  <c r="K378" i="3"/>
  <c r="L236" i="3"/>
  <c r="K236" i="3"/>
  <c r="J698" i="3"/>
  <c r="L698" i="3" s="1"/>
  <c r="J680" i="3"/>
  <c r="K680" i="3" s="1"/>
  <c r="J642" i="3"/>
  <c r="J626" i="3"/>
  <c r="K626" i="3" s="1"/>
  <c r="K613" i="3"/>
  <c r="J586" i="3"/>
  <c r="J570" i="3"/>
  <c r="K570" i="3" s="1"/>
  <c r="J552" i="3"/>
  <c r="K552" i="3" s="1"/>
  <c r="K537" i="3"/>
  <c r="L531" i="3"/>
  <c r="J530" i="3"/>
  <c r="L530" i="3" s="1"/>
  <c r="K468" i="3"/>
  <c r="K448" i="3"/>
  <c r="K424" i="3"/>
  <c r="K402" i="3"/>
  <c r="L394" i="3"/>
  <c r="K394" i="3"/>
  <c r="L362" i="3"/>
  <c r="K362" i="3"/>
  <c r="L354" i="3"/>
  <c r="K354" i="3"/>
  <c r="L330" i="3"/>
  <c r="K330" i="3"/>
  <c r="L314" i="3"/>
  <c r="K314" i="3"/>
  <c r="L306" i="3"/>
  <c r="K306" i="3"/>
  <c r="L290" i="3"/>
  <c r="K290" i="3"/>
  <c r="L282" i="3"/>
  <c r="K282" i="3"/>
  <c r="L204" i="3"/>
  <c r="K204" i="3"/>
  <c r="L196" i="3"/>
  <c r="K196" i="3"/>
  <c r="L180" i="3"/>
  <c r="K180" i="3"/>
  <c r="L154" i="3"/>
  <c r="K154" i="3"/>
  <c r="L142" i="3"/>
  <c r="K142" i="3"/>
  <c r="L138" i="3"/>
  <c r="K138" i="3"/>
  <c r="L134" i="3"/>
  <c r="K134" i="3"/>
  <c r="L90" i="3"/>
  <c r="K90" i="3"/>
  <c r="K476" i="3"/>
  <c r="K472" i="3"/>
  <c r="K372" i="3"/>
  <c r="K370" i="3"/>
  <c r="K348" i="3"/>
  <c r="K346" i="3"/>
  <c r="K344" i="3"/>
  <c r="K252" i="3"/>
  <c r="K114" i="3"/>
  <c r="J83" i="3"/>
  <c r="L83" i="3" s="1"/>
  <c r="K73" i="3"/>
  <c r="J71" i="3"/>
  <c r="L71" i="3" s="1"/>
  <c r="K65" i="3"/>
  <c r="J63" i="3"/>
  <c r="K63" i="3" s="1"/>
  <c r="J47" i="3"/>
  <c r="K47" i="3" s="1"/>
  <c r="J31" i="3"/>
  <c r="K31" i="3" s="1"/>
  <c r="J15" i="3"/>
  <c r="K15" i="3" s="1"/>
  <c r="K234" i="3"/>
  <c r="K214" i="3"/>
  <c r="K212" i="3"/>
  <c r="K188" i="3"/>
  <c r="K186" i="3"/>
  <c r="K166" i="3"/>
  <c r="K162" i="3"/>
  <c r="K146" i="3"/>
  <c r="J130" i="3"/>
  <c r="J126" i="3"/>
  <c r="J87" i="3"/>
  <c r="L87" i="3" s="1"/>
  <c r="J67" i="3"/>
  <c r="L67" i="3" s="1"/>
  <c r="J55" i="3"/>
  <c r="K55" i="3" s="1"/>
  <c r="J39" i="3"/>
  <c r="L39" i="3" s="1"/>
  <c r="J23" i="3"/>
  <c r="L23" i="3" s="1"/>
  <c r="J7" i="3"/>
  <c r="L7" i="3" s="1"/>
  <c r="K340" i="3"/>
  <c r="K336" i="3"/>
  <c r="K322" i="3"/>
  <c r="K298" i="3"/>
  <c r="K296" i="3"/>
  <c r="K269" i="3"/>
  <c r="L265" i="3"/>
  <c r="K244" i="3"/>
  <c r="K218" i="3"/>
  <c r="K170" i="3"/>
  <c r="K116" i="3"/>
  <c r="J61" i="3"/>
  <c r="K46" i="3"/>
  <c r="J29" i="3"/>
  <c r="K29" i="3" s="1"/>
  <c r="J5" i="16"/>
  <c r="I690" i="16"/>
  <c r="J690" i="16"/>
  <c r="I678" i="16"/>
  <c r="J678" i="16"/>
  <c r="I670" i="16"/>
  <c r="J670" i="16"/>
  <c r="I658" i="16"/>
  <c r="J658" i="16"/>
  <c r="I634" i="16"/>
  <c r="J634" i="16"/>
  <c r="I626" i="16"/>
  <c r="J626" i="16"/>
  <c r="I590" i="16"/>
  <c r="J590" i="16"/>
  <c r="I582" i="16"/>
  <c r="J582" i="16"/>
  <c r="I570" i="16"/>
  <c r="J570" i="16"/>
  <c r="I534" i="16"/>
  <c r="J534" i="16"/>
  <c r="I514" i="16"/>
  <c r="J514" i="16"/>
  <c r="J315" i="16"/>
  <c r="I315" i="16"/>
  <c r="I187" i="16"/>
  <c r="J187" i="16"/>
  <c r="J171" i="16"/>
  <c r="I171" i="16"/>
  <c r="J139" i="16"/>
  <c r="I139" i="16"/>
  <c r="J119" i="16"/>
  <c r="I119" i="16"/>
  <c r="I98" i="16"/>
  <c r="J98" i="16"/>
  <c r="I82" i="16"/>
  <c r="J82" i="16"/>
  <c r="I66" i="16"/>
  <c r="J66" i="16"/>
  <c r="I50" i="16"/>
  <c r="J50" i="16"/>
  <c r="I34" i="16"/>
  <c r="J34" i="16"/>
  <c r="I686" i="16"/>
  <c r="J686" i="16"/>
  <c r="I666" i="16"/>
  <c r="J666" i="16"/>
  <c r="I662" i="16"/>
  <c r="J662" i="16"/>
  <c r="I654" i="16"/>
  <c r="J654" i="16"/>
  <c r="I650" i="16"/>
  <c r="J650" i="16"/>
  <c r="I618" i="16"/>
  <c r="J618" i="16"/>
  <c r="I610" i="16"/>
  <c r="J610" i="16"/>
  <c r="I594" i="16"/>
  <c r="J594" i="16"/>
  <c r="I586" i="16"/>
  <c r="J586" i="16"/>
  <c r="I578" i="16"/>
  <c r="J578" i="16"/>
  <c r="I574" i="16"/>
  <c r="J574" i="16"/>
  <c r="I566" i="16"/>
  <c r="J566" i="16"/>
  <c r="I558" i="16"/>
  <c r="J558" i="16"/>
  <c r="I550" i="16"/>
  <c r="J550" i="16"/>
  <c r="I542" i="16"/>
  <c r="J542" i="16"/>
  <c r="J998" i="16"/>
  <c r="J994" i="16"/>
  <c r="J990" i="16"/>
  <c r="J986" i="16"/>
  <c r="J982" i="16"/>
  <c r="J978" i="16"/>
  <c r="J974" i="16"/>
  <c r="J970" i="16"/>
  <c r="J966" i="16"/>
  <c r="J962" i="16"/>
  <c r="J958" i="16"/>
  <c r="J954" i="16"/>
  <c r="J950" i="16"/>
  <c r="J946" i="16"/>
  <c r="J942" i="16"/>
  <c r="J938" i="16"/>
  <c r="J934" i="16"/>
  <c r="J930" i="16"/>
  <c r="J926" i="16"/>
  <c r="J922" i="16"/>
  <c r="J918" i="16"/>
  <c r="J914" i="16"/>
  <c r="J910" i="16"/>
  <c r="J906" i="16"/>
  <c r="J902" i="16"/>
  <c r="J898" i="16"/>
  <c r="J894" i="16"/>
  <c r="J890" i="16"/>
  <c r="J886" i="16"/>
  <c r="J882" i="16"/>
  <c r="J878" i="16"/>
  <c r="J874" i="16"/>
  <c r="J870" i="16"/>
  <c r="J866" i="16"/>
  <c r="J862" i="16"/>
  <c r="J858" i="16"/>
  <c r="J854" i="16"/>
  <c r="J850" i="16"/>
  <c r="J846" i="16"/>
  <c r="J842" i="16"/>
  <c r="J838" i="16"/>
  <c r="J834" i="16"/>
  <c r="J830" i="16"/>
  <c r="J826" i="16"/>
  <c r="J822" i="16"/>
  <c r="J818" i="16"/>
  <c r="J814" i="16"/>
  <c r="J810" i="16"/>
  <c r="J806" i="16"/>
  <c r="J802" i="16"/>
  <c r="J798" i="16"/>
  <c r="J794" i="16"/>
  <c r="J790" i="16"/>
  <c r="J786" i="16"/>
  <c r="J782" i="16"/>
  <c r="J778" i="16"/>
  <c r="J774" i="16"/>
  <c r="J770" i="16"/>
  <c r="J766" i="16"/>
  <c r="J762" i="16"/>
  <c r="J758" i="16"/>
  <c r="J754" i="16"/>
  <c r="I726" i="16"/>
  <c r="J721" i="16"/>
  <c r="I718" i="16"/>
  <c r="J713" i="16"/>
  <c r="I710" i="16"/>
  <c r="J705" i="16"/>
  <c r="I702" i="16"/>
  <c r="J697" i="16"/>
  <c r="I491" i="16"/>
  <c r="J491" i="16"/>
  <c r="I318" i="16"/>
  <c r="J318" i="16"/>
  <c r="J288" i="16"/>
  <c r="I288" i="16"/>
  <c r="I694" i="16"/>
  <c r="J694" i="16"/>
  <c r="I682" i="16"/>
  <c r="J682" i="16"/>
  <c r="I674" i="16"/>
  <c r="J674" i="16"/>
  <c r="I646" i="16"/>
  <c r="J646" i="16"/>
  <c r="I642" i="16"/>
  <c r="J642" i="16"/>
  <c r="I606" i="16"/>
  <c r="J606" i="16"/>
  <c r="I598" i="16"/>
  <c r="J598" i="16"/>
  <c r="I554" i="16"/>
  <c r="J554" i="16"/>
  <c r="I546" i="16"/>
  <c r="J546" i="16"/>
  <c r="I526" i="16"/>
  <c r="J526" i="16"/>
  <c r="I518" i="16"/>
  <c r="J518" i="16"/>
  <c r="I502" i="16"/>
  <c r="J502" i="16"/>
  <c r="I487" i="16"/>
  <c r="J487" i="16"/>
  <c r="I286" i="16"/>
  <c r="J286" i="16"/>
  <c r="J999" i="16"/>
  <c r="J995" i="16"/>
  <c r="J991" i="16"/>
  <c r="J987" i="16"/>
  <c r="J983" i="16"/>
  <c r="J979" i="16"/>
  <c r="J975" i="16"/>
  <c r="J971" i="16"/>
  <c r="J967" i="16"/>
  <c r="J963" i="16"/>
  <c r="J959" i="16"/>
  <c r="J955" i="16"/>
  <c r="J951" i="16"/>
  <c r="J947" i="16"/>
  <c r="J943" i="16"/>
  <c r="J939" i="16"/>
  <c r="J935" i="16"/>
  <c r="J931" i="16"/>
  <c r="J927" i="16"/>
  <c r="J923" i="16"/>
  <c r="J919" i="16"/>
  <c r="J915" i="16"/>
  <c r="J911" i="16"/>
  <c r="J907" i="16"/>
  <c r="J903" i="16"/>
  <c r="J899" i="16"/>
  <c r="J895" i="16"/>
  <c r="J891" i="16"/>
  <c r="J887" i="16"/>
  <c r="J883" i="16"/>
  <c r="J879" i="16"/>
  <c r="J875" i="16"/>
  <c r="J871" i="16"/>
  <c r="J867" i="16"/>
  <c r="J863" i="16"/>
  <c r="J859" i="16"/>
  <c r="J855" i="16"/>
  <c r="J851" i="16"/>
  <c r="J847" i="16"/>
  <c r="J843" i="16"/>
  <c r="J839" i="16"/>
  <c r="J835" i="16"/>
  <c r="J831" i="16"/>
  <c r="J827" i="16"/>
  <c r="J823" i="16"/>
  <c r="J819" i="16"/>
  <c r="J815" i="16"/>
  <c r="J811" i="16"/>
  <c r="J807" i="16"/>
  <c r="J803" i="16"/>
  <c r="J799" i="16"/>
  <c r="J795" i="16"/>
  <c r="J791" i="16"/>
  <c r="J787" i="16"/>
  <c r="J783" i="16"/>
  <c r="J779" i="16"/>
  <c r="J775" i="16"/>
  <c r="J771" i="16"/>
  <c r="J767" i="16"/>
  <c r="J763" i="16"/>
  <c r="J759" i="16"/>
  <c r="J755" i="16"/>
  <c r="J751" i="16"/>
  <c r="J747" i="16"/>
  <c r="J743" i="16"/>
  <c r="J739" i="16"/>
  <c r="J735" i="16"/>
  <c r="J731" i="16"/>
  <c r="J727" i="16"/>
  <c r="J719" i="16"/>
  <c r="J711" i="16"/>
  <c r="J703" i="16"/>
  <c r="I695" i="16"/>
  <c r="I691" i="16"/>
  <c r="I687" i="16"/>
  <c r="I683" i="16"/>
  <c r="I679" i="16"/>
  <c r="I675" i="16"/>
  <c r="I671" i="16"/>
  <c r="I667" i="16"/>
  <c r="I663" i="16"/>
  <c r="I659" i="16"/>
  <c r="I655" i="16"/>
  <c r="I651" i="16"/>
  <c r="I647" i="16"/>
  <c r="I643" i="16"/>
  <c r="I639" i="16"/>
  <c r="I635" i="16"/>
  <c r="I631" i="16"/>
  <c r="I627" i="16"/>
  <c r="I623" i="16"/>
  <c r="I619" i="16"/>
  <c r="I615" i="16"/>
  <c r="I611" i="16"/>
  <c r="I607" i="16"/>
  <c r="I603" i="16"/>
  <c r="I599" i="16"/>
  <c r="I595" i="16"/>
  <c r="I591" i="16"/>
  <c r="I587" i="16"/>
  <c r="I583" i="16"/>
  <c r="I579" i="16"/>
  <c r="I575" i="16"/>
  <c r="I571" i="16"/>
  <c r="I567" i="16"/>
  <c r="I563" i="16"/>
  <c r="I559" i="16"/>
  <c r="I555" i="16"/>
  <c r="I551" i="16"/>
  <c r="I547" i="16"/>
  <c r="I543" i="16"/>
  <c r="I539" i="16"/>
  <c r="I535" i="16"/>
  <c r="I531" i="16"/>
  <c r="I527" i="16"/>
  <c r="I523" i="16"/>
  <c r="I519" i="16"/>
  <c r="I495" i="16"/>
  <c r="J495" i="16"/>
  <c r="I479" i="16"/>
  <c r="J479" i="16"/>
  <c r="J320" i="16"/>
  <c r="I320" i="16"/>
  <c r="I638" i="16"/>
  <c r="J638" i="16"/>
  <c r="I630" i="16"/>
  <c r="J630" i="16"/>
  <c r="I622" i="16"/>
  <c r="J622" i="16"/>
  <c r="I614" i="16"/>
  <c r="J614" i="16"/>
  <c r="I602" i="16"/>
  <c r="J602" i="16"/>
  <c r="I562" i="16"/>
  <c r="J562" i="16"/>
  <c r="I538" i="16"/>
  <c r="J538" i="16"/>
  <c r="I530" i="16"/>
  <c r="J530" i="16"/>
  <c r="I522" i="16"/>
  <c r="J522" i="16"/>
  <c r="I510" i="16"/>
  <c r="J510" i="16"/>
  <c r="I506" i="16"/>
  <c r="J506" i="16"/>
  <c r="I498" i="16"/>
  <c r="J498" i="16"/>
  <c r="J725" i="16"/>
  <c r="I722" i="16"/>
  <c r="J717" i="16"/>
  <c r="I714" i="16"/>
  <c r="J709" i="16"/>
  <c r="I706" i="16"/>
  <c r="J701" i="16"/>
  <c r="I698" i="16"/>
  <c r="I483" i="16"/>
  <c r="J483" i="16"/>
  <c r="J283" i="16"/>
  <c r="I283" i="16"/>
  <c r="J494" i="16"/>
  <c r="J490" i="16"/>
  <c r="J486" i="16"/>
  <c r="J482" i="16"/>
  <c r="J478" i="16"/>
  <c r="J475" i="16"/>
  <c r="J467" i="16"/>
  <c r="J459" i="16"/>
  <c r="J451" i="16"/>
  <c r="J443" i="16"/>
  <c r="J435" i="16"/>
  <c r="J427" i="16"/>
  <c r="J419" i="16"/>
  <c r="J411" i="16"/>
  <c r="J403" i="16"/>
  <c r="J395" i="16"/>
  <c r="J387" i="16"/>
  <c r="J379" i="16"/>
  <c r="J371" i="16"/>
  <c r="J363" i="16"/>
  <c r="J355" i="16"/>
  <c r="J347" i="16"/>
  <c r="J339" i="16"/>
  <c r="I331" i="16"/>
  <c r="I304" i="16"/>
  <c r="J302" i="16"/>
  <c r="I299" i="16"/>
  <c r="J473" i="16"/>
  <c r="I470" i="16"/>
  <c r="J465" i="16"/>
  <c r="I462" i="16"/>
  <c r="J457" i="16"/>
  <c r="I454" i="16"/>
  <c r="J449" i="16"/>
  <c r="I446" i="16"/>
  <c r="J441" i="16"/>
  <c r="I438" i="16"/>
  <c r="J433" i="16"/>
  <c r="I430" i="16"/>
  <c r="J425" i="16"/>
  <c r="I422" i="16"/>
  <c r="J417" i="16"/>
  <c r="I414" i="16"/>
  <c r="J409" i="16"/>
  <c r="I406" i="16"/>
  <c r="J401" i="16"/>
  <c r="I398" i="16"/>
  <c r="J393" i="16"/>
  <c r="I390" i="16"/>
  <c r="J385" i="16"/>
  <c r="I382" i="16"/>
  <c r="J377" i="16"/>
  <c r="I374" i="16"/>
  <c r="J369" i="16"/>
  <c r="I366" i="16"/>
  <c r="J361" i="16"/>
  <c r="I358" i="16"/>
  <c r="J353" i="16"/>
  <c r="I350" i="16"/>
  <c r="J345" i="16"/>
  <c r="I342" i="16"/>
  <c r="J337" i="16"/>
  <c r="I334" i="16"/>
  <c r="I312" i="16"/>
  <c r="J310" i="16"/>
  <c r="I307" i="16"/>
  <c r="I280" i="16"/>
  <c r="J278" i="16"/>
  <c r="I275" i="16"/>
  <c r="I264" i="16"/>
  <c r="I260" i="16"/>
  <c r="I256" i="16"/>
  <c r="I191" i="16"/>
  <c r="J191" i="16"/>
  <c r="I175" i="16"/>
  <c r="J175" i="16"/>
  <c r="I142" i="16"/>
  <c r="J142" i="16"/>
  <c r="J123" i="16"/>
  <c r="I123" i="16"/>
  <c r="I243" i="16"/>
  <c r="J243" i="16"/>
  <c r="I239" i="16"/>
  <c r="J239" i="16"/>
  <c r="I235" i="16"/>
  <c r="J235" i="16"/>
  <c r="I231" i="16"/>
  <c r="J231" i="16"/>
  <c r="I227" i="16"/>
  <c r="J227" i="16"/>
  <c r="I223" i="16"/>
  <c r="J223" i="16"/>
  <c r="I219" i="16"/>
  <c r="J219" i="16"/>
  <c r="I215" i="16"/>
  <c r="J215" i="16"/>
  <c r="I211" i="16"/>
  <c r="J211" i="16"/>
  <c r="I207" i="16"/>
  <c r="J207" i="16"/>
  <c r="I203" i="16"/>
  <c r="J203" i="16"/>
  <c r="I199" i="16"/>
  <c r="J199" i="16"/>
  <c r="I195" i="16"/>
  <c r="J195" i="16"/>
  <c r="I179" i="16"/>
  <c r="J179" i="16"/>
  <c r="J155" i="16"/>
  <c r="I155" i="16"/>
  <c r="I126" i="16"/>
  <c r="J126" i="16"/>
  <c r="I263" i="16"/>
  <c r="J263" i="16"/>
  <c r="I259" i="16"/>
  <c r="J259" i="16"/>
  <c r="I255" i="16"/>
  <c r="J255" i="16"/>
  <c r="I251" i="16"/>
  <c r="J251" i="16"/>
  <c r="I247" i="16"/>
  <c r="J247" i="16"/>
  <c r="I183" i="16"/>
  <c r="J183" i="16"/>
  <c r="I158" i="16"/>
  <c r="J158" i="16"/>
  <c r="J250" i="16"/>
  <c r="J246" i="16"/>
  <c r="J242" i="16"/>
  <c r="J238" i="16"/>
  <c r="J234" i="16"/>
  <c r="J230" i="16"/>
  <c r="J226" i="16"/>
  <c r="J222" i="16"/>
  <c r="J218" i="16"/>
  <c r="J214" i="16"/>
  <c r="J210" i="16"/>
  <c r="J206" i="16"/>
  <c r="J202" i="16"/>
  <c r="J198" i="16"/>
  <c r="J194" i="16"/>
  <c r="J190" i="16"/>
  <c r="J186" i="16"/>
  <c r="J182" i="16"/>
  <c r="J178" i="16"/>
  <c r="I174" i="16"/>
  <c r="J174" i="16"/>
  <c r="I170" i="16"/>
  <c r="J170" i="16"/>
  <c r="I154" i="16"/>
  <c r="J154" i="16"/>
  <c r="I138" i="16"/>
  <c r="J138" i="16"/>
  <c r="I131" i="16"/>
  <c r="I122" i="16"/>
  <c r="J122" i="16"/>
  <c r="I118" i="16"/>
  <c r="J118" i="16"/>
  <c r="I94" i="16"/>
  <c r="J94" i="16"/>
  <c r="I78" i="16"/>
  <c r="J78" i="16"/>
  <c r="I62" i="16"/>
  <c r="J62" i="16"/>
  <c r="I46" i="16"/>
  <c r="J46" i="16"/>
  <c r="I30" i="16"/>
  <c r="J30" i="16"/>
  <c r="I26" i="16"/>
  <c r="J26" i="16"/>
  <c r="I22" i="16"/>
  <c r="J22" i="16"/>
  <c r="I18" i="16"/>
  <c r="J18" i="16"/>
  <c r="I14" i="16"/>
  <c r="J14" i="16"/>
  <c r="I10" i="16"/>
  <c r="J10" i="16"/>
  <c r="I6" i="16"/>
  <c r="J6" i="16"/>
  <c r="I166" i="16"/>
  <c r="J166" i="16"/>
  <c r="I159" i="16"/>
  <c r="I150" i="16"/>
  <c r="J150" i="16"/>
  <c r="I143" i="16"/>
  <c r="I134" i="16"/>
  <c r="J134" i="16"/>
  <c r="I127" i="16"/>
  <c r="I114" i="16"/>
  <c r="J114" i="16"/>
  <c r="I90" i="16"/>
  <c r="J90" i="16"/>
  <c r="I74" i="16"/>
  <c r="J74" i="16"/>
  <c r="I58" i="16"/>
  <c r="J58" i="16"/>
  <c r="I42" i="16"/>
  <c r="J42" i="16"/>
  <c r="I162" i="16"/>
  <c r="J162" i="16"/>
  <c r="I146" i="16"/>
  <c r="J146" i="16"/>
  <c r="I130" i="16"/>
  <c r="J130" i="16"/>
  <c r="I110" i="16"/>
  <c r="J110" i="16"/>
  <c r="I106" i="16"/>
  <c r="J106" i="16"/>
  <c r="I102" i="16"/>
  <c r="J102" i="16"/>
  <c r="I86" i="16"/>
  <c r="J86" i="16"/>
  <c r="I70" i="16"/>
  <c r="J70" i="16"/>
  <c r="I54" i="16"/>
  <c r="J54" i="16"/>
  <c r="I38" i="16"/>
  <c r="J38" i="16"/>
  <c r="J1197" i="16"/>
  <c r="J1193" i="16"/>
  <c r="J1189" i="16"/>
  <c r="J1185" i="16"/>
  <c r="J1181" i="16"/>
  <c r="J1177" i="16"/>
  <c r="J1173" i="16"/>
  <c r="J1169" i="16"/>
  <c r="J1165" i="16"/>
  <c r="J1161" i="16"/>
  <c r="J1157" i="16"/>
  <c r="J1153" i="16"/>
  <c r="J1149" i="16"/>
  <c r="J1145" i="16"/>
  <c r="J1141" i="16"/>
  <c r="J1137" i="16"/>
  <c r="J1133" i="16"/>
  <c r="J1129" i="16"/>
  <c r="J1125" i="16"/>
  <c r="J1121" i="16"/>
  <c r="J1117" i="16"/>
  <c r="J1113" i="16"/>
  <c r="J1109" i="16"/>
  <c r="J1105" i="16"/>
  <c r="J1101" i="16"/>
  <c r="J1097" i="16"/>
  <c r="J1093" i="16"/>
  <c r="J1089" i="16"/>
  <c r="J1085" i="16"/>
  <c r="J1081" i="16"/>
  <c r="J1077" i="16"/>
  <c r="J1073" i="16"/>
  <c r="J1069" i="16"/>
  <c r="J1065" i="16"/>
  <c r="J1061" i="16"/>
  <c r="J1057" i="16"/>
  <c r="J1053" i="16"/>
  <c r="J1049" i="16"/>
  <c r="J1045" i="16"/>
  <c r="J1041" i="16"/>
  <c r="J1037" i="16"/>
  <c r="J1033" i="16"/>
  <c r="J1029" i="16"/>
  <c r="J1025" i="16"/>
  <c r="J1021" i="16"/>
  <c r="J1017" i="16"/>
  <c r="J1013" i="16"/>
  <c r="J1009" i="16"/>
  <c r="J1005" i="16"/>
  <c r="J1001" i="16"/>
  <c r="K1095" i="3"/>
  <c r="K1015" i="3"/>
  <c r="L991" i="3"/>
  <c r="K991" i="3"/>
  <c r="L983" i="3"/>
  <c r="K983" i="3"/>
  <c r="K1137" i="3"/>
  <c r="K1097" i="3"/>
  <c r="L1097" i="3"/>
  <c r="K1089" i="3"/>
  <c r="L1089" i="3"/>
  <c r="K1081" i="3"/>
  <c r="L1081" i="3"/>
  <c r="L1041" i="3"/>
  <c r="L1025" i="3"/>
  <c r="K1025" i="3"/>
  <c r="L1017" i="3"/>
  <c r="K1017" i="3"/>
  <c r="L1147" i="3"/>
  <c r="K1059" i="3"/>
  <c r="L1059" i="3"/>
  <c r="K1051" i="3"/>
  <c r="L1051" i="3"/>
  <c r="K1035" i="3"/>
  <c r="K1019" i="3"/>
  <c r="L1019" i="3"/>
  <c r="K995" i="3"/>
  <c r="L995" i="3"/>
  <c r="K987" i="3"/>
  <c r="L987" i="3"/>
  <c r="K1055" i="3"/>
  <c r="L1055" i="3"/>
  <c r="K1047" i="3"/>
  <c r="L1047" i="3"/>
  <c r="L1195" i="3"/>
  <c r="K1179" i="3"/>
  <c r="L1165" i="3"/>
  <c r="L1093" i="3"/>
  <c r="K1053" i="3"/>
  <c r="K1029" i="3"/>
  <c r="L1029" i="3"/>
  <c r="K682" i="3"/>
  <c r="K646" i="3"/>
  <c r="L646" i="3"/>
  <c r="K582" i="3"/>
  <c r="K560" i="3"/>
  <c r="L560" i="3"/>
  <c r="L550" i="3"/>
  <c r="L446" i="3"/>
  <c r="K446" i="3"/>
  <c r="K377" i="3"/>
  <c r="L377" i="3"/>
  <c r="K375" i="3"/>
  <c r="L375" i="3"/>
  <c r="L318" i="3"/>
  <c r="K318" i="3"/>
  <c r="L37" i="3"/>
  <c r="J975" i="3"/>
  <c r="J959" i="3"/>
  <c r="J883" i="3"/>
  <c r="J875" i="3"/>
  <c r="J867" i="3"/>
  <c r="J859" i="3"/>
  <c r="J851" i="3"/>
  <c r="J843" i="3"/>
  <c r="J835" i="3"/>
  <c r="J827" i="3"/>
  <c r="J819" i="3"/>
  <c r="J811" i="3"/>
  <c r="J803" i="3"/>
  <c r="J795" i="3"/>
  <c r="K707" i="3"/>
  <c r="K686" i="3"/>
  <c r="L686" i="3"/>
  <c r="K632" i="3"/>
  <c r="L632" i="3"/>
  <c r="L396" i="3"/>
  <c r="K396" i="3"/>
  <c r="K350" i="3"/>
  <c r="K305" i="3"/>
  <c r="L305" i="3"/>
  <c r="J303" i="3"/>
  <c r="K281" i="3"/>
  <c r="L281" i="3"/>
  <c r="K279" i="3"/>
  <c r="L274" i="3"/>
  <c r="K274" i="3"/>
  <c r="L266" i="3"/>
  <c r="K266" i="3"/>
  <c r="K227" i="3"/>
  <c r="L227" i="3"/>
  <c r="L225" i="3"/>
  <c r="L1194" i="3"/>
  <c r="L1186" i="3"/>
  <c r="L1178" i="3"/>
  <c r="L1174" i="3"/>
  <c r="L1170" i="3"/>
  <c r="L1162" i="3"/>
  <c r="L1154" i="3"/>
  <c r="L1138" i="3"/>
  <c r="L1136" i="3"/>
  <c r="L1134" i="3"/>
  <c r="L1130" i="3"/>
  <c r="L1122" i="3"/>
  <c r="L1120" i="3"/>
  <c r="L1114" i="3"/>
  <c r="L1110" i="3"/>
  <c r="L1102" i="3"/>
  <c r="L1096" i="3"/>
  <c r="L1094" i="3"/>
  <c r="L1078" i="3"/>
  <c r="L1076" i="3"/>
  <c r="L1072" i="3"/>
  <c r="L1062" i="3"/>
  <c r="L1052" i="3"/>
  <c r="L1046" i="3"/>
  <c r="L1038" i="3"/>
  <c r="L1036" i="3"/>
  <c r="L1030" i="3"/>
  <c r="L1020" i="3"/>
  <c r="L1014" i="3"/>
  <c r="L1012" i="3"/>
  <c r="L1010" i="3"/>
  <c r="L1008" i="3"/>
  <c r="L998" i="3"/>
  <c r="L986" i="3"/>
  <c r="L982" i="3"/>
  <c r="J937" i="3"/>
  <c r="J929" i="3"/>
  <c r="J921" i="3"/>
  <c r="L917" i="3"/>
  <c r="J913" i="3"/>
  <c r="L909" i="3"/>
  <c r="J905" i="3"/>
  <c r="J897" i="3"/>
  <c r="J889" i="3"/>
  <c r="J881" i="3"/>
  <c r="J873" i="3"/>
  <c r="J865" i="3"/>
  <c r="J857" i="3"/>
  <c r="J849" i="3"/>
  <c r="L845" i="3"/>
  <c r="J841" i="3"/>
  <c r="J833" i="3"/>
  <c r="J825" i="3"/>
  <c r="J817" i="3"/>
  <c r="J809" i="3"/>
  <c r="J801" i="3"/>
  <c r="J793" i="3"/>
  <c r="J785" i="3"/>
  <c r="L778" i="3"/>
  <c r="K778" i="3"/>
  <c r="J771" i="3"/>
  <c r="K758" i="3"/>
  <c r="L758" i="3"/>
  <c r="K726" i="3"/>
  <c r="L726" i="3"/>
  <c r="K704" i="3"/>
  <c r="L704" i="3"/>
  <c r="L693" i="3"/>
  <c r="L672" i="3"/>
  <c r="K662" i="3"/>
  <c r="L662" i="3"/>
  <c r="K634" i="3"/>
  <c r="L634" i="3"/>
  <c r="K630" i="3"/>
  <c r="L630" i="3"/>
  <c r="K608" i="3"/>
  <c r="L608" i="3"/>
  <c r="L598" i="3"/>
  <c r="L576" i="3"/>
  <c r="K566" i="3"/>
  <c r="K544" i="3"/>
  <c r="L544" i="3"/>
  <c r="L510" i="3"/>
  <c r="K510" i="3"/>
  <c r="K465" i="3"/>
  <c r="L465" i="3"/>
  <c r="J463" i="3"/>
  <c r="L428" i="3"/>
  <c r="K428" i="3"/>
  <c r="L382" i="3"/>
  <c r="K382" i="3"/>
  <c r="K337" i="3"/>
  <c r="L337" i="3"/>
  <c r="J335" i="3"/>
  <c r="K313" i="3"/>
  <c r="L313" i="3"/>
  <c r="L294" i="3"/>
  <c r="K294" i="3"/>
  <c r="L222" i="3"/>
  <c r="K222" i="3"/>
  <c r="K763" i="3"/>
  <c r="K752" i="3"/>
  <c r="L752" i="3"/>
  <c r="K746" i="3"/>
  <c r="L746" i="3"/>
  <c r="K742" i="3"/>
  <c r="L742" i="3"/>
  <c r="K571" i="3"/>
  <c r="L571" i="3"/>
  <c r="L492" i="3"/>
  <c r="K492" i="3"/>
  <c r="L364" i="3"/>
  <c r="K364" i="3"/>
  <c r="L358" i="3"/>
  <c r="K358" i="3"/>
  <c r="L150" i="3"/>
  <c r="K150" i="3"/>
  <c r="K35" i="3"/>
  <c r="L35" i="3"/>
  <c r="J979" i="3"/>
  <c r="J971" i="3"/>
  <c r="J967" i="3"/>
  <c r="J963" i="3"/>
  <c r="J955" i="3"/>
  <c r="J951" i="3"/>
  <c r="J947" i="3"/>
  <c r="J943" i="3"/>
  <c r="J939" i="3"/>
  <c r="J931" i="3"/>
  <c r="J923" i="3"/>
  <c r="J915" i="3"/>
  <c r="J907" i="3"/>
  <c r="J899" i="3"/>
  <c r="J891" i="3"/>
  <c r="J787" i="3"/>
  <c r="L782" i="3"/>
  <c r="K782" i="3"/>
  <c r="J775" i="3"/>
  <c r="L766" i="3"/>
  <c r="K766" i="3"/>
  <c r="K658" i="3"/>
  <c r="K590" i="3"/>
  <c r="L590" i="3"/>
  <c r="J431" i="3"/>
  <c r="K407" i="3"/>
  <c r="L407" i="3"/>
  <c r="L390" i="3"/>
  <c r="K390" i="3"/>
  <c r="J981" i="3"/>
  <c r="K978" i="3"/>
  <c r="J977" i="3"/>
  <c r="K974" i="3"/>
  <c r="J973" i="3"/>
  <c r="K970" i="3"/>
  <c r="J969" i="3"/>
  <c r="J965" i="3"/>
  <c r="J961" i="3"/>
  <c r="J957" i="3"/>
  <c r="J953" i="3"/>
  <c r="J949" i="3"/>
  <c r="K946" i="3"/>
  <c r="J945" i="3"/>
  <c r="J941" i="3"/>
  <c r="J935" i="3"/>
  <c r="J927" i="3"/>
  <c r="K922" i="3"/>
  <c r="J919" i="3"/>
  <c r="J911" i="3"/>
  <c r="J903" i="3"/>
  <c r="K898" i="3"/>
  <c r="J895" i="3"/>
  <c r="J887" i="3"/>
  <c r="K882" i="3"/>
  <c r="J879" i="3"/>
  <c r="J871" i="3"/>
  <c r="J863" i="3"/>
  <c r="J855" i="3"/>
  <c r="J847" i="3"/>
  <c r="J839" i="3"/>
  <c r="K834" i="3"/>
  <c r="J831" i="3"/>
  <c r="K826" i="3"/>
  <c r="J823" i="3"/>
  <c r="J815" i="3"/>
  <c r="J807" i="3"/>
  <c r="K802" i="3"/>
  <c r="J799" i="3"/>
  <c r="K794" i="3"/>
  <c r="J791" i="3"/>
  <c r="K786" i="3"/>
  <c r="J783" i="3"/>
  <c r="J767" i="3"/>
  <c r="K755" i="3"/>
  <c r="L755" i="3"/>
  <c r="K734" i="3"/>
  <c r="L734" i="3"/>
  <c r="L733" i="3"/>
  <c r="K610" i="3"/>
  <c r="L605" i="3"/>
  <c r="K578" i="3"/>
  <c r="L578" i="3"/>
  <c r="K574" i="3"/>
  <c r="K542" i="3"/>
  <c r="L542" i="3"/>
  <c r="K497" i="3"/>
  <c r="L497" i="3"/>
  <c r="K471" i="3"/>
  <c r="L471" i="3"/>
  <c r="L454" i="3"/>
  <c r="K454" i="3"/>
  <c r="K452" i="3"/>
  <c r="L414" i="3"/>
  <c r="K414" i="3"/>
  <c r="K369" i="3"/>
  <c r="K345" i="3"/>
  <c r="L345" i="3"/>
  <c r="L332" i="3"/>
  <c r="K332" i="3"/>
  <c r="K324" i="3"/>
  <c r="L286" i="3"/>
  <c r="K286" i="3"/>
  <c r="K203" i="3"/>
  <c r="L203" i="3"/>
  <c r="L184" i="3"/>
  <c r="K184" i="3"/>
  <c r="K748" i="3"/>
  <c r="L748" i="3"/>
  <c r="K740" i="3"/>
  <c r="L740" i="3"/>
  <c r="K724" i="3"/>
  <c r="L724" i="3"/>
  <c r="L716" i="3"/>
  <c r="K708" i="3"/>
  <c r="K700" i="3"/>
  <c r="L700" i="3"/>
  <c r="K684" i="3"/>
  <c r="L684" i="3"/>
  <c r="K660" i="3"/>
  <c r="L660" i="3"/>
  <c r="K628" i="3"/>
  <c r="L628" i="3"/>
  <c r="K612" i="3"/>
  <c r="L612" i="3"/>
  <c r="K596" i="3"/>
  <c r="L596" i="3"/>
  <c r="K564" i="3"/>
  <c r="L564" i="3"/>
  <c r="K556" i="3"/>
  <c r="L556" i="3"/>
  <c r="K548" i="3"/>
  <c r="L548" i="3"/>
  <c r="J487" i="3"/>
  <c r="L470" i="3"/>
  <c r="K470" i="3"/>
  <c r="J455" i="3"/>
  <c r="L438" i="3"/>
  <c r="K438" i="3"/>
  <c r="K425" i="3"/>
  <c r="L425" i="3"/>
  <c r="J423" i="3"/>
  <c r="J391" i="3"/>
  <c r="L374" i="3"/>
  <c r="K374" i="3"/>
  <c r="K361" i="3"/>
  <c r="L361" i="3"/>
  <c r="J359" i="3"/>
  <c r="K329" i="3"/>
  <c r="J327" i="3"/>
  <c r="L310" i="3"/>
  <c r="K310" i="3"/>
  <c r="J295" i="3"/>
  <c r="L270" i="3"/>
  <c r="K270" i="3"/>
  <c r="L268" i="3"/>
  <c r="K268" i="3"/>
  <c r="L254" i="3"/>
  <c r="K254" i="3"/>
  <c r="L248" i="3"/>
  <c r="K248" i="3"/>
  <c r="L208" i="3"/>
  <c r="K208" i="3"/>
  <c r="K163" i="3"/>
  <c r="L163" i="3"/>
  <c r="J161" i="3"/>
  <c r="J781" i="3"/>
  <c r="J777" i="3"/>
  <c r="J773" i="3"/>
  <c r="J769" i="3"/>
  <c r="J765" i="3"/>
  <c r="J511" i="3"/>
  <c r="J479" i="3"/>
  <c r="L462" i="3"/>
  <c r="K462" i="3"/>
  <c r="K449" i="3"/>
  <c r="L449" i="3"/>
  <c r="J447" i="3"/>
  <c r="L430" i="3"/>
  <c r="K430" i="3"/>
  <c r="J415" i="3"/>
  <c r="L398" i="3"/>
  <c r="K398" i="3"/>
  <c r="K385" i="3"/>
  <c r="L385" i="3"/>
  <c r="J383" i="3"/>
  <c r="L366" i="3"/>
  <c r="K366" i="3"/>
  <c r="K353" i="3"/>
  <c r="L353" i="3"/>
  <c r="J351" i="3"/>
  <c r="L334" i="3"/>
  <c r="K334" i="3"/>
  <c r="J319" i="3"/>
  <c r="K289" i="3"/>
  <c r="L289" i="3"/>
  <c r="J287" i="3"/>
  <c r="L240" i="3"/>
  <c r="K240" i="3"/>
  <c r="K195" i="3"/>
  <c r="L195" i="3"/>
  <c r="K171" i="3"/>
  <c r="L171" i="3"/>
  <c r="L158" i="3"/>
  <c r="K158" i="3"/>
  <c r="L152" i="3"/>
  <c r="J533" i="3"/>
  <c r="J529" i="3"/>
  <c r="J525" i="3"/>
  <c r="J521" i="3"/>
  <c r="J517" i="3"/>
  <c r="J509" i="3"/>
  <c r="J501" i="3"/>
  <c r="J493" i="3"/>
  <c r="J485" i="3"/>
  <c r="J477" i="3"/>
  <c r="J469" i="3"/>
  <c r="J461" i="3"/>
  <c r="J453" i="3"/>
  <c r="J445" i="3"/>
  <c r="J437" i="3"/>
  <c r="J429" i="3"/>
  <c r="J421" i="3"/>
  <c r="J413" i="3"/>
  <c r="J405" i="3"/>
  <c r="J397" i="3"/>
  <c r="J389" i="3"/>
  <c r="J381" i="3"/>
  <c r="J373" i="3"/>
  <c r="J365" i="3"/>
  <c r="J357" i="3"/>
  <c r="J349" i="3"/>
  <c r="J341" i="3"/>
  <c r="J333" i="3"/>
  <c r="J325" i="3"/>
  <c r="J317" i="3"/>
  <c r="J309" i="3"/>
  <c r="J301" i="3"/>
  <c r="J293" i="3"/>
  <c r="J285" i="3"/>
  <c r="L251" i="3"/>
  <c r="J249" i="3"/>
  <c r="L232" i="3"/>
  <c r="K232" i="3"/>
  <c r="J217" i="3"/>
  <c r="L200" i="3"/>
  <c r="K200" i="3"/>
  <c r="L187" i="3"/>
  <c r="J185" i="3"/>
  <c r="L168" i="3"/>
  <c r="K168" i="3"/>
  <c r="J153" i="3"/>
  <c r="K105" i="3"/>
  <c r="L105" i="3"/>
  <c r="K97" i="3"/>
  <c r="L97" i="3"/>
  <c r="L45" i="3"/>
  <c r="J515" i="3"/>
  <c r="J507" i="3"/>
  <c r="J499" i="3"/>
  <c r="J491" i="3"/>
  <c r="J483" i="3"/>
  <c r="J475" i="3"/>
  <c r="J467" i="3"/>
  <c r="J459" i="3"/>
  <c r="J451" i="3"/>
  <c r="J443" i="3"/>
  <c r="J435" i="3"/>
  <c r="J427" i="3"/>
  <c r="J419" i="3"/>
  <c r="J411" i="3"/>
  <c r="J403" i="3"/>
  <c r="J395" i="3"/>
  <c r="J387" i="3"/>
  <c r="J379" i="3"/>
  <c r="J371" i="3"/>
  <c r="J363" i="3"/>
  <c r="J355" i="3"/>
  <c r="J347" i="3"/>
  <c r="J339" i="3"/>
  <c r="J331" i="3"/>
  <c r="J323" i="3"/>
  <c r="J315" i="3"/>
  <c r="J307" i="3"/>
  <c r="J299" i="3"/>
  <c r="J291" i="3"/>
  <c r="J283" i="3"/>
  <c r="J241" i="3"/>
  <c r="J209" i="3"/>
  <c r="K179" i="3"/>
  <c r="L179" i="3"/>
  <c r="J177" i="3"/>
  <c r="J145" i="3"/>
  <c r="L132" i="3"/>
  <c r="K132" i="3"/>
  <c r="L128" i="3"/>
  <c r="K128" i="3"/>
  <c r="L124" i="3"/>
  <c r="K124" i="3"/>
  <c r="L118" i="3"/>
  <c r="K118" i="3"/>
  <c r="L94" i="3"/>
  <c r="K94" i="3"/>
  <c r="L75" i="3"/>
  <c r="J68" i="3"/>
  <c r="J275" i="3"/>
  <c r="J271" i="3"/>
  <c r="J267" i="3"/>
  <c r="J263" i="3"/>
  <c r="J259" i="3"/>
  <c r="J255" i="3"/>
  <c r="J247" i="3"/>
  <c r="J239" i="3"/>
  <c r="J231" i="3"/>
  <c r="J223" i="3"/>
  <c r="J215" i="3"/>
  <c r="J207" i="3"/>
  <c r="J199" i="3"/>
  <c r="J191" i="3"/>
  <c r="J183" i="3"/>
  <c r="J175" i="3"/>
  <c r="J167" i="3"/>
  <c r="J159" i="3"/>
  <c r="J151" i="3"/>
  <c r="J143" i="3"/>
  <c r="J135" i="3"/>
  <c r="K27" i="3"/>
  <c r="L18" i="3"/>
  <c r="K13" i="3"/>
  <c r="L13" i="3"/>
  <c r="J253" i="3"/>
  <c r="J245" i="3"/>
  <c r="J237" i="3"/>
  <c r="J229" i="3"/>
  <c r="J221" i="3"/>
  <c r="J213" i="3"/>
  <c r="J205" i="3"/>
  <c r="J197" i="3"/>
  <c r="J189" i="3"/>
  <c r="J181" i="3"/>
  <c r="J173" i="3"/>
  <c r="J165" i="3"/>
  <c r="J157" i="3"/>
  <c r="J149" i="3"/>
  <c r="J141" i="3"/>
  <c r="J133" i="3"/>
  <c r="J129" i="3"/>
  <c r="J125" i="3"/>
  <c r="J119" i="3"/>
  <c r="J111" i="3"/>
  <c r="J103" i="3"/>
  <c r="J95" i="3"/>
  <c r="K84" i="3"/>
  <c r="L84" i="3"/>
  <c r="K42" i="3"/>
  <c r="L42" i="3"/>
  <c r="J117" i="3"/>
  <c r="J109" i="3"/>
  <c r="K104" i="3"/>
  <c r="J101" i="3"/>
  <c r="J93" i="3"/>
  <c r="J80" i="3"/>
  <c r="J64" i="3"/>
  <c r="K53" i="3"/>
  <c r="L53" i="3"/>
  <c r="L43" i="3"/>
  <c r="L21" i="3"/>
  <c r="L11" i="3"/>
  <c r="K76" i="3"/>
  <c r="L76" i="3"/>
  <c r="K51" i="3"/>
  <c r="L51" i="3"/>
  <c r="K8" i="3"/>
  <c r="L8" i="3"/>
  <c r="K57" i="3"/>
  <c r="L57" i="3"/>
  <c r="K41" i="3"/>
  <c r="L41" i="3"/>
  <c r="K33" i="3"/>
  <c r="L33" i="3"/>
  <c r="K25" i="3"/>
  <c r="L25" i="3"/>
  <c r="K17" i="3"/>
  <c r="J86" i="3"/>
  <c r="J82" i="3"/>
  <c r="J78" i="3"/>
  <c r="J74" i="3"/>
  <c r="J70" i="3"/>
  <c r="J66" i="3"/>
  <c r="J4" i="3"/>
  <c r="L4" i="3" s="1"/>
  <c r="D4" i="3"/>
  <c r="C4" i="3"/>
  <c r="D4" i="4"/>
  <c r="E4" i="4"/>
  <c r="F4" i="4"/>
  <c r="G4" i="4"/>
  <c r="I4" i="4" s="1"/>
  <c r="D5" i="4"/>
  <c r="E5" i="4"/>
  <c r="F5" i="4"/>
  <c r="G5" i="4"/>
  <c r="I5" i="4" s="1"/>
  <c r="D6" i="4"/>
  <c r="E6" i="4"/>
  <c r="F6" i="4"/>
  <c r="G6" i="4"/>
  <c r="I6" i="4" s="1"/>
  <c r="D7" i="4"/>
  <c r="E7" i="4"/>
  <c r="F7" i="4"/>
  <c r="G7" i="4"/>
  <c r="I7" i="4" s="1"/>
  <c r="D8" i="4"/>
  <c r="E8" i="4"/>
  <c r="F8" i="4"/>
  <c r="G8" i="4"/>
  <c r="I8" i="4" s="1"/>
  <c r="D9" i="4"/>
  <c r="E9" i="4"/>
  <c r="F9" i="4"/>
  <c r="G9" i="4"/>
  <c r="I9" i="4" s="1"/>
  <c r="D10" i="4"/>
  <c r="E10" i="4"/>
  <c r="F10" i="4"/>
  <c r="G10" i="4"/>
  <c r="I10" i="4" s="1"/>
  <c r="D11" i="4"/>
  <c r="E11" i="4"/>
  <c r="F11" i="4"/>
  <c r="G11" i="4"/>
  <c r="I11" i="4" s="1"/>
  <c r="D12" i="4"/>
  <c r="E12" i="4"/>
  <c r="F12" i="4"/>
  <c r="G12" i="4"/>
  <c r="I12" i="4" s="1"/>
  <c r="D13" i="4"/>
  <c r="E13" i="4"/>
  <c r="F13" i="4"/>
  <c r="G13" i="4"/>
  <c r="I13" i="4" s="1"/>
  <c r="D14" i="4"/>
  <c r="E14" i="4"/>
  <c r="F14" i="4"/>
  <c r="G14" i="4"/>
  <c r="I14" i="4" s="1"/>
  <c r="D15" i="4"/>
  <c r="E15" i="4"/>
  <c r="F15" i="4"/>
  <c r="G15" i="4"/>
  <c r="I15" i="4" s="1"/>
  <c r="D16" i="4"/>
  <c r="E16" i="4"/>
  <c r="F16" i="4"/>
  <c r="G16" i="4"/>
  <c r="I16" i="4" s="1"/>
  <c r="D17" i="4"/>
  <c r="E17" i="4"/>
  <c r="F17" i="4"/>
  <c r="G17" i="4"/>
  <c r="I17" i="4" s="1"/>
  <c r="D18" i="4"/>
  <c r="E18" i="4"/>
  <c r="F18" i="4"/>
  <c r="G18" i="4"/>
  <c r="I18" i="4" s="1"/>
  <c r="D19" i="4"/>
  <c r="E19" i="4"/>
  <c r="F19" i="4"/>
  <c r="G19" i="4"/>
  <c r="I19" i="4" s="1"/>
  <c r="D20" i="4"/>
  <c r="E20" i="4"/>
  <c r="F20" i="4"/>
  <c r="G20" i="4"/>
  <c r="I20" i="4" s="1"/>
  <c r="D21" i="4"/>
  <c r="E21" i="4"/>
  <c r="F21" i="4"/>
  <c r="G21" i="4"/>
  <c r="I21" i="4" s="1"/>
  <c r="J4" i="4"/>
  <c r="J5" i="4"/>
  <c r="J6" i="4"/>
  <c r="J7" i="4"/>
  <c r="J8" i="4"/>
  <c r="J9" i="4"/>
  <c r="J10" i="4"/>
  <c r="J11" i="4"/>
  <c r="J12" i="4"/>
  <c r="J13" i="4"/>
  <c r="J14" i="4"/>
  <c r="J15" i="4"/>
  <c r="J16" i="4"/>
  <c r="J17" i="4"/>
  <c r="J18" i="4"/>
  <c r="J19" i="4"/>
  <c r="J20" i="4"/>
  <c r="J21" i="4"/>
  <c r="I7" i="15"/>
  <c r="I8" i="15"/>
  <c r="I9" i="15"/>
  <c r="I10" i="15"/>
  <c r="I11" i="15"/>
  <c r="I12" i="15"/>
  <c r="I13" i="15"/>
  <c r="I14" i="15"/>
  <c r="I15" i="15"/>
  <c r="I16" i="15"/>
  <c r="I17" i="15"/>
  <c r="I18" i="15"/>
  <c r="I19" i="15"/>
  <c r="I20" i="15"/>
  <c r="I21" i="15"/>
  <c r="I22" i="15"/>
  <c r="I23" i="15"/>
  <c r="K81" i="3" l="1"/>
  <c r="K466" i="3"/>
  <c r="K956" i="3"/>
  <c r="L273" i="3"/>
  <c r="L916" i="3"/>
  <c r="K164" i="3"/>
  <c r="K210" i="3"/>
  <c r="K278" i="3"/>
  <c r="L311" i="3"/>
  <c r="K108" i="3"/>
  <c r="L513" i="3"/>
  <c r="L343" i="3"/>
  <c r="K736" i="3"/>
  <c r="L985" i="3"/>
  <c r="K77" i="3"/>
  <c r="L326" i="3"/>
  <c r="K602" i="3"/>
  <c r="K1073" i="3"/>
  <c r="K194" i="3"/>
  <c r="K36" i="3"/>
  <c r="L813" i="3"/>
  <c r="L1176" i="3"/>
  <c r="L1033" i="3"/>
  <c r="K901" i="3"/>
  <c r="K182" i="3"/>
  <c r="K641" i="3"/>
  <c r="L302" i="3"/>
  <c r="K611" i="3"/>
  <c r="L5" i="3"/>
  <c r="L1066" i="3"/>
  <c r="L1193" i="3"/>
  <c r="L131" i="3"/>
  <c r="K861" i="3"/>
  <c r="L63" i="3"/>
  <c r="K83" i="3"/>
  <c r="K121" i="3"/>
  <c r="K342" i="3"/>
  <c r="L473" i="3"/>
  <c r="K950" i="3"/>
  <c r="L622" i="3"/>
  <c r="K635" i="3"/>
  <c r="L216" i="3"/>
  <c r="L877" i="3"/>
  <c r="L1050" i="3"/>
  <c r="L1068" i="3"/>
  <c r="L1086" i="3"/>
  <c r="L1144" i="3"/>
  <c r="L256" i="3"/>
  <c r="L584" i="3"/>
  <c r="L1091" i="3"/>
  <c r="K1007" i="3"/>
  <c r="K320" i="3"/>
  <c r="K250" i="3"/>
  <c r="L312" i="3"/>
  <c r="L516" i="3"/>
  <c r="L932" i="3"/>
  <c r="K972" i="3"/>
  <c r="K844" i="3"/>
  <c r="K172" i="3"/>
  <c r="K884" i="3"/>
  <c r="L804" i="3"/>
  <c r="K804" i="3"/>
  <c r="L587" i="3"/>
  <c r="K587" i="3"/>
  <c r="L620" i="3"/>
  <c r="K620" i="3"/>
  <c r="L685" i="3"/>
  <c r="K685" i="3"/>
  <c r="K699" i="3"/>
  <c r="L699" i="3"/>
  <c r="L741" i="3"/>
  <c r="K741" i="3"/>
  <c r="K757" i="3"/>
  <c r="L757" i="3"/>
  <c r="K846" i="3"/>
  <c r="L846" i="3"/>
  <c r="K994" i="3"/>
  <c r="L994" i="3"/>
  <c r="K1037" i="3"/>
  <c r="L1037" i="3"/>
  <c r="K1101" i="3"/>
  <c r="L1101" i="3"/>
  <c r="K1172" i="3"/>
  <c r="L1172" i="3"/>
  <c r="K1180" i="3"/>
  <c r="L1180" i="3"/>
  <c r="K1040" i="3"/>
  <c r="L1040" i="3"/>
  <c r="L92" i="3"/>
  <c r="K92" i="3"/>
  <c r="L127" i="3"/>
  <c r="K127" i="3"/>
  <c r="K220" i="3"/>
  <c r="L220" i="3"/>
  <c r="L300" i="3"/>
  <c r="K300" i="3"/>
  <c r="K316" i="3"/>
  <c r="L316" i="3"/>
  <c r="L504" i="3"/>
  <c r="K504" i="3"/>
  <c r="L85" i="3"/>
  <c r="K85" i="3"/>
  <c r="L502" i="3"/>
  <c r="K502" i="3"/>
  <c r="K872" i="3"/>
  <c r="L872" i="3"/>
  <c r="K1054" i="3"/>
  <c r="L1054" i="3"/>
  <c r="K1071" i="3"/>
  <c r="L1071" i="3"/>
  <c r="L1105" i="3"/>
  <c r="K1105" i="3"/>
  <c r="K1169" i="3"/>
  <c r="L1169" i="3"/>
  <c r="K1108" i="3"/>
  <c r="L1108" i="3"/>
  <c r="L1183" i="3"/>
  <c r="K1183" i="3"/>
  <c r="L692" i="3"/>
  <c r="K692" i="3"/>
  <c r="K1115" i="3"/>
  <c r="L1115" i="3"/>
  <c r="L640" i="3"/>
  <c r="K640" i="3"/>
  <c r="L392" i="3"/>
  <c r="K392" i="3"/>
  <c r="K638" i="3"/>
  <c r="L478" i="3"/>
  <c r="L1080" i="3"/>
  <c r="K539" i="3"/>
  <c r="L1023" i="3"/>
  <c r="L1011" i="3"/>
  <c r="K776" i="3"/>
  <c r="L206" i="3"/>
  <c r="K206" i="3"/>
  <c r="L495" i="3"/>
  <c r="K495" i="3"/>
  <c r="L593" i="3"/>
  <c r="K593" i="3"/>
  <c r="K725" i="3"/>
  <c r="L725" i="3"/>
  <c r="K904" i="3"/>
  <c r="L904" i="3"/>
  <c r="L1045" i="3"/>
  <c r="K1045" i="3"/>
  <c r="K1148" i="3"/>
  <c r="L1148" i="3"/>
  <c r="L711" i="3"/>
  <c r="K540" i="3"/>
  <c r="L540" i="3"/>
  <c r="K706" i="3"/>
  <c r="K738" i="3"/>
  <c r="L667" i="3"/>
  <c r="L526" i="3"/>
  <c r="L1126" i="3"/>
  <c r="L547" i="3"/>
  <c r="K654" i="3"/>
  <c r="L401" i="3"/>
  <c r="L1141" i="3"/>
  <c r="L1103" i="3"/>
  <c r="K1123" i="3"/>
  <c r="L999" i="3"/>
  <c r="L1151" i="3"/>
  <c r="K61" i="3"/>
  <c r="L61" i="3"/>
  <c r="K242" i="3"/>
  <c r="L642" i="3"/>
  <c r="K642" i="3"/>
  <c r="L762" i="3"/>
  <c r="K762" i="3"/>
  <c r="K784" i="3"/>
  <c r="L968" i="3"/>
  <c r="K48" i="3"/>
  <c r="L48" i="3"/>
  <c r="K457" i="3"/>
  <c r="L457" i="3"/>
  <c r="K40" i="3"/>
  <c r="L40" i="3"/>
  <c r="K243" i="3"/>
  <c r="L50" i="3"/>
  <c r="L260" i="3"/>
  <c r="L201" i="3"/>
  <c r="K942" i="3"/>
  <c r="L409" i="3"/>
  <c r="K651" i="3"/>
  <c r="L1002" i="3"/>
  <c r="L1188" i="3"/>
  <c r="K568" i="3"/>
  <c r="L664" i="3"/>
  <c r="L739" i="3"/>
  <c r="K176" i="3"/>
  <c r="L1159" i="3"/>
  <c r="K22" i="3"/>
  <c r="K618" i="3"/>
  <c r="L618" i="3"/>
  <c r="K69" i="3"/>
  <c r="L230" i="3"/>
  <c r="L98" i="3"/>
  <c r="K98" i="3"/>
  <c r="K481" i="3"/>
  <c r="L481" i="3"/>
  <c r="K522" i="3"/>
  <c r="L522" i="3"/>
  <c r="L29" i="3"/>
  <c r="L102" i="3"/>
  <c r="K137" i="3"/>
  <c r="K668" i="3"/>
  <c r="L670" i="3"/>
  <c r="L675" i="3"/>
  <c r="L1092" i="3"/>
  <c r="L1152" i="3"/>
  <c r="K562" i="3"/>
  <c r="K678" i="3"/>
  <c r="K1133" i="3"/>
  <c r="K368" i="3"/>
  <c r="K410" i="3"/>
  <c r="L812" i="3"/>
  <c r="K625" i="3"/>
  <c r="K729" i="3"/>
  <c r="L238" i="3"/>
  <c r="K878" i="3"/>
  <c r="K67" i="3"/>
  <c r="L399" i="3"/>
  <c r="L552" i="3"/>
  <c r="L226" i="3"/>
  <c r="L9" i="3"/>
  <c r="L55" i="3"/>
  <c r="K120" i="3"/>
  <c r="K72" i="3"/>
  <c r="K169" i="3"/>
  <c r="K406" i="3"/>
  <c r="L588" i="3"/>
  <c r="L644" i="3"/>
  <c r="L190" i="3"/>
  <c r="K460" i="3"/>
  <c r="L637" i="3"/>
  <c r="K810" i="3"/>
  <c r="K558" i="3"/>
  <c r="L555" i="3"/>
  <c r="L661" i="3"/>
  <c r="L1032" i="3"/>
  <c r="L1074" i="3"/>
  <c r="L1116" i="3"/>
  <c r="L1128" i="3"/>
  <c r="L1184" i="3"/>
  <c r="K7" i="3"/>
  <c r="L505" i="3"/>
  <c r="L554" i="3"/>
  <c r="K989" i="3"/>
  <c r="L1031" i="3"/>
  <c r="K1111" i="3"/>
  <c r="L1099" i="3"/>
  <c r="L774" i="3"/>
  <c r="L1057" i="3"/>
  <c r="K1177" i="3"/>
  <c r="K1039" i="3"/>
  <c r="K338" i="3"/>
  <c r="L99" i="3"/>
  <c r="L380" i="3"/>
  <c r="K450" i="3"/>
  <c r="K100" i="3"/>
  <c r="K122" i="3"/>
  <c r="L202" i="3"/>
  <c r="L512" i="3"/>
  <c r="K830" i="3"/>
  <c r="K980" i="3"/>
  <c r="L418" i="3"/>
  <c r="L735" i="3"/>
  <c r="K925" i="3"/>
  <c r="K902" i="3"/>
  <c r="K1063" i="3"/>
  <c r="L1063" i="3"/>
  <c r="K1070" i="3"/>
  <c r="L1070" i="3"/>
  <c r="L31" i="3"/>
  <c r="K87" i="3"/>
  <c r="L572" i="3"/>
  <c r="K624" i="3"/>
  <c r="L586" i="3"/>
  <c r="K586" i="3"/>
  <c r="K233" i="3"/>
  <c r="L233" i="3"/>
  <c r="L933" i="3"/>
  <c r="K933" i="3"/>
  <c r="K1048" i="3"/>
  <c r="L1048" i="3"/>
  <c r="K1163" i="3"/>
  <c r="L1163" i="3"/>
  <c r="L62" i="3"/>
  <c r="K62" i="3"/>
  <c r="L228" i="3"/>
  <c r="K228" i="3"/>
  <c r="L264" i="3"/>
  <c r="K264" i="3"/>
  <c r="K308" i="3"/>
  <c r="L308" i="3"/>
  <c r="K616" i="3"/>
  <c r="L616" i="3"/>
  <c r="L751" i="3"/>
  <c r="K751" i="3"/>
  <c r="K840" i="3"/>
  <c r="L840" i="3"/>
  <c r="L934" i="3"/>
  <c r="K934" i="3"/>
  <c r="K1004" i="3"/>
  <c r="L1004" i="3"/>
  <c r="K1067" i="3"/>
  <c r="L1067" i="3"/>
  <c r="K1146" i="3"/>
  <c r="L1146" i="3"/>
  <c r="L928" i="3"/>
  <c r="K928" i="3"/>
  <c r="L754" i="3"/>
  <c r="K754" i="3"/>
  <c r="L592" i="3"/>
  <c r="K592" i="3"/>
  <c r="K749" i="3"/>
  <c r="L749" i="3"/>
  <c r="K1185" i="3"/>
  <c r="L1185" i="3"/>
  <c r="K940" i="3"/>
  <c r="L940" i="3"/>
  <c r="K71" i="3"/>
  <c r="L1189" i="3"/>
  <c r="L1043" i="3"/>
  <c r="K1131" i="3"/>
  <c r="L58" i="3"/>
  <c r="K594" i="3"/>
  <c r="L594" i="3"/>
  <c r="K534" i="3"/>
  <c r="L534" i="3"/>
  <c r="K1027" i="3"/>
  <c r="L1027" i="3"/>
  <c r="K1124" i="3"/>
  <c r="L1124" i="3"/>
  <c r="L1001" i="3"/>
  <c r="L19" i="3"/>
  <c r="K112" i="3"/>
  <c r="K88" i="3"/>
  <c r="K110" i="3"/>
  <c r="K494" i="3"/>
  <c r="K652" i="3"/>
  <c r="L691" i="3"/>
  <c r="K866" i="3"/>
  <c r="K966" i="3"/>
  <c r="K690" i="3"/>
  <c r="L486" i="3"/>
  <c r="K439" i="3"/>
  <c r="L538" i="3"/>
  <c r="L570" i="3"/>
  <c r="L629" i="3"/>
  <c r="K694" i="3"/>
  <c r="L821" i="3"/>
  <c r="L988" i="3"/>
  <c r="L1006" i="3"/>
  <c r="L1042" i="3"/>
  <c r="L1168" i="3"/>
  <c r="L731" i="3"/>
  <c r="K1005" i="3"/>
  <c r="K1069" i="3"/>
  <c r="L1109" i="3"/>
  <c r="K1113" i="3"/>
  <c r="L648" i="3"/>
  <c r="L1075" i="3"/>
  <c r="L1009" i="3"/>
  <c r="K426" i="3"/>
  <c r="K926" i="3"/>
  <c r="K880" i="3"/>
  <c r="L441" i="3"/>
  <c r="K441" i="3"/>
  <c r="K532" i="3"/>
  <c r="L532" i="3"/>
  <c r="K583" i="3"/>
  <c r="L583" i="3"/>
  <c r="L900" i="3"/>
  <c r="K900" i="3"/>
  <c r="L952" i="3"/>
  <c r="K952" i="3"/>
  <c r="L115" i="3"/>
  <c r="K115" i="3"/>
  <c r="K990" i="3"/>
  <c r="L990" i="3"/>
  <c r="L645" i="3"/>
  <c r="K645" i="3"/>
  <c r="L673" i="3"/>
  <c r="K673" i="3"/>
  <c r="L710" i="3"/>
  <c r="K710" i="3"/>
  <c r="L828" i="3"/>
  <c r="K828" i="3"/>
  <c r="K1022" i="3"/>
  <c r="L1022" i="3"/>
  <c r="K1100" i="3"/>
  <c r="L520" i="3"/>
  <c r="K520" i="3"/>
  <c r="K59" i="3"/>
  <c r="L321" i="3"/>
  <c r="K297" i="3"/>
  <c r="K636" i="3"/>
  <c r="L732" i="3"/>
  <c r="L701" i="3"/>
  <c r="K938" i="3"/>
  <c r="L536" i="3"/>
  <c r="K728" i="3"/>
  <c r="K614" i="3"/>
  <c r="L1018" i="3"/>
  <c r="L1082" i="3"/>
  <c r="K258" i="3"/>
  <c r="L750" i="3"/>
  <c r="K144" i="3"/>
  <c r="L656" i="3"/>
  <c r="K688" i="3"/>
  <c r="L1021" i="3"/>
  <c r="K1117" i="3"/>
  <c r="L1065" i="3"/>
  <c r="K1083" i="3"/>
  <c r="L1049" i="3"/>
  <c r="K1087" i="3"/>
  <c r="K106" i="3"/>
  <c r="K474" i="3"/>
  <c r="K523" i="3"/>
  <c r="K805" i="3"/>
  <c r="K780" i="3"/>
  <c r="L768" i="3"/>
  <c r="L720" i="3"/>
  <c r="K720" i="3"/>
  <c r="L910" i="3"/>
  <c r="K910" i="3"/>
  <c r="K1058" i="3"/>
  <c r="L1058" i="3"/>
  <c r="L1149" i="3"/>
  <c r="K1149" i="3"/>
  <c r="K1088" i="3"/>
  <c r="L1088" i="3"/>
  <c r="K1129" i="3"/>
  <c r="L1129" i="3"/>
  <c r="K1175" i="3"/>
  <c r="L1175" i="3"/>
  <c r="L15" i="3"/>
  <c r="L56" i="3"/>
  <c r="L147" i="3"/>
  <c r="L224" i="3"/>
  <c r="L417" i="3"/>
  <c r="K139" i="3"/>
  <c r="K262" i="3"/>
  <c r="K604" i="3"/>
  <c r="K367" i="3"/>
  <c r="L541" i="3"/>
  <c r="L595" i="3"/>
  <c r="L659" i="3"/>
  <c r="K702" i="3"/>
  <c r="K723" i="3"/>
  <c r="K850" i="3"/>
  <c r="K914" i="3"/>
  <c r="K930" i="3"/>
  <c r="K696" i="3"/>
  <c r="L760" i="3"/>
  <c r="L518" i="3"/>
  <c r="K530" i="3"/>
  <c r="K619" i="3"/>
  <c r="K666" i="3"/>
  <c r="K683" i="3"/>
  <c r="L730" i="3"/>
  <c r="K747" i="3"/>
  <c r="L829" i="3"/>
  <c r="L1028" i="3"/>
  <c r="L1056" i="3"/>
  <c r="L1156" i="3"/>
  <c r="K39" i="3"/>
  <c r="L272" i="3"/>
  <c r="L600" i="3"/>
  <c r="L722" i="3"/>
  <c r="L779" i="3"/>
  <c r="K1085" i="3"/>
  <c r="K1181" i="3"/>
  <c r="K1145" i="3"/>
  <c r="L1119" i="3"/>
  <c r="K712" i="3"/>
  <c r="L1107" i="3"/>
  <c r="L993" i="3"/>
  <c r="K1127" i="3"/>
  <c r="K34" i="3"/>
  <c r="L388" i="3"/>
  <c r="L304" i="3"/>
  <c r="K808" i="3"/>
  <c r="L870" i="3"/>
  <c r="L936" i="3"/>
  <c r="L814" i="3"/>
  <c r="K677" i="3"/>
  <c r="L727" i="3"/>
  <c r="K852" i="3"/>
  <c r="K524" i="3"/>
  <c r="K615" i="3"/>
  <c r="L24" i="3"/>
  <c r="K192" i="3"/>
  <c r="K650" i="3"/>
  <c r="L422" i="3"/>
  <c r="L1000" i="3"/>
  <c r="L1084" i="3"/>
  <c r="L1106" i="3"/>
  <c r="L1158" i="3"/>
  <c r="L1003" i="3"/>
  <c r="L744" i="3"/>
  <c r="L28" i="3"/>
  <c r="K54" i="3"/>
  <c r="K464" i="3"/>
  <c r="K89" i="3"/>
  <c r="L543" i="3"/>
  <c r="L508" i="3"/>
  <c r="K892" i="3"/>
  <c r="K876" i="3"/>
  <c r="K836" i="3"/>
  <c r="K563" i="3"/>
  <c r="K958" i="3"/>
  <c r="L885" i="3"/>
  <c r="L996" i="3"/>
  <c r="L1064" i="3"/>
  <c r="L1164" i="3"/>
  <c r="L1182" i="3"/>
  <c r="L1192" i="3"/>
  <c r="L1197" i="3"/>
  <c r="L1079" i="3"/>
  <c r="K246" i="3"/>
  <c r="K277" i="3"/>
  <c r="L671" i="3"/>
  <c r="K896" i="3"/>
  <c r="L482" i="3"/>
  <c r="L174" i="3"/>
  <c r="K1112" i="3"/>
  <c r="L91" i="3"/>
  <c r="K91" i="3"/>
  <c r="L519" i="3"/>
  <c r="K519" i="3"/>
  <c r="K60" i="3"/>
  <c r="L60" i="3"/>
  <c r="L874" i="3"/>
  <c r="K874" i="3"/>
  <c r="L597" i="3"/>
  <c r="K597" i="3"/>
  <c r="K623" i="3"/>
  <c r="L623" i="3"/>
  <c r="L718" i="3"/>
  <c r="K718" i="3"/>
  <c r="K984" i="3"/>
  <c r="L984" i="3"/>
  <c r="L1161" i="3"/>
  <c r="K1161" i="3"/>
  <c r="K1104" i="3"/>
  <c r="L1104" i="3"/>
  <c r="K599" i="3"/>
  <c r="L599" i="3"/>
  <c r="L737" i="3"/>
  <c r="K737" i="3"/>
  <c r="L798" i="3"/>
  <c r="K798" i="3"/>
  <c r="L962" i="3"/>
  <c r="K962" i="3"/>
  <c r="L816" i="3"/>
  <c r="K816" i="3"/>
  <c r="K715" i="3"/>
  <c r="L715" i="3"/>
  <c r="L842" i="3"/>
  <c r="K842" i="3"/>
  <c r="L806" i="3"/>
  <c r="K806" i="3"/>
  <c r="K837" i="3"/>
  <c r="L837" i="3"/>
  <c r="L906" i="3"/>
  <c r="K906" i="3"/>
  <c r="K1024" i="3"/>
  <c r="L1024" i="3"/>
  <c r="L96" i="3"/>
  <c r="K96" i="3"/>
  <c r="K123" i="3"/>
  <c r="L123" i="3"/>
  <c r="L960" i="3"/>
  <c r="K960" i="3"/>
  <c r="L920" i="3"/>
  <c r="K920" i="3"/>
  <c r="K653" i="3"/>
  <c r="L653" i="3"/>
  <c r="K1142" i="3"/>
  <c r="L1142" i="3"/>
  <c r="L854" i="3"/>
  <c r="K854" i="3"/>
  <c r="L886" i="3"/>
  <c r="K886" i="3"/>
  <c r="K155" i="3"/>
  <c r="L155" i="3"/>
  <c r="K489" i="3"/>
  <c r="L489" i="3"/>
  <c r="K79" i="3"/>
  <c r="L79" i="3"/>
  <c r="K643" i="3"/>
  <c r="L643" i="3"/>
  <c r="K853" i="3"/>
  <c r="L853" i="3"/>
  <c r="K719" i="3"/>
  <c r="L719" i="3"/>
  <c r="L954" i="3"/>
  <c r="K954" i="3"/>
  <c r="K1016" i="3"/>
  <c r="L1016" i="3"/>
  <c r="K1196" i="3"/>
  <c r="L1196" i="3"/>
  <c r="K888" i="3"/>
  <c r="L16" i="3"/>
  <c r="L626" i="3"/>
  <c r="K6" i="3"/>
  <c r="L384" i="3"/>
  <c r="K609" i="3"/>
  <c r="K665" i="3"/>
  <c r="K569" i="3"/>
  <c r="K589" i="3"/>
  <c r="L679" i="3"/>
  <c r="L848" i="3"/>
  <c r="L193" i="3"/>
  <c r="K193" i="3"/>
  <c r="L52" i="3"/>
  <c r="K912" i="3"/>
  <c r="L912" i="3"/>
  <c r="K992" i="3"/>
  <c r="L992" i="3"/>
  <c r="L856" i="3"/>
  <c r="K856" i="3"/>
  <c r="K858" i="3"/>
  <c r="K890" i="3"/>
  <c r="L1044" i="3"/>
  <c r="L1060" i="3"/>
  <c r="L1160" i="3"/>
  <c r="K148" i="3"/>
  <c r="K38" i="3"/>
  <c r="K557" i="3"/>
  <c r="K681" i="3"/>
  <c r="L567" i="3"/>
  <c r="K860" i="3"/>
  <c r="L753" i="3"/>
  <c r="K753" i="3"/>
  <c r="L705" i="3"/>
  <c r="K705" i="3"/>
  <c r="L14" i="3"/>
  <c r="K14" i="3"/>
  <c r="L657" i="3"/>
  <c r="K657" i="3"/>
  <c r="L47" i="3"/>
  <c r="K136" i="3"/>
  <c r="L393" i="3"/>
  <c r="L1026" i="3"/>
  <c r="L1034" i="3"/>
  <c r="L1090" i="3"/>
  <c r="L26" i="3"/>
  <c r="K893" i="3"/>
  <c r="K20" i="3"/>
  <c r="L20" i="3"/>
  <c r="L633" i="3"/>
  <c r="K633" i="3"/>
  <c r="L663" i="3"/>
  <c r="K663" i="3"/>
  <c r="L577" i="3"/>
  <c r="K577" i="3"/>
  <c r="K49" i="3"/>
  <c r="K23" i="3"/>
  <c r="K32" i="3"/>
  <c r="K160" i="3"/>
  <c r="L211" i="3"/>
  <c r="K113" i="3"/>
  <c r="L219" i="3"/>
  <c r="L276" i="3"/>
  <c r="L580" i="3"/>
  <c r="L676" i="3"/>
  <c r="L756" i="3"/>
  <c r="L546" i="3"/>
  <c r="L573" i="3"/>
  <c r="L606" i="3"/>
  <c r="L627" i="3"/>
  <c r="L674" i="3"/>
  <c r="K818" i="3"/>
  <c r="K433" i="3"/>
  <c r="K579" i="3"/>
  <c r="L10" i="3"/>
  <c r="K770" i="3"/>
  <c r="L235" i="3"/>
  <c r="L565" i="3"/>
  <c r="K698" i="3"/>
  <c r="L1132" i="3"/>
  <c r="L1140" i="3"/>
  <c r="L503" i="3"/>
  <c r="L603" i="3"/>
  <c r="L714" i="3"/>
  <c r="L680" i="3"/>
  <c r="K997" i="3"/>
  <c r="K1013" i="3"/>
  <c r="K1061" i="3"/>
  <c r="L1077" i="3"/>
  <c r="K1125" i="3"/>
  <c r="L1157" i="3"/>
  <c r="L1173" i="3"/>
  <c r="L1155" i="3"/>
  <c r="L1171" i="3"/>
  <c r="L1187" i="3"/>
  <c r="L1121" i="3"/>
  <c r="K1153" i="3"/>
  <c r="L1143" i="3"/>
  <c r="L1191" i="3"/>
  <c r="L1139" i="3"/>
  <c r="L1135" i="3"/>
  <c r="L1167" i="3"/>
  <c r="L257" i="3"/>
  <c r="K376" i="3"/>
  <c r="L551" i="3"/>
  <c r="L695" i="3"/>
  <c r="K140" i="3"/>
  <c r="K178" i="3"/>
  <c r="K198" i="3"/>
  <c r="K709" i="3"/>
  <c r="K800" i="3"/>
  <c r="K528" i="3"/>
  <c r="K869" i="3"/>
  <c r="K797" i="3"/>
  <c r="L838" i="3"/>
  <c r="L561" i="3"/>
  <c r="K561" i="3"/>
  <c r="K591" i="3"/>
  <c r="L591" i="3"/>
  <c r="K631" i="3"/>
  <c r="L631" i="3"/>
  <c r="L745" i="3"/>
  <c r="K745" i="3"/>
  <c r="L601" i="3"/>
  <c r="K601" i="3"/>
  <c r="L689" i="3"/>
  <c r="K689" i="3"/>
  <c r="L789" i="3"/>
  <c r="L1098" i="3"/>
  <c r="L549" i="3"/>
  <c r="K607" i="3"/>
  <c r="L607" i="3"/>
  <c r="L669" i="3"/>
  <c r="L1118" i="3"/>
  <c r="L1150" i="3"/>
  <c r="L1166" i="3"/>
  <c r="L1190" i="3"/>
  <c r="K30" i="3"/>
  <c r="L107" i="3"/>
  <c r="K261" i="3"/>
  <c r="K553" i="3"/>
  <c r="L621" i="3"/>
  <c r="L639" i="3"/>
  <c r="L655" i="3"/>
  <c r="K761" i="3"/>
  <c r="K12" i="3"/>
  <c r="L12" i="3"/>
  <c r="K759" i="3"/>
  <c r="L759" i="3"/>
  <c r="L545" i="3"/>
  <c r="K545" i="3"/>
  <c r="L575" i="3"/>
  <c r="K575" i="3"/>
  <c r="L687" i="3"/>
  <c r="K687" i="3"/>
  <c r="L743" i="3"/>
  <c r="K743" i="3"/>
  <c r="L713" i="3"/>
  <c r="K713" i="3"/>
  <c r="L126" i="3"/>
  <c r="K126" i="3"/>
  <c r="L130" i="3"/>
  <c r="K130" i="3"/>
  <c r="K78" i="3"/>
  <c r="L78" i="3"/>
  <c r="K119" i="3"/>
  <c r="L119" i="3"/>
  <c r="K173" i="3"/>
  <c r="L173" i="3"/>
  <c r="K237" i="3"/>
  <c r="L237" i="3"/>
  <c r="K143" i="3"/>
  <c r="L143" i="3"/>
  <c r="K207" i="3"/>
  <c r="L207" i="3"/>
  <c r="K68" i="3"/>
  <c r="L68" i="3"/>
  <c r="K339" i="3"/>
  <c r="L339" i="3"/>
  <c r="K403" i="3"/>
  <c r="L403" i="3"/>
  <c r="K467" i="3"/>
  <c r="L467" i="3"/>
  <c r="K185" i="3"/>
  <c r="L185" i="3"/>
  <c r="K309" i="3"/>
  <c r="L309" i="3"/>
  <c r="K373" i="3"/>
  <c r="L373" i="3"/>
  <c r="K437" i="3"/>
  <c r="L437" i="3"/>
  <c r="K501" i="3"/>
  <c r="L501" i="3"/>
  <c r="K383" i="3"/>
  <c r="L383" i="3"/>
  <c r="K769" i="3"/>
  <c r="L769" i="3"/>
  <c r="K391" i="3"/>
  <c r="L391" i="3"/>
  <c r="K915" i="3"/>
  <c r="L915" i="3"/>
  <c r="K963" i="3"/>
  <c r="L963" i="3"/>
  <c r="K785" i="3"/>
  <c r="L785" i="3"/>
  <c r="K817" i="3"/>
  <c r="L817" i="3"/>
  <c r="K849" i="3"/>
  <c r="L849" i="3"/>
  <c r="K865" i="3"/>
  <c r="L865" i="3"/>
  <c r="K897" i="3"/>
  <c r="L897" i="3"/>
  <c r="K929" i="3"/>
  <c r="L929" i="3"/>
  <c r="K811" i="3"/>
  <c r="L811" i="3"/>
  <c r="K875" i="3"/>
  <c r="L875" i="3"/>
  <c r="L66" i="3"/>
  <c r="K66" i="3"/>
  <c r="K64" i="3"/>
  <c r="L64" i="3"/>
  <c r="K101" i="3"/>
  <c r="L101" i="3"/>
  <c r="K125" i="3"/>
  <c r="L125" i="3"/>
  <c r="K181" i="3"/>
  <c r="L181" i="3"/>
  <c r="K245" i="3"/>
  <c r="L245" i="3"/>
  <c r="K183" i="3"/>
  <c r="L183" i="3"/>
  <c r="K247" i="3"/>
  <c r="L247" i="3"/>
  <c r="K209" i="3"/>
  <c r="L209" i="3"/>
  <c r="K283" i="3"/>
  <c r="L283" i="3"/>
  <c r="K347" i="3"/>
  <c r="L347" i="3"/>
  <c r="K411" i="3"/>
  <c r="L411" i="3"/>
  <c r="K475" i="3"/>
  <c r="L475" i="3"/>
  <c r="K317" i="3"/>
  <c r="L317" i="3"/>
  <c r="K413" i="3"/>
  <c r="L413" i="3"/>
  <c r="K477" i="3"/>
  <c r="L477" i="3"/>
  <c r="K509" i="3"/>
  <c r="L509" i="3"/>
  <c r="K415" i="3"/>
  <c r="L415" i="3"/>
  <c r="K295" i="3"/>
  <c r="L295" i="3"/>
  <c r="K783" i="3"/>
  <c r="L783" i="3"/>
  <c r="K815" i="3"/>
  <c r="L815" i="3"/>
  <c r="K847" i="3"/>
  <c r="L847" i="3"/>
  <c r="K879" i="3"/>
  <c r="L879" i="3"/>
  <c r="K911" i="3"/>
  <c r="L911" i="3"/>
  <c r="K941" i="3"/>
  <c r="L941" i="3"/>
  <c r="K949" i="3"/>
  <c r="L949" i="3"/>
  <c r="K965" i="3"/>
  <c r="L965" i="3"/>
  <c r="L981" i="3"/>
  <c r="K981" i="3"/>
  <c r="K775" i="3"/>
  <c r="L775" i="3"/>
  <c r="K923" i="3"/>
  <c r="L923" i="3"/>
  <c r="K967" i="3"/>
  <c r="L967" i="3"/>
  <c r="K463" i="3"/>
  <c r="L463" i="3"/>
  <c r="K819" i="3"/>
  <c r="L819" i="3"/>
  <c r="K851" i="3"/>
  <c r="L851" i="3"/>
  <c r="K70" i="3"/>
  <c r="L70" i="3"/>
  <c r="K86" i="3"/>
  <c r="L86" i="3"/>
  <c r="K80" i="3"/>
  <c r="L80" i="3"/>
  <c r="K103" i="3"/>
  <c r="L103" i="3"/>
  <c r="K129" i="3"/>
  <c r="L129" i="3"/>
  <c r="K157" i="3"/>
  <c r="L157" i="3"/>
  <c r="K189" i="3"/>
  <c r="L189" i="3"/>
  <c r="K221" i="3"/>
  <c r="L221" i="3"/>
  <c r="K253" i="3"/>
  <c r="L253" i="3"/>
  <c r="K159" i="3"/>
  <c r="L159" i="3"/>
  <c r="K191" i="3"/>
  <c r="L191" i="3"/>
  <c r="K223" i="3"/>
  <c r="L223" i="3"/>
  <c r="L255" i="3"/>
  <c r="K255" i="3"/>
  <c r="L271" i="3"/>
  <c r="K271" i="3"/>
  <c r="K241" i="3"/>
  <c r="L241" i="3"/>
  <c r="K291" i="3"/>
  <c r="L291" i="3"/>
  <c r="K323" i="3"/>
  <c r="L323" i="3"/>
  <c r="K355" i="3"/>
  <c r="L355" i="3"/>
  <c r="K387" i="3"/>
  <c r="L387" i="3"/>
  <c r="K419" i="3"/>
  <c r="L419" i="3"/>
  <c r="K451" i="3"/>
  <c r="L451" i="3"/>
  <c r="K483" i="3"/>
  <c r="L483" i="3"/>
  <c r="K515" i="3"/>
  <c r="L515" i="3"/>
  <c r="K249" i="3"/>
  <c r="L249" i="3"/>
  <c r="K293" i="3"/>
  <c r="L293" i="3"/>
  <c r="K325" i="3"/>
  <c r="L325" i="3"/>
  <c r="K357" i="3"/>
  <c r="L357" i="3"/>
  <c r="K389" i="3"/>
  <c r="L389" i="3"/>
  <c r="K421" i="3"/>
  <c r="L421" i="3"/>
  <c r="K453" i="3"/>
  <c r="L453" i="3"/>
  <c r="K485" i="3"/>
  <c r="L485" i="3"/>
  <c r="L517" i="3"/>
  <c r="K517" i="3"/>
  <c r="L533" i="3"/>
  <c r="K533" i="3"/>
  <c r="K319" i="3"/>
  <c r="L319" i="3"/>
  <c r="K447" i="3"/>
  <c r="L447" i="3"/>
  <c r="K777" i="3"/>
  <c r="L777" i="3"/>
  <c r="K327" i="3"/>
  <c r="L327" i="3"/>
  <c r="K455" i="3"/>
  <c r="L455" i="3"/>
  <c r="K899" i="3"/>
  <c r="L899" i="3"/>
  <c r="K931" i="3"/>
  <c r="L931" i="3"/>
  <c r="K951" i="3"/>
  <c r="L951" i="3"/>
  <c r="K971" i="3"/>
  <c r="L971" i="3"/>
  <c r="K793" i="3"/>
  <c r="L793" i="3"/>
  <c r="K809" i="3"/>
  <c r="L809" i="3"/>
  <c r="K825" i="3"/>
  <c r="L825" i="3"/>
  <c r="K841" i="3"/>
  <c r="L841" i="3"/>
  <c r="K857" i="3"/>
  <c r="L857" i="3"/>
  <c r="K873" i="3"/>
  <c r="L873" i="3"/>
  <c r="K889" i="3"/>
  <c r="L889" i="3"/>
  <c r="K905" i="3"/>
  <c r="L905" i="3"/>
  <c r="K921" i="3"/>
  <c r="L921" i="3"/>
  <c r="K937" i="3"/>
  <c r="L937" i="3"/>
  <c r="K795" i="3"/>
  <c r="L795" i="3"/>
  <c r="K827" i="3"/>
  <c r="L827" i="3"/>
  <c r="K859" i="3"/>
  <c r="L859" i="3"/>
  <c r="K959" i="3"/>
  <c r="L959" i="3"/>
  <c r="K141" i="3"/>
  <c r="L141" i="3"/>
  <c r="K205" i="3"/>
  <c r="L205" i="3"/>
  <c r="K175" i="3"/>
  <c r="L175" i="3"/>
  <c r="K239" i="3"/>
  <c r="L239" i="3"/>
  <c r="L263" i="3"/>
  <c r="K263" i="3"/>
  <c r="K177" i="3"/>
  <c r="L177" i="3"/>
  <c r="K307" i="3"/>
  <c r="L307" i="3"/>
  <c r="K371" i="3"/>
  <c r="L371" i="3"/>
  <c r="K435" i="3"/>
  <c r="L435" i="3"/>
  <c r="K499" i="3"/>
  <c r="L499" i="3"/>
  <c r="K341" i="3"/>
  <c r="L341" i="3"/>
  <c r="K405" i="3"/>
  <c r="L405" i="3"/>
  <c r="K469" i="3"/>
  <c r="L469" i="3"/>
  <c r="L525" i="3"/>
  <c r="K525" i="3"/>
  <c r="K511" i="3"/>
  <c r="L511" i="3"/>
  <c r="K161" i="3"/>
  <c r="L161" i="3"/>
  <c r="K767" i="3"/>
  <c r="L767" i="3"/>
  <c r="K431" i="3"/>
  <c r="L431" i="3"/>
  <c r="K787" i="3"/>
  <c r="L787" i="3"/>
  <c r="K943" i="3"/>
  <c r="L943" i="3"/>
  <c r="K335" i="3"/>
  <c r="L335" i="3"/>
  <c r="K801" i="3"/>
  <c r="L801" i="3"/>
  <c r="K833" i="3"/>
  <c r="L833" i="3"/>
  <c r="K881" i="3"/>
  <c r="L881" i="3"/>
  <c r="K913" i="3"/>
  <c r="L913" i="3"/>
  <c r="K843" i="3"/>
  <c r="L843" i="3"/>
  <c r="L82" i="3"/>
  <c r="K82" i="3"/>
  <c r="K117" i="3"/>
  <c r="L117" i="3"/>
  <c r="K95" i="3"/>
  <c r="L95" i="3"/>
  <c r="K149" i="3"/>
  <c r="L149" i="3"/>
  <c r="K213" i="3"/>
  <c r="L213" i="3"/>
  <c r="K151" i="3"/>
  <c r="L151" i="3"/>
  <c r="K215" i="3"/>
  <c r="L215" i="3"/>
  <c r="L267" i="3"/>
  <c r="K267" i="3"/>
  <c r="K315" i="3"/>
  <c r="L315" i="3"/>
  <c r="K379" i="3"/>
  <c r="L379" i="3"/>
  <c r="K443" i="3"/>
  <c r="L443" i="3"/>
  <c r="K507" i="3"/>
  <c r="L507" i="3"/>
  <c r="K217" i="3"/>
  <c r="L217" i="3"/>
  <c r="K285" i="3"/>
  <c r="L285" i="3"/>
  <c r="K349" i="3"/>
  <c r="L349" i="3"/>
  <c r="K381" i="3"/>
  <c r="L381" i="3"/>
  <c r="K445" i="3"/>
  <c r="L445" i="3"/>
  <c r="L529" i="3"/>
  <c r="K529" i="3"/>
  <c r="K287" i="3"/>
  <c r="L287" i="3"/>
  <c r="L773" i="3"/>
  <c r="K773" i="3"/>
  <c r="K423" i="3"/>
  <c r="L423" i="3"/>
  <c r="K799" i="3"/>
  <c r="L799" i="3"/>
  <c r="K831" i="3"/>
  <c r="L831" i="3"/>
  <c r="K863" i="3"/>
  <c r="L863" i="3"/>
  <c r="K895" i="3"/>
  <c r="L895" i="3"/>
  <c r="K927" i="3"/>
  <c r="L927" i="3"/>
  <c r="K957" i="3"/>
  <c r="L957" i="3"/>
  <c r="L973" i="3"/>
  <c r="K973" i="3"/>
  <c r="K891" i="3"/>
  <c r="L891" i="3"/>
  <c r="K947" i="3"/>
  <c r="L947" i="3"/>
  <c r="K771" i="3"/>
  <c r="L771" i="3"/>
  <c r="K883" i="3"/>
  <c r="L883" i="3"/>
  <c r="K74" i="3"/>
  <c r="L74" i="3"/>
  <c r="K93" i="3"/>
  <c r="L93" i="3"/>
  <c r="K109" i="3"/>
  <c r="L109" i="3"/>
  <c r="K111" i="3"/>
  <c r="L111" i="3"/>
  <c r="K133" i="3"/>
  <c r="L133" i="3"/>
  <c r="K165" i="3"/>
  <c r="L165" i="3"/>
  <c r="K197" i="3"/>
  <c r="L197" i="3"/>
  <c r="K229" i="3"/>
  <c r="L229" i="3"/>
  <c r="K135" i="3"/>
  <c r="L135" i="3"/>
  <c r="K167" i="3"/>
  <c r="L167" i="3"/>
  <c r="K199" i="3"/>
  <c r="L199" i="3"/>
  <c r="K231" i="3"/>
  <c r="L231" i="3"/>
  <c r="L259" i="3"/>
  <c r="K259" i="3"/>
  <c r="L275" i="3"/>
  <c r="K275" i="3"/>
  <c r="K145" i="3"/>
  <c r="L145" i="3"/>
  <c r="K299" i="3"/>
  <c r="L299" i="3"/>
  <c r="K331" i="3"/>
  <c r="L331" i="3"/>
  <c r="K363" i="3"/>
  <c r="L363" i="3"/>
  <c r="K395" i="3"/>
  <c r="L395" i="3"/>
  <c r="K427" i="3"/>
  <c r="L427" i="3"/>
  <c r="K459" i="3"/>
  <c r="L459" i="3"/>
  <c r="K491" i="3"/>
  <c r="L491" i="3"/>
  <c r="K153" i="3"/>
  <c r="L153" i="3"/>
  <c r="K301" i="3"/>
  <c r="L301" i="3"/>
  <c r="K333" i="3"/>
  <c r="L333" i="3"/>
  <c r="K365" i="3"/>
  <c r="L365" i="3"/>
  <c r="K397" i="3"/>
  <c r="L397" i="3"/>
  <c r="K429" i="3"/>
  <c r="L429" i="3"/>
  <c r="K461" i="3"/>
  <c r="L461" i="3"/>
  <c r="K493" i="3"/>
  <c r="L493" i="3"/>
  <c r="L521" i="3"/>
  <c r="K521" i="3"/>
  <c r="K351" i="3"/>
  <c r="L351" i="3"/>
  <c r="K479" i="3"/>
  <c r="L479" i="3"/>
  <c r="L765" i="3"/>
  <c r="K765" i="3"/>
  <c r="K781" i="3"/>
  <c r="L781" i="3"/>
  <c r="K359" i="3"/>
  <c r="L359" i="3"/>
  <c r="K487" i="3"/>
  <c r="L487" i="3"/>
  <c r="K791" i="3"/>
  <c r="L791" i="3"/>
  <c r="K807" i="3"/>
  <c r="L807" i="3"/>
  <c r="K823" i="3"/>
  <c r="L823" i="3"/>
  <c r="K839" i="3"/>
  <c r="L839" i="3"/>
  <c r="K855" i="3"/>
  <c r="L855" i="3"/>
  <c r="K871" i="3"/>
  <c r="L871" i="3"/>
  <c r="K887" i="3"/>
  <c r="L887" i="3"/>
  <c r="K903" i="3"/>
  <c r="L903" i="3"/>
  <c r="K919" i="3"/>
  <c r="L919" i="3"/>
  <c r="K935" i="3"/>
  <c r="L935" i="3"/>
  <c r="K945" i="3"/>
  <c r="L945" i="3"/>
  <c r="K953" i="3"/>
  <c r="L953" i="3"/>
  <c r="K961" i="3"/>
  <c r="L961" i="3"/>
  <c r="K969" i="3"/>
  <c r="L969" i="3"/>
  <c r="K977" i="3"/>
  <c r="L977" i="3"/>
  <c r="K907" i="3"/>
  <c r="L907" i="3"/>
  <c r="K939" i="3"/>
  <c r="L939" i="3"/>
  <c r="K955" i="3"/>
  <c r="L955" i="3"/>
  <c r="K979" i="3"/>
  <c r="L979" i="3"/>
  <c r="K303" i="3"/>
  <c r="L303" i="3"/>
  <c r="K803" i="3"/>
  <c r="L803" i="3"/>
  <c r="K835" i="3"/>
  <c r="L835" i="3"/>
  <c r="K867" i="3"/>
  <c r="L867" i="3"/>
  <c r="K975" i="3"/>
  <c r="L975" i="3"/>
  <c r="K4" i="3"/>
  <c r="H4" i="16" l="1"/>
  <c r="J4" i="16" s="1"/>
  <c r="I4" i="16" l="1"/>
</calcChain>
</file>

<file path=xl/sharedStrings.xml><?xml version="1.0" encoding="utf-8"?>
<sst xmlns="http://schemas.openxmlformats.org/spreadsheetml/2006/main" count="105" uniqueCount="74">
  <si>
    <t>Marca</t>
  </si>
  <si>
    <t>Código</t>
  </si>
  <si>
    <t>Data</t>
  </si>
  <si>
    <t>Fornecedor</t>
  </si>
  <si>
    <t>Preço Unitário</t>
  </si>
  <si>
    <t>www.guiadecompra.com</t>
  </si>
  <si>
    <t>CX</t>
  </si>
  <si>
    <t>Descrição do Item</t>
  </si>
  <si>
    <t>Und. Medida</t>
  </si>
  <si>
    <t>Movimentação</t>
  </si>
  <si>
    <t>Centro de custo</t>
  </si>
  <si>
    <t>Situação</t>
  </si>
  <si>
    <t>Categoria</t>
  </si>
  <si>
    <t>Centro de custo origem</t>
  </si>
  <si>
    <t>Centro de custo destino</t>
  </si>
  <si>
    <t>Faça a gestão completa de sua obra com o Sienge, saiba mais em www.sienge.com.br ou (48) 3027 8110.</t>
  </si>
  <si>
    <t>KG</t>
  </si>
  <si>
    <t>Kilograma</t>
  </si>
  <si>
    <t>M²</t>
  </si>
  <si>
    <t>Metro quadrado</t>
  </si>
  <si>
    <t>M³</t>
  </si>
  <si>
    <t>Metro cubico</t>
  </si>
  <si>
    <t>PÇ</t>
  </si>
  <si>
    <t>Peça</t>
  </si>
  <si>
    <t>CM</t>
  </si>
  <si>
    <t>Centimetro</t>
  </si>
  <si>
    <t>L</t>
  </si>
  <si>
    <t>Litro</t>
  </si>
  <si>
    <t>Caixa</t>
  </si>
  <si>
    <t>Centros de Custo</t>
  </si>
  <si>
    <t>Escritório</t>
  </si>
  <si>
    <t>Almoxarifado central</t>
  </si>
  <si>
    <t>Retirado por</t>
  </si>
  <si>
    <t>Autorizado por</t>
  </si>
  <si>
    <t>Hidraulica</t>
  </si>
  <si>
    <t>Eletrico</t>
  </si>
  <si>
    <t>Estrutural</t>
  </si>
  <si>
    <t>Louças e Metais</t>
  </si>
  <si>
    <t>Pintura</t>
  </si>
  <si>
    <t>Qtd</t>
  </si>
  <si>
    <t>Nº Documento de Retidada</t>
  </si>
  <si>
    <t>Responsável Recebimento</t>
  </si>
  <si>
    <t>Preço Total</t>
  </si>
  <si>
    <t>Nº Nota Fiscal</t>
  </si>
  <si>
    <t>Saldo Minimo</t>
  </si>
  <si>
    <t>Saldo Atual</t>
  </si>
  <si>
    <t>Entradas</t>
  </si>
  <si>
    <t>Saídas</t>
  </si>
  <si>
    <t>Obra</t>
  </si>
  <si>
    <t>Saldo Inicial</t>
  </si>
  <si>
    <t>Retirada</t>
  </si>
  <si>
    <t>(Devolução)</t>
  </si>
  <si>
    <r>
      <rPr>
        <b/>
        <sz val="9"/>
        <color indexed="63"/>
        <rFont val="Calibri1"/>
      </rPr>
      <t xml:space="preserve">
</t>
    </r>
    <r>
      <rPr>
        <b/>
        <sz val="4"/>
        <color indexed="63"/>
        <rFont val="Calibri1"/>
      </rPr>
      <t xml:space="preserve">
</t>
    </r>
    <r>
      <rPr>
        <b/>
        <sz val="9"/>
        <color indexed="63"/>
        <rFont val="Calibri1"/>
      </rPr>
      <t xml:space="preserve">
</t>
    </r>
    <r>
      <rPr>
        <sz val="9"/>
        <color indexed="63"/>
        <rFont val="Calibri1"/>
      </rPr>
      <t>Apareceu uma barra rosa no topo do arquivo dizendo que a planilha não é segura? 
Basta clicar em "</t>
    </r>
    <r>
      <rPr>
        <u/>
        <sz val="9"/>
        <color indexed="63"/>
        <rFont val="Calibri1"/>
      </rPr>
      <t>Obter mais detalhes"</t>
    </r>
    <r>
      <rPr>
        <sz val="9"/>
        <color indexed="63"/>
        <rFont val="Calibri1"/>
      </rPr>
      <t xml:space="preserve"> 
e posteriormente clicar no 
botão “</t>
    </r>
    <r>
      <rPr>
        <u/>
        <sz val="9"/>
        <color indexed="63"/>
        <rFont val="Calibri1"/>
      </rPr>
      <t>Editar mesmo assim</t>
    </r>
    <r>
      <rPr>
        <sz val="9"/>
        <color indexed="63"/>
        <rFont val="Calibri1"/>
      </rPr>
      <t xml:space="preserve">”.
</t>
    </r>
  </si>
  <si>
    <t>1º</t>
  </si>
  <si>
    <t>2º</t>
  </si>
  <si>
    <t>3º</t>
  </si>
  <si>
    <t>4º</t>
  </si>
  <si>
    <t>5º</t>
  </si>
  <si>
    <t>6º</t>
  </si>
  <si>
    <t>7º</t>
  </si>
  <si>
    <t>8º</t>
  </si>
  <si>
    <t>Essa planilha permite que você tenha dois controles, ficando a escolha a seu critérios;</t>
  </si>
  <si>
    <r>
      <rPr>
        <b/>
        <sz val="11"/>
        <color theme="1"/>
        <rFont val="Calibri"/>
        <family val="2"/>
        <scheme val="minor"/>
      </rPr>
      <t xml:space="preserve">Controle Simplificado </t>
    </r>
    <r>
      <rPr>
        <sz val="11"/>
        <color theme="1"/>
        <rFont val="Calibri"/>
        <family val="2"/>
        <scheme val="minor"/>
      </rPr>
      <t>- Trabalhe em uma única aba, com controle diário de entradas e saídas; Veja como funciona:</t>
    </r>
  </si>
  <si>
    <r>
      <t xml:space="preserve">As duas opções de controle permitem o registro de entradas, saídas e </t>
    </r>
    <r>
      <rPr>
        <b/>
        <sz val="11"/>
        <color theme="1"/>
        <rFont val="Calibri"/>
        <family val="2"/>
        <scheme val="minor"/>
      </rPr>
      <t>alertam quanto a necessidade de compr</t>
    </r>
    <r>
      <rPr>
        <sz val="11"/>
        <color theme="1"/>
        <rFont val="Calibri"/>
        <family val="2"/>
        <scheme val="minor"/>
      </rPr>
      <t>a;</t>
    </r>
  </si>
  <si>
    <r>
      <t xml:space="preserve">A Planilha Controle de Almoxarifado é um modelo gratuito, </t>
    </r>
    <r>
      <rPr>
        <b/>
        <sz val="11"/>
        <color theme="1"/>
        <rFont val="Calibri"/>
        <family val="2"/>
        <scheme val="minor"/>
      </rPr>
      <t>totalmente aberto a edição</t>
    </r>
    <r>
      <rPr>
        <sz val="11"/>
        <color theme="1"/>
        <rFont val="Calibri"/>
        <family val="2"/>
        <scheme val="minor"/>
      </rPr>
      <t>, que permite adequações para o processo de sua empresa;</t>
    </r>
  </si>
  <si>
    <r>
      <t xml:space="preserve">Todas as </t>
    </r>
    <r>
      <rPr>
        <b/>
        <sz val="11"/>
        <color theme="1"/>
        <rFont val="Calibri"/>
        <family val="2"/>
        <scheme val="minor"/>
      </rPr>
      <t>células verdes estão devidamente configuradas</t>
    </r>
    <r>
      <rPr>
        <sz val="11"/>
        <color theme="1"/>
        <rFont val="Calibri"/>
        <family val="2"/>
        <scheme val="minor"/>
      </rPr>
      <t xml:space="preserve"> para alimentar automaticamente seu Controle de Almoxarifado;</t>
    </r>
  </si>
  <si>
    <r>
      <rPr>
        <b/>
        <sz val="11"/>
        <color theme="1"/>
        <rFont val="Calibri"/>
        <family val="2"/>
        <scheme val="minor"/>
      </rPr>
      <t>Somente as células brancas devem ser preenchidas</t>
    </r>
    <r>
      <rPr>
        <sz val="11"/>
        <color theme="1"/>
        <rFont val="Calibri"/>
        <family val="2"/>
        <scheme val="minor"/>
      </rPr>
      <t>;</t>
    </r>
  </si>
  <si>
    <t>Controle Detalhado - Trabalhe com controle individual de entradas e saídas e ainda tenha um relatório para controlar seu almoxarifado. É fácil e fornece mais informações: registre as informações o item, seja ele insumo ou equipamento, em detalhes uma única vez na aba Entradas; alimente a aba Saídas com todas as entregas de itens e também com as devoluções, caso ocorram; insira na aba Controle Detalhado o código do item e a quantidade mínima necessária. Pronto seu almoxarifado da obra estará sob controle!</t>
  </si>
  <si>
    <t xml:space="preserve">Informações Padrão - Nessa aba você encontra informações pré-definidas como padrão para o preenchimento do seu Controle de Almoxarifado.
Como a planilha é aberta a edição você pode incluir e excluir informações tranquilamente, porém isso implicará nas opções de preenchimento das demais abas.
Orientamos que, sempre que houver inclusão de novas linhas de informação na aba ‘Informações Padrão’ você teste se as opções de resposta permanecem ok, principalmente na aba Entradas. Caso a nova informação padrão não apareça como opção de resposta faça o seguinte:
Clique na célula onde a resposta deverá aparecer &gt; Menu &gt; DADOS &gt; VALIDAÇÃO DE DADOS ; abrirá uma janela de CONFIGURAÇÕES onde você deverá indicar no campo FONTE informações quais as opções de resposta devem aparecer.
</t>
  </si>
  <si>
    <t>9º</t>
  </si>
  <si>
    <t>Se você preferir um controle que integre o almoxarifado ao setores de Suprimentos, Compras e até Planejamento de obra acesse www.sienge.com.br e conheça do software de gestão Sienge!</t>
  </si>
  <si>
    <r>
      <t xml:space="preserve">Caso você precise fazer algum tipo de edição, fique tranquilo, pois esse arquivo é desbloqueado e permite a adaptação para sua empresa. </t>
    </r>
    <r>
      <rPr>
        <sz val="8"/>
        <color theme="1" tint="0.34998626667073579"/>
        <rFont val="Calibri1"/>
      </rPr>
      <t xml:space="preserve">
   </t>
    </r>
    <r>
      <rPr>
        <sz val="11"/>
        <color theme="1" tint="0.34998626667073579"/>
        <rFont val="Calibri1"/>
      </rPr>
      <t xml:space="preserve">   
E não esqueça, se as planilhas não permitirem mais o desempenho desejado para sua empresa e você quiser uma gestão mais madura, sem retrabalho e que permita fácil acesso a informações gerenciais, você precisa de um ERP, um Software de Gestão de Obras. Quem sabe não é a hora de conhecer o Sienge? Acesse: </t>
    </r>
    <r>
      <rPr>
        <u/>
        <sz val="11"/>
        <color rgb="FFFF0000"/>
        <rFont val="Calibri1"/>
      </rPr>
      <t>www.sienge.com.br</t>
    </r>
    <r>
      <rPr>
        <sz val="11"/>
        <color theme="1" tint="0.34998626667073579"/>
        <rFont val="Calibri1"/>
      </rPr>
      <t xml:space="preserve"> ou assista a palestra Gestão de Estoque do Sienge clicando no banner.
</t>
    </r>
  </si>
  <si>
    <r>
      <rPr>
        <b/>
        <sz val="16"/>
        <color rgb="FF66C87D"/>
        <rFont val="Calibri1"/>
      </rPr>
      <t>Bem-vindo à Planilha de Controle de Almoxarifado do Sienge</t>
    </r>
    <r>
      <rPr>
        <b/>
        <sz val="16"/>
        <color indexed="8"/>
        <rFont val="Calibri1"/>
      </rPr>
      <t xml:space="preserve">
</t>
    </r>
    <r>
      <rPr>
        <sz val="11"/>
        <color indexed="8"/>
        <rFont val="Calibri1"/>
      </rPr>
      <t xml:space="preserve">
</t>
    </r>
    <r>
      <rPr>
        <sz val="11"/>
        <color theme="1" tint="0.34998626667073579"/>
        <rFont val="Calibri1"/>
      </rPr>
      <t xml:space="preserve">Esse modelo de Planilha de Controle de Almoxarifado permite gerenciar seu estoque a partir do registro de cada Entrada e Saída de insumos ou equipamentos, verificando facilmente os custos, quantidade e principais informações do item.  </t>
    </r>
    <r>
      <rPr>
        <sz val="4"/>
        <color theme="1" tint="0.34998626667073579"/>
        <rFont val="Calibri1"/>
      </rPr>
      <t xml:space="preserve">
</t>
    </r>
    <r>
      <rPr>
        <sz val="11"/>
        <color theme="1" tint="0.34998626667073579"/>
        <rFont val="Calibri1"/>
      </rPr>
      <t xml:space="preserve">Acesse um dos botões do menu abaixo:      
    </t>
    </r>
  </si>
  <si>
    <t>Validade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</si>
</sst>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_-&quot;R$&quot;\ * #,##0.00_-;\-&quot;R$&quot;\ * #,##0.00_-;_-&quot;R$&quot;\ * &quot;-&quot;??_-;_-@_-"/>
    <numFmt numFmtId="165" formatCode="dd/mm/yy;@"/>
    <numFmt numFmtId="166" formatCode="000"/>
    <numFmt numFmtId="167" formatCode="d\-mmm;@"/>
    <numFmt numFmtId="168" formatCode="&quot;R$&quot;\ #,##0.00"/>
  </numFmts>
  <fonts count="33">
    <font>
      <sz val="11"/>
      <color theme="1"/>
      <name val="Calibri"/>
      <family val="2"/>
      <scheme val="minor"/>
    </font>
    <font>
      <sz val="11"/>
      <color theme="1"/>
      <name val="Calibri"/>
      <family val="2"/>
      <scheme val="minor"/>
    </font>
    <font>
      <u/>
      <sz val="11"/>
      <color theme="10"/>
      <name val="Calibri"/>
      <family val="2"/>
    </font>
    <font>
      <b/>
      <sz val="11"/>
      <color rgb="FF3F3F3F"/>
      <name val="Calibri"/>
      <family val="2"/>
      <scheme val="minor"/>
    </font>
    <font>
      <b/>
      <sz val="11"/>
      <color theme="1"/>
      <name val="Calibri"/>
      <family val="2"/>
      <scheme val="minor"/>
    </font>
    <font>
      <b/>
      <sz val="14"/>
      <color theme="1"/>
      <name val="Calibri"/>
      <family val="2"/>
      <scheme val="minor"/>
    </font>
    <font>
      <sz val="11"/>
      <color rgb="FF3F3F3F"/>
      <name val="Calibri"/>
      <family val="2"/>
      <scheme val="minor"/>
    </font>
    <font>
      <b/>
      <sz val="10"/>
      <color rgb="FFFF0000"/>
      <name val="Calibri"/>
      <family val="2"/>
      <scheme val="minor"/>
    </font>
    <font>
      <u/>
      <sz val="11"/>
      <color theme="0"/>
      <name val="Calibri"/>
      <family val="2"/>
    </font>
    <font>
      <b/>
      <sz val="11"/>
      <name val="Calibri"/>
      <family val="2"/>
      <scheme val="minor"/>
    </font>
    <font>
      <sz val="11"/>
      <color indexed="8"/>
      <name val="Calibri1"/>
    </font>
    <font>
      <b/>
      <sz val="16"/>
      <color indexed="8"/>
      <name val="Calibri1"/>
    </font>
    <font>
      <sz val="11"/>
      <color theme="1" tint="0.34998626667073579"/>
      <name val="Calibri1"/>
    </font>
    <font>
      <sz val="9"/>
      <color indexed="63"/>
      <name val="Calibri1"/>
    </font>
    <font>
      <b/>
      <sz val="9"/>
      <color indexed="63"/>
      <name val="Calibri1"/>
    </font>
    <font>
      <u/>
      <sz val="9"/>
      <color indexed="63"/>
      <name val="Calibri1"/>
    </font>
    <font>
      <sz val="8"/>
      <color theme="1" tint="0.34998626667073579"/>
      <name val="Calibri1"/>
    </font>
    <font>
      <sz val="10"/>
      <name val="Arial"/>
      <family val="2"/>
    </font>
    <font>
      <sz val="14"/>
      <color theme="0"/>
      <name val="Calibri"/>
      <family val="2"/>
      <scheme val="minor"/>
    </font>
    <font>
      <sz val="14"/>
      <color theme="1"/>
      <name val="Calibri"/>
      <family val="2"/>
      <scheme val="minor"/>
    </font>
    <font>
      <sz val="7"/>
      <color theme="1"/>
      <name val="Calibri"/>
      <family val="2"/>
      <scheme val="minor"/>
    </font>
    <font>
      <b/>
      <sz val="7"/>
      <color theme="0"/>
      <name val="Calibri"/>
      <family val="2"/>
      <scheme val="minor"/>
    </font>
    <font>
      <b/>
      <sz val="12"/>
      <color theme="1"/>
      <name val="Calibri"/>
      <family val="2"/>
      <scheme val="minor"/>
    </font>
    <font>
      <b/>
      <sz val="11"/>
      <color theme="0"/>
      <name val="Calibri"/>
      <family val="2"/>
      <scheme val="minor"/>
    </font>
    <font>
      <u/>
      <sz val="11"/>
      <color rgb="FFFF0000"/>
      <name val="Calibri1"/>
    </font>
    <font>
      <sz val="4"/>
      <color theme="1" tint="0.34998626667073579"/>
      <name val="Calibri1"/>
    </font>
    <font>
      <b/>
      <sz val="14"/>
      <color theme="0"/>
      <name val="Calibri"/>
      <family val="2"/>
      <scheme val="minor"/>
    </font>
    <font>
      <sz val="11"/>
      <name val="Calibri"/>
      <family val="2"/>
      <scheme val="minor"/>
    </font>
    <font>
      <b/>
      <sz val="4"/>
      <color indexed="63"/>
      <name val="Calibri1"/>
    </font>
    <font>
      <sz val="10"/>
      <name val="Calibri"/>
      <family val="2"/>
      <scheme val="minor"/>
    </font>
    <font>
      <b/>
      <sz val="14"/>
      <color rgb="FF66C87D"/>
      <name val="Calibri"/>
      <family val="2"/>
      <scheme val="minor"/>
    </font>
    <font>
      <b/>
      <sz val="11"/>
      <color rgb="FFCCFFCC"/>
      <name val="Calibri"/>
      <family val="2"/>
      <scheme val="minor"/>
    </font>
    <font>
      <b/>
      <sz val="16"/>
      <color rgb="FF66C87D"/>
      <name val="Calibri1"/>
    </font>
  </fonts>
  <fills count="9">
    <fill>
      <patternFill patternType="none"/>
    </fill>
    <fill>
      <patternFill patternType="gray125"/>
    </fill>
    <fill>
      <patternFill patternType="solid">
        <fgColor rgb="FFF2F2F2"/>
      </patternFill>
    </fill>
    <fill>
      <patternFill patternType="solid">
        <fgColor rgb="FFFFD9D9"/>
        <bgColor indexed="64"/>
      </patternFill>
    </fill>
    <fill>
      <patternFill patternType="solid">
        <fgColor rgb="FFFF6600"/>
        <bgColor indexed="64"/>
      </patternFill>
    </fill>
    <fill>
      <patternFill patternType="solid">
        <fgColor rgb="FFE6EED6"/>
        <bgColor indexed="64"/>
      </patternFill>
    </fill>
    <fill>
      <patternFill patternType="solid">
        <fgColor rgb="FF002060"/>
        <bgColor indexed="64"/>
      </patternFill>
    </fill>
    <fill>
      <patternFill patternType="solid">
        <fgColor rgb="FF002060"/>
        <bgColor indexed="31"/>
      </patternFill>
    </fill>
    <fill>
      <patternFill patternType="solid">
        <fgColor rgb="FFEBFFEB"/>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medium">
        <color rgb="FFFF7C80"/>
      </left>
      <right style="medium">
        <color rgb="FFFF7C80"/>
      </right>
      <top style="medium">
        <color rgb="FFFF7C80"/>
      </top>
      <bottom style="medium">
        <color rgb="FFFF7C80"/>
      </bottom>
      <diagonal/>
    </border>
    <border>
      <left style="thin">
        <color rgb="FF000A1E"/>
      </left>
      <right style="thin">
        <color rgb="FF000A1E"/>
      </right>
      <top style="thin">
        <color rgb="FF000A1E"/>
      </top>
      <bottom style="thin">
        <color rgb="FF000A1E"/>
      </bottom>
      <diagonal/>
    </border>
    <border>
      <left style="thin">
        <color rgb="FF0D2513"/>
      </left>
      <right style="thin">
        <color rgb="FF0D2513"/>
      </right>
      <top style="thin">
        <color rgb="FF0D2513"/>
      </top>
      <bottom style="thin">
        <color rgb="FF0D2513"/>
      </bottom>
      <diagonal/>
    </border>
    <border>
      <left style="medium">
        <color rgb="FFFF8181"/>
      </left>
      <right style="medium">
        <color rgb="FFFF8181"/>
      </right>
      <top style="medium">
        <color rgb="FFFF8181"/>
      </top>
      <bottom/>
      <diagonal/>
    </border>
    <border>
      <left style="medium">
        <color rgb="FFFF8181"/>
      </left>
      <right style="medium">
        <color rgb="FFFF8181"/>
      </right>
      <top/>
      <bottom/>
      <diagonal/>
    </border>
    <border>
      <left style="thin">
        <color rgb="FF000A1E"/>
      </left>
      <right style="thin">
        <color rgb="FF000A1E"/>
      </right>
      <top/>
      <bottom style="thin">
        <color rgb="FF000A1E"/>
      </bottom>
      <diagonal/>
    </border>
    <border>
      <left style="medium">
        <color rgb="FFFF8181"/>
      </left>
      <right style="medium">
        <color rgb="FFFF8181"/>
      </right>
      <top/>
      <bottom style="thin">
        <color rgb="FFFF8181"/>
      </bottom>
      <diagonal/>
    </border>
  </borders>
  <cellStyleXfs count="8">
    <xf numFmtId="0" fontId="0" fillId="0" borderId="0"/>
    <xf numFmtId="164" fontId="1" fillId="0" borderId="0" applyFont="0" applyFill="0" applyBorder="0" applyAlignment="0" applyProtection="0"/>
    <xf numFmtId="0" fontId="2" fillId="0" borderId="0" applyNumberFormat="0" applyFill="0" applyBorder="0" applyAlignment="0" applyProtection="0">
      <alignment vertical="top"/>
      <protection locked="0"/>
    </xf>
    <xf numFmtId="0" fontId="3" fillId="2" borderId="1"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43" fontId="17" fillId="0" borderId="0" applyFont="0" applyFill="0" applyBorder="0" applyAlignment="0" applyProtection="0"/>
  </cellStyleXfs>
  <cellXfs count="136">
    <xf numFmtId="0" fontId="0" fillId="0" borderId="0" xfId="0"/>
    <xf numFmtId="0" fontId="0" fillId="0" borderId="0" xfId="0" applyFill="1"/>
    <xf numFmtId="0" fontId="0" fillId="0" borderId="0" xfId="0" applyProtection="1">
      <protection hidden="1"/>
    </xf>
    <xf numFmtId="0" fontId="8" fillId="0" borderId="0" xfId="2" applyFont="1" applyAlignment="1" applyProtection="1"/>
    <xf numFmtId="0" fontId="13" fillId="3" borderId="2" xfId="0" applyFont="1" applyFill="1" applyBorder="1" applyAlignment="1">
      <alignment horizontal="center" vertical="top" wrapText="1"/>
    </xf>
    <xf numFmtId="0" fontId="0" fillId="0" borderId="0" xfId="0" applyFill="1" applyBorder="1" applyProtection="1">
      <protection hidden="1"/>
    </xf>
    <xf numFmtId="0" fontId="0" fillId="0" borderId="0" xfId="0" applyFill="1" applyBorder="1"/>
    <xf numFmtId="0" fontId="0" fillId="0" borderId="0" xfId="0"/>
    <xf numFmtId="0" fontId="0" fillId="0" borderId="0" xfId="0" applyFont="1" applyFill="1" applyBorder="1"/>
    <xf numFmtId="0" fontId="0" fillId="0" borderId="0" xfId="0" applyFont="1" applyFill="1" applyBorder="1" applyProtection="1">
      <protection hidden="1"/>
    </xf>
    <xf numFmtId="0" fontId="0" fillId="0" borderId="0" xfId="0" applyFont="1" applyProtection="1">
      <protection hidden="1"/>
    </xf>
    <xf numFmtId="0" fontId="18" fillId="0" borderId="0" xfId="0" applyFont="1" applyFill="1" applyBorder="1" applyAlignment="1">
      <alignment horizontal="center"/>
    </xf>
    <xf numFmtId="0" fontId="5" fillId="0" borderId="0" xfId="0" applyFont="1" applyAlignment="1">
      <alignment horizontal="center"/>
    </xf>
    <xf numFmtId="0" fontId="19" fillId="0" borderId="0" xfId="0" applyFont="1" applyAlignment="1">
      <alignment horizontal="center"/>
    </xf>
    <xf numFmtId="0" fontId="4" fillId="0" borderId="0" xfId="0" applyFont="1" applyAlignment="1" applyProtection="1">
      <alignment vertical="center" wrapText="1"/>
      <protection hidden="1"/>
    </xf>
    <xf numFmtId="0" fontId="20" fillId="0" borderId="0" xfId="0" applyFont="1" applyFill="1"/>
    <xf numFmtId="0" fontId="9" fillId="0" borderId="0" xfId="0" applyFont="1" applyAlignment="1" applyProtection="1">
      <alignment horizontal="left" vertical="center" wrapText="1"/>
      <protection hidden="1"/>
    </xf>
    <xf numFmtId="0" fontId="0" fillId="0" borderId="0" xfId="0" applyAlignment="1">
      <alignment horizontal="left"/>
    </xf>
    <xf numFmtId="0" fontId="4" fillId="0" borderId="0" xfId="0" applyFont="1" applyFill="1"/>
    <xf numFmtId="164" fontId="0" fillId="0" borderId="0" xfId="1" applyFont="1" applyFill="1" applyBorder="1" applyProtection="1">
      <protection hidden="1"/>
    </xf>
    <xf numFmtId="0" fontId="12" fillId="0" borderId="0" xfId="0" applyFont="1" applyAlignment="1">
      <alignment horizontal="left" vertical="center" wrapText="1"/>
    </xf>
    <xf numFmtId="0" fontId="0" fillId="4" borderId="0" xfId="0" applyFill="1"/>
    <xf numFmtId="0" fontId="10" fillId="0" borderId="0" xfId="0" applyFont="1" applyBorder="1" applyAlignment="1">
      <alignment vertical="center" wrapText="1"/>
    </xf>
    <xf numFmtId="0" fontId="10" fillId="0" borderId="0" xfId="0" applyFont="1" applyBorder="1" applyAlignment="1">
      <alignment vertical="top" wrapText="1"/>
    </xf>
    <xf numFmtId="166" fontId="0" fillId="0" borderId="3" xfId="0" applyNumberFormat="1" applyBorder="1"/>
    <xf numFmtId="0" fontId="0" fillId="0" borderId="3" xfId="0" applyBorder="1"/>
    <xf numFmtId="164" fontId="0" fillId="0" borderId="3" xfId="1" applyFont="1" applyBorder="1" applyAlignment="1">
      <alignment horizontal="left"/>
    </xf>
    <xf numFmtId="0" fontId="0" fillId="0" borderId="3" xfId="0" applyFont="1" applyBorder="1" applyProtection="1">
      <protection hidden="1"/>
    </xf>
    <xf numFmtId="164" fontId="0" fillId="0" borderId="3" xfId="1" applyFont="1" applyBorder="1" applyProtection="1">
      <protection hidden="1"/>
    </xf>
    <xf numFmtId="0" fontId="0" fillId="0" borderId="3" xfId="0" applyFont="1" applyBorder="1"/>
    <xf numFmtId="0" fontId="4" fillId="0" borderId="0" xfId="0" applyFont="1" applyAlignment="1" applyProtection="1">
      <alignment horizontal="left" vertical="center" wrapText="1"/>
      <protection hidden="1"/>
    </xf>
    <xf numFmtId="0" fontId="27" fillId="0" borderId="3" xfId="0" applyFont="1" applyBorder="1"/>
    <xf numFmtId="0" fontId="27" fillId="0" borderId="0" xfId="0" applyFont="1"/>
    <xf numFmtId="166" fontId="27" fillId="0" borderId="3" xfId="0" applyNumberFormat="1" applyFont="1" applyBorder="1"/>
    <xf numFmtId="0" fontId="27" fillId="0" borderId="3" xfId="0" applyFont="1" applyFill="1" applyBorder="1"/>
    <xf numFmtId="0" fontId="0" fillId="0" borderId="3" xfId="0" applyFill="1" applyBorder="1"/>
    <xf numFmtId="0" fontId="20" fillId="0" borderId="3" xfId="0" applyFont="1" applyBorder="1"/>
    <xf numFmtId="0" fontId="13" fillId="0" borderId="0" xfId="0" applyFont="1" applyFill="1" applyBorder="1" applyAlignment="1">
      <alignment horizontal="center" vertical="top" wrapText="1"/>
    </xf>
    <xf numFmtId="0" fontId="27" fillId="0" borderId="4" xfId="0" applyFont="1" applyBorder="1" applyProtection="1">
      <protection hidden="1"/>
    </xf>
    <xf numFmtId="166" fontId="0" fillId="0" borderId="0" xfId="0" applyNumberFormat="1" applyFill="1"/>
    <xf numFmtId="168" fontId="0" fillId="0" borderId="3" xfId="1" applyNumberFormat="1" applyFont="1" applyFill="1" applyBorder="1"/>
    <xf numFmtId="166" fontId="0" fillId="0" borderId="3" xfId="0" applyNumberFormat="1" applyFill="1" applyBorder="1"/>
    <xf numFmtId="0" fontId="0" fillId="0" borderId="0" xfId="0" applyAlignment="1">
      <alignment vertical="top" wrapText="1"/>
    </xf>
    <xf numFmtId="0" fontId="0" fillId="0" borderId="0" xfId="0" applyAlignment="1">
      <alignment vertical="top"/>
    </xf>
    <xf numFmtId="0" fontId="30" fillId="0" borderId="0" xfId="0" applyFont="1" applyAlignment="1">
      <alignment horizontal="left"/>
    </xf>
    <xf numFmtId="0" fontId="30" fillId="0" borderId="0" xfId="0" applyFont="1" applyAlignment="1">
      <alignment vertical="top"/>
    </xf>
    <xf numFmtId="0" fontId="0" fillId="0" borderId="0" xfId="0" applyAlignment="1">
      <alignment vertical="center"/>
    </xf>
    <xf numFmtId="0" fontId="30" fillId="0" borderId="0" xfId="0" applyFont="1" applyAlignment="1">
      <alignment vertical="center"/>
    </xf>
    <xf numFmtId="14" fontId="0" fillId="0" borderId="4" xfId="0" applyNumberFormat="1" applyBorder="1"/>
    <xf numFmtId="0" fontId="0" fillId="0" borderId="4" xfId="0" applyNumberFormat="1" applyBorder="1"/>
    <xf numFmtId="0" fontId="0" fillId="0" borderId="4" xfId="0" applyNumberFormat="1" applyBorder="1" applyAlignment="1">
      <alignment horizontal="center"/>
    </xf>
    <xf numFmtId="0" fontId="0" fillId="0" borderId="4" xfId="0" applyNumberFormat="1" applyBorder="1" applyAlignment="1">
      <alignment horizontal="left"/>
    </xf>
    <xf numFmtId="164" fontId="0" fillId="0" borderId="4" xfId="1" applyFont="1" applyBorder="1"/>
    <xf numFmtId="166" fontId="0" fillId="0" borderId="4" xfId="0" applyNumberFormat="1" applyBorder="1"/>
    <xf numFmtId="165" fontId="0" fillId="0" borderId="4" xfId="0" applyNumberFormat="1" applyBorder="1" applyAlignment="1">
      <alignment horizontal="left"/>
    </xf>
    <xf numFmtId="0" fontId="0" fillId="0" borderId="4" xfId="0" applyBorder="1"/>
    <xf numFmtId="164" fontId="0" fillId="0" borderId="4" xfId="1" applyFont="1" applyBorder="1" applyAlignment="1">
      <alignment horizontal="left"/>
    </xf>
    <xf numFmtId="165" fontId="6" fillId="0" borderId="4" xfId="3" applyNumberFormat="1" applyFont="1" applyFill="1" applyBorder="1" applyAlignment="1" applyProtection="1">
      <alignment horizontal="left"/>
      <protection hidden="1"/>
    </xf>
    <xf numFmtId="0" fontId="6" fillId="0" borderId="4" xfId="3" applyNumberFormat="1" applyFont="1" applyFill="1" applyBorder="1" applyAlignment="1" applyProtection="1">
      <alignment horizontal="left"/>
      <protection hidden="1"/>
    </xf>
    <xf numFmtId="0" fontId="6" fillId="0" borderId="4" xfId="3" applyNumberFormat="1" applyFont="1" applyFill="1" applyBorder="1" applyAlignment="1" applyProtection="1">
      <alignment horizontal="center"/>
      <protection hidden="1"/>
    </xf>
    <xf numFmtId="166" fontId="6" fillId="0" borderId="4" xfId="4" applyNumberFormat="1" applyFont="1" applyFill="1" applyBorder="1" applyAlignment="1" applyProtection="1">
      <alignment horizontal="left"/>
      <protection hidden="1"/>
    </xf>
    <xf numFmtId="0" fontId="6" fillId="0" borderId="4" xfId="3" applyNumberFormat="1" applyFont="1" applyFill="1" applyBorder="1" applyProtection="1">
      <protection hidden="1"/>
    </xf>
    <xf numFmtId="164" fontId="6" fillId="0" borderId="4" xfId="3" applyNumberFormat="1" applyFont="1" applyFill="1" applyBorder="1" applyProtection="1">
      <protection hidden="1"/>
    </xf>
    <xf numFmtId="0" fontId="0" fillId="0" borderId="4" xfId="0" applyFont="1" applyBorder="1" applyProtection="1">
      <protection hidden="1"/>
    </xf>
    <xf numFmtId="164" fontId="0" fillId="0" borderId="4" xfId="1" applyFont="1" applyBorder="1" applyProtection="1">
      <protection hidden="1"/>
    </xf>
    <xf numFmtId="0" fontId="0" fillId="0" borderId="4" xfId="0" applyFont="1" applyBorder="1"/>
    <xf numFmtId="0" fontId="0" fillId="0" borderId="7" xfId="0" applyFont="1" applyBorder="1" applyProtection="1">
      <protection hidden="1"/>
    </xf>
    <xf numFmtId="164" fontId="0" fillId="0" borderId="7" xfId="1" applyFont="1" applyBorder="1" applyProtection="1">
      <protection hidden="1"/>
    </xf>
    <xf numFmtId="0" fontId="0" fillId="0" borderId="7" xfId="0" applyFont="1" applyBorder="1"/>
    <xf numFmtId="1" fontId="0" fillId="0" borderId="0" xfId="0" applyNumberFormat="1" applyFill="1" applyBorder="1"/>
    <xf numFmtId="0" fontId="2" fillId="0" borderId="0" xfId="2" applyAlignment="1" applyProtection="1"/>
    <xf numFmtId="0" fontId="0" fillId="5" borderId="0" xfId="0" applyFill="1"/>
    <xf numFmtId="0" fontId="0" fillId="6" borderId="0" xfId="0" applyFill="1"/>
    <xf numFmtId="0" fontId="0" fillId="6" borderId="0" xfId="0" applyFill="1" applyAlignment="1">
      <alignment vertical="center"/>
    </xf>
    <xf numFmtId="166" fontId="0" fillId="6" borderId="0" xfId="0" applyNumberFormat="1" applyFill="1"/>
    <xf numFmtId="1" fontId="0" fillId="6" borderId="0" xfId="0" applyNumberFormat="1" applyFill="1"/>
    <xf numFmtId="0" fontId="26" fillId="6" borderId="3" xfId="0" applyFont="1" applyFill="1" applyBorder="1" applyAlignment="1">
      <alignment horizontal="center"/>
    </xf>
    <xf numFmtId="0" fontId="23" fillId="6" borderId="4" xfId="3" applyFont="1" applyFill="1" applyBorder="1" applyAlignment="1" applyProtection="1">
      <alignment horizontal="left" vertical="center" wrapText="1"/>
      <protection hidden="1"/>
    </xf>
    <xf numFmtId="0" fontId="23" fillId="6" borderId="4" xfId="0" applyFont="1" applyFill="1" applyBorder="1" applyAlignment="1">
      <alignment vertical="center" wrapText="1"/>
    </xf>
    <xf numFmtId="0" fontId="23" fillId="6" borderId="4" xfId="0" applyFont="1" applyFill="1" applyBorder="1" applyAlignment="1">
      <alignment horizontal="left" vertical="center" wrapText="1"/>
    </xf>
    <xf numFmtId="164" fontId="23" fillId="6" borderId="4" xfId="1" applyFont="1" applyFill="1" applyBorder="1" applyAlignment="1">
      <alignment horizontal="left" vertical="center" wrapText="1"/>
    </xf>
    <xf numFmtId="0" fontId="23" fillId="6" borderId="4" xfId="3" applyNumberFormat="1" applyFont="1" applyFill="1" applyBorder="1" applyAlignment="1" applyProtection="1">
      <alignment horizontal="left" vertical="center" wrapText="1"/>
      <protection hidden="1"/>
    </xf>
    <xf numFmtId="0" fontId="23" fillId="6" borderId="4" xfId="0" applyFont="1" applyFill="1" applyBorder="1" applyAlignment="1" applyProtection="1">
      <alignment horizontal="left" vertical="center" wrapText="1"/>
      <protection hidden="1"/>
    </xf>
    <xf numFmtId="0" fontId="23" fillId="6" borderId="4" xfId="3" applyFont="1" applyFill="1" applyBorder="1" applyAlignment="1" applyProtection="1">
      <alignment vertical="center" wrapText="1"/>
      <protection hidden="1"/>
    </xf>
    <xf numFmtId="0" fontId="23" fillId="6" borderId="4" xfId="3" applyNumberFormat="1" applyFont="1" applyFill="1" applyBorder="1" applyAlignment="1" applyProtection="1">
      <alignment vertical="center" wrapText="1"/>
      <protection hidden="1"/>
    </xf>
    <xf numFmtId="0" fontId="23" fillId="6" borderId="4" xfId="0" applyFont="1" applyFill="1" applyBorder="1" applyAlignment="1" applyProtection="1">
      <alignment vertical="center" wrapText="1"/>
      <protection hidden="1"/>
    </xf>
    <xf numFmtId="1" fontId="23" fillId="6" borderId="4" xfId="0" applyNumberFormat="1" applyFont="1" applyFill="1" applyBorder="1" applyAlignment="1" applyProtection="1">
      <alignment horizontal="left" vertical="center" wrapText="1"/>
      <protection hidden="1"/>
    </xf>
    <xf numFmtId="167" fontId="21" fillId="7" borderId="3" xfId="0" applyNumberFormat="1" applyFont="1" applyFill="1" applyBorder="1" applyAlignment="1">
      <alignment horizontal="center" vertical="center" wrapText="1"/>
    </xf>
    <xf numFmtId="0" fontId="0" fillId="0" borderId="0" xfId="0" applyFill="1" applyAlignment="1">
      <alignment horizontal="left" wrapText="1"/>
    </xf>
    <xf numFmtId="0" fontId="22" fillId="8" borderId="3" xfId="0" applyFont="1" applyFill="1" applyBorder="1"/>
    <xf numFmtId="164" fontId="0" fillId="8" borderId="3" xfId="1" applyFont="1" applyFill="1" applyBorder="1"/>
    <xf numFmtId="0" fontId="7" fillId="8" borderId="3" xfId="0" applyNumberFormat="1" applyFont="1" applyFill="1" applyBorder="1" applyAlignment="1">
      <alignment horizontal="center"/>
    </xf>
    <xf numFmtId="0" fontId="0" fillId="8" borderId="3" xfId="0" applyFill="1" applyBorder="1"/>
    <xf numFmtId="166" fontId="31" fillId="6" borderId="3" xfId="0" applyNumberFormat="1" applyFont="1" applyFill="1" applyBorder="1" applyAlignment="1">
      <alignment horizontal="left" vertical="center" wrapText="1"/>
    </xf>
    <xf numFmtId="0" fontId="31" fillId="6" borderId="3" xfId="0" applyFont="1" applyFill="1" applyBorder="1" applyAlignment="1">
      <alignment horizontal="left" vertical="center" wrapText="1"/>
    </xf>
    <xf numFmtId="0" fontId="31" fillId="6" borderId="3" xfId="3" applyFont="1" applyFill="1" applyBorder="1" applyAlignment="1" applyProtection="1">
      <alignment horizontal="left" vertical="center" wrapText="1"/>
      <protection hidden="1"/>
    </xf>
    <xf numFmtId="168" fontId="31" fillId="6" borderId="3" xfId="0" applyNumberFormat="1" applyFont="1" applyFill="1" applyBorder="1" applyAlignment="1">
      <alignment horizontal="left" vertical="center" wrapText="1"/>
    </xf>
    <xf numFmtId="166" fontId="31" fillId="6" borderId="3" xfId="3" applyNumberFormat="1" applyFont="1" applyFill="1" applyBorder="1" applyAlignment="1" applyProtection="1">
      <alignment horizontal="left" vertical="center" wrapText="1"/>
      <protection hidden="1"/>
    </xf>
    <xf numFmtId="0" fontId="31" fillId="6" borderId="3" xfId="0" applyFont="1" applyFill="1" applyBorder="1" applyAlignment="1" applyProtection="1">
      <alignment horizontal="left" vertical="center" wrapText="1"/>
      <protection hidden="1"/>
    </xf>
    <xf numFmtId="0" fontId="27" fillId="8" borderId="4" xfId="3" applyNumberFormat="1" applyFont="1" applyFill="1" applyBorder="1" applyAlignment="1" applyProtection="1">
      <alignment horizontal="left"/>
      <protection hidden="1"/>
    </xf>
    <xf numFmtId="164" fontId="27" fillId="8" borderId="4" xfId="1" applyFont="1" applyFill="1" applyBorder="1" applyAlignment="1" applyProtection="1">
      <alignment horizontal="left"/>
      <protection hidden="1"/>
    </xf>
    <xf numFmtId="166" fontId="27" fillId="8" borderId="4" xfId="4" applyNumberFormat="1" applyFont="1" applyFill="1" applyBorder="1" applyAlignment="1" applyProtection="1">
      <alignment horizontal="left"/>
      <protection hidden="1"/>
    </xf>
    <xf numFmtId="0" fontId="27" fillId="8" borderId="4" xfId="0" applyFont="1" applyFill="1" applyBorder="1" applyAlignment="1" applyProtection="1">
      <alignment horizontal="left"/>
      <protection hidden="1"/>
    </xf>
    <xf numFmtId="0" fontId="27" fillId="8" borderId="4" xfId="0" applyFont="1" applyFill="1" applyBorder="1" applyProtection="1">
      <protection hidden="1"/>
    </xf>
    <xf numFmtId="0" fontId="27" fillId="8" borderId="4" xfId="0" applyFont="1" applyFill="1" applyBorder="1"/>
    <xf numFmtId="164" fontId="27" fillId="8" borderId="4" xfId="1" applyFont="1" applyFill="1" applyBorder="1" applyProtection="1">
      <protection hidden="1"/>
    </xf>
    <xf numFmtId="1" fontId="27" fillId="8" borderId="4" xfId="4" applyNumberFormat="1" applyFont="1" applyFill="1" applyBorder="1" applyAlignment="1" applyProtection="1">
      <alignment horizontal="left"/>
      <protection hidden="1"/>
    </xf>
    <xf numFmtId="166" fontId="27" fillId="8" borderId="4" xfId="0" applyNumberFormat="1" applyFont="1" applyFill="1" applyBorder="1" applyProtection="1">
      <protection hidden="1"/>
    </xf>
    <xf numFmtId="1" fontId="27" fillId="8" borderId="4" xfId="0" applyNumberFormat="1" applyFont="1" applyFill="1" applyBorder="1" applyProtection="1">
      <protection hidden="1"/>
    </xf>
    <xf numFmtId="1" fontId="27" fillId="8" borderId="4" xfId="0" applyNumberFormat="1" applyFont="1" applyFill="1" applyBorder="1" applyAlignment="1" applyProtection="1">
      <alignment horizontal="left"/>
      <protection hidden="1"/>
    </xf>
    <xf numFmtId="164" fontId="27" fillId="8" borderId="4" xfId="1" applyFont="1" applyFill="1" applyBorder="1"/>
    <xf numFmtId="0" fontId="29" fillId="8" borderId="4" xfId="0" applyNumberFormat="1" applyFont="1" applyFill="1" applyBorder="1" applyAlignment="1">
      <alignment horizontal="center"/>
    </xf>
    <xf numFmtId="164" fontId="0" fillId="8" borderId="4" xfId="1" applyFont="1" applyFill="1" applyBorder="1"/>
    <xf numFmtId="0" fontId="6" fillId="8" borderId="4" xfId="3" applyNumberFormat="1" applyFont="1" applyFill="1" applyBorder="1" applyAlignment="1" applyProtection="1">
      <alignment horizontal="left"/>
      <protection hidden="1"/>
    </xf>
    <xf numFmtId="164" fontId="6" fillId="8" borderId="4" xfId="1" applyFont="1" applyFill="1" applyBorder="1" applyAlignment="1" applyProtection="1">
      <alignment horizontal="left"/>
      <protection hidden="1"/>
    </xf>
    <xf numFmtId="0" fontId="0" fillId="8" borderId="4" xfId="0" applyFont="1" applyFill="1" applyBorder="1" applyProtection="1">
      <protection hidden="1"/>
    </xf>
    <xf numFmtId="0" fontId="0" fillId="8" borderId="4" xfId="0" applyFill="1" applyBorder="1"/>
    <xf numFmtId="164" fontId="0" fillId="8" borderId="4" xfId="1" applyFont="1" applyFill="1" applyBorder="1" applyProtection="1">
      <protection hidden="1"/>
    </xf>
    <xf numFmtId="0" fontId="0" fillId="8" borderId="7" xfId="0" applyFont="1" applyFill="1" applyBorder="1" applyProtection="1">
      <protection hidden="1"/>
    </xf>
    <xf numFmtId="0" fontId="0" fillId="8" borderId="7" xfId="0" applyFill="1" applyBorder="1"/>
    <xf numFmtId="164" fontId="0" fillId="8" borderId="7" xfId="1" applyFont="1" applyFill="1" applyBorder="1" applyProtection="1">
      <protection hidden="1"/>
    </xf>
    <xf numFmtId="0" fontId="0" fillId="8" borderId="3" xfId="0" applyFont="1" applyFill="1" applyBorder="1" applyProtection="1">
      <protection hidden="1"/>
    </xf>
    <xf numFmtId="164" fontId="0" fillId="8" borderId="3" xfId="1" applyFont="1" applyFill="1" applyBorder="1" applyProtection="1">
      <protection hidden="1"/>
    </xf>
    <xf numFmtId="164" fontId="6" fillId="8" borderId="4" xfId="1" applyFont="1" applyFill="1" applyBorder="1" applyProtection="1">
      <protection hidden="1"/>
    </xf>
    <xf numFmtId="166" fontId="6" fillId="8" borderId="4" xfId="4" applyNumberFormat="1" applyFont="1" applyFill="1" applyBorder="1" applyAlignment="1" applyProtection="1">
      <alignment horizontal="left"/>
      <protection hidden="1"/>
    </xf>
    <xf numFmtId="14" fontId="0" fillId="6" borderId="0" xfId="0" applyNumberFormat="1" applyFill="1"/>
    <xf numFmtId="14" fontId="0" fillId="0" borderId="0" xfId="0" applyNumberFormat="1"/>
    <xf numFmtId="14" fontId="23" fillId="6" borderId="4" xfId="0" applyNumberFormat="1" applyFont="1" applyFill="1" applyBorder="1" applyAlignment="1" applyProtection="1">
      <alignment vertical="center" wrapText="1"/>
      <protection hidden="1"/>
    </xf>
    <xf numFmtId="14" fontId="0" fillId="0" borderId="4" xfId="0" applyNumberFormat="1" applyBorder="1" applyAlignment="1">
      <alignment horizontal="left"/>
    </xf>
    <xf numFmtId="14" fontId="0" fillId="0" borderId="3" xfId="0" applyNumberFormat="1" applyBorder="1"/>
    <xf numFmtId="0" fontId="12" fillId="0" borderId="0" xfId="0" applyFont="1" applyAlignment="1">
      <alignment horizontal="left" vertical="center" wrapText="1"/>
    </xf>
    <xf numFmtId="0" fontId="8" fillId="6" borderId="0" xfId="2" applyFont="1" applyFill="1" applyAlignment="1" applyProtection="1">
      <alignment horizontal="center" vertical="center"/>
    </xf>
    <xf numFmtId="0" fontId="13" fillId="3" borderId="5" xfId="0" applyFont="1" applyFill="1" applyBorder="1" applyAlignment="1">
      <alignment horizontal="center" vertical="top" wrapText="1"/>
    </xf>
    <xf numFmtId="0" fontId="13" fillId="3" borderId="6" xfId="0" applyFont="1" applyFill="1" applyBorder="1" applyAlignment="1">
      <alignment horizontal="center" vertical="top" wrapText="1"/>
    </xf>
    <xf numFmtId="0" fontId="13" fillId="3" borderId="8" xfId="0" applyFont="1" applyFill="1" applyBorder="1" applyAlignment="1">
      <alignment horizontal="center" vertical="top" wrapText="1"/>
    </xf>
    <xf numFmtId="0" fontId="26" fillId="6" borderId="3" xfId="0" applyFont="1" applyFill="1" applyBorder="1" applyAlignment="1">
      <alignment horizontal="center"/>
    </xf>
  </cellXfs>
  <cellStyles count="8">
    <cellStyle name="Hiperlink" xfId="2" builtinId="8"/>
    <cellStyle name="Moeda" xfId="1" builtinId="4"/>
    <cellStyle name="Normal" xfId="0" builtinId="0"/>
    <cellStyle name="Normal 2" xfId="6"/>
    <cellStyle name="Saída" xfId="3" builtinId="21"/>
    <cellStyle name="Vírgula" xfId="4" builtinId="3"/>
    <cellStyle name="Vírgula 2" xfId="7"/>
    <cellStyle name="Vírgula 3" xfId="5"/>
  </cellStyles>
  <dxfs count="32">
    <dxf>
      <font>
        <b val="0"/>
        <strike val="0"/>
        <outline val="0"/>
        <shadow val="0"/>
        <u val="none"/>
        <vertAlign val="baseline"/>
        <sz val="11"/>
        <name val="Calibri"/>
        <scheme val="minor"/>
      </font>
      <numFmt numFmtId="164" formatCode="_-&quot;R$&quot;\ * #,##0.00_-;\-&quot;R$&quot;\ * #,##0.00_-;_-&quot;R$&quot;\ * &quot;-&quot;??_-;_-@_-"/>
      <fill>
        <patternFill patternType="solid">
          <fgColor indexed="64"/>
          <bgColor rgb="FFEBFFEB"/>
        </patternFill>
      </fill>
      <border diagonalUp="0" diagonalDown="0" outline="0">
        <left style="thin">
          <color rgb="FF0D2513"/>
        </left>
        <right/>
        <top style="thin">
          <color rgb="FF0D2513"/>
        </top>
        <bottom style="thin">
          <color rgb="FF0D2513"/>
        </bottom>
      </border>
      <protection locked="1" hidden="1"/>
    </dxf>
    <dxf>
      <font>
        <b val="0"/>
        <strike val="0"/>
        <outline val="0"/>
        <shadow val="0"/>
        <u val="none"/>
        <vertAlign val="baseline"/>
        <sz val="11"/>
        <color rgb="FF3F3F3F"/>
        <name val="Calibri"/>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protection locked="1" hidden="1"/>
    </dxf>
    <dxf>
      <font>
        <b val="0"/>
        <strike val="0"/>
        <outline val="0"/>
        <shadow val="0"/>
        <u val="none"/>
        <vertAlign val="baseline"/>
        <sz val="11"/>
        <name val="Calibri"/>
        <scheme val="minor"/>
      </font>
      <fill>
        <patternFill patternType="solid">
          <fgColor indexed="64"/>
          <bgColor rgb="FFEBFFEB"/>
        </patternFill>
      </fill>
      <border diagonalUp="0" diagonalDown="0" outline="0">
        <left style="thin">
          <color rgb="FF0D2513"/>
        </left>
        <right style="thin">
          <color rgb="FF0D2513"/>
        </right>
        <top style="thin">
          <color rgb="FF0D2513"/>
        </top>
        <bottom style="thin">
          <color rgb="FF0D2513"/>
        </bottom>
      </border>
      <protection locked="1" hidden="1"/>
    </dxf>
    <dxf>
      <font>
        <b val="0"/>
        <strike val="0"/>
        <outline val="0"/>
        <shadow val="0"/>
        <u val="none"/>
        <vertAlign val="baseline"/>
        <sz val="11"/>
        <name val="Calibri"/>
        <scheme val="minor"/>
      </font>
      <numFmt numFmtId="0" formatCode="General"/>
      <fill>
        <patternFill patternType="solid">
          <fgColor indexed="64"/>
          <bgColor rgb="FFEBFFEB"/>
        </patternFill>
      </fill>
      <alignment horizontal="center" vertical="bottom" textRotation="0" wrapText="0" indent="0" justifyLastLine="0" shrinkToFit="0" readingOrder="0"/>
      <border diagonalUp="0" diagonalDown="0" outline="0">
        <left style="thin">
          <color rgb="FF0D2513"/>
        </left>
        <right style="thin">
          <color rgb="FF0D2513"/>
        </right>
        <top style="thin">
          <color rgb="FF0D2513"/>
        </top>
        <bottom style="thin">
          <color rgb="FF0D2513"/>
        </bottom>
      </border>
      <protection locked="1" hidden="1"/>
    </dxf>
    <dxf>
      <font>
        <strike val="0"/>
        <outline val="0"/>
        <shadow val="0"/>
        <u val="none"/>
        <vertAlign val="baseline"/>
        <sz val="11"/>
        <name val="Calibri"/>
        <scheme val="minor"/>
      </font>
      <numFmt numFmtId="0" formatCode="General"/>
      <fill>
        <patternFill patternType="solid">
          <fgColor indexed="64"/>
          <bgColor rgb="FFEBFFEB"/>
        </patternFill>
      </fill>
      <border diagonalUp="0" diagonalDown="0" outline="0">
        <left style="thin">
          <color rgb="FF0D2513"/>
        </left>
        <right style="thin">
          <color rgb="FF0D2513"/>
        </right>
        <top style="thin">
          <color rgb="FF0D2513"/>
        </top>
        <bottom style="thin">
          <color rgb="FF0D2513"/>
        </bottom>
      </border>
    </dxf>
    <dxf>
      <font>
        <strike val="0"/>
        <outline val="0"/>
        <shadow val="0"/>
        <u val="none"/>
        <vertAlign val="baseline"/>
        <sz val="11"/>
        <name val="Calibri"/>
        <scheme val="minor"/>
      </font>
      <numFmt numFmtId="0" formatCode="General"/>
      <fill>
        <patternFill patternType="solid">
          <fgColor indexed="64"/>
          <bgColor rgb="FFEBFFEB"/>
        </patternFill>
      </fill>
      <border diagonalUp="0" diagonalDown="0" outline="0">
        <left style="thin">
          <color rgb="FF0D2513"/>
        </left>
        <right style="thin">
          <color rgb="FF0D2513"/>
        </right>
        <top style="thin">
          <color rgb="FF0D2513"/>
        </top>
        <bottom style="thin">
          <color rgb="FF0D2513"/>
        </bottom>
      </border>
    </dxf>
    <dxf>
      <font>
        <strike val="0"/>
        <outline val="0"/>
        <shadow val="0"/>
        <u val="none"/>
        <vertAlign val="baseline"/>
        <sz val="11"/>
        <name val="Calibri"/>
        <scheme val="minor"/>
      </font>
      <numFmt numFmtId="0" formatCode="General"/>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font>
        <b val="0"/>
        <i val="0"/>
        <strike val="0"/>
        <condense val="0"/>
        <extend val="0"/>
        <outline val="0"/>
        <shadow val="0"/>
        <u val="none"/>
        <vertAlign val="baseline"/>
        <sz val="11"/>
        <color rgb="FF3F3F3F"/>
        <name val="Calibri"/>
        <scheme val="minor"/>
      </font>
      <numFmt numFmtId="165" formatCode="dd/mm/yy;@"/>
      <fill>
        <patternFill patternType="none">
          <fgColor indexed="64"/>
          <bgColor indexed="65"/>
        </patternFill>
      </fill>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protection locked="1" hidden="1"/>
    </dxf>
    <dxf>
      <font>
        <b val="0"/>
        <strike val="0"/>
        <outline val="0"/>
        <shadow val="0"/>
        <u val="none"/>
        <vertAlign val="baseline"/>
        <sz val="11"/>
        <name val="Calibri"/>
        <scheme val="minor"/>
      </font>
      <numFmt numFmtId="165" formatCode="dd/mm/yy;@"/>
      <fill>
        <patternFill patternType="none">
          <fgColor indexed="64"/>
          <bgColor auto="1"/>
        </patternFill>
      </fill>
      <alignment horizontal="left" vertical="bottom" textRotation="0" wrapText="0" indent="0" justifyLastLine="0" shrinkToFit="0" readingOrder="0"/>
      <border diagonalUp="0" diagonalDown="0">
        <left/>
        <right style="thin">
          <color rgb="FF0D2513"/>
        </right>
        <top style="thin">
          <color rgb="FF0D2513"/>
        </top>
        <bottom style="thin">
          <color rgb="FF0D2513"/>
        </bottom>
        <vertical style="thin">
          <color rgb="FF0D2513"/>
        </vertical>
        <horizontal style="thin">
          <color rgb="FF0D2513"/>
        </horizontal>
      </border>
      <protection locked="1" hidden="1"/>
    </dxf>
    <dxf>
      <font>
        <b val="0"/>
        <strike val="0"/>
        <outline val="0"/>
        <shadow val="0"/>
        <u val="none"/>
        <vertAlign val="baseline"/>
        <sz val="11"/>
        <name val="Calibri"/>
        <scheme val="minor"/>
      </font>
      <fill>
        <patternFill patternType="none">
          <fgColor indexed="64"/>
          <bgColor auto="1"/>
        </patternFill>
      </fill>
      <protection locked="1" hidden="1"/>
    </dxf>
    <dxf>
      <border>
        <bottom style="thin">
          <color indexed="64"/>
        </bottom>
      </border>
    </dxf>
    <dxf>
      <font>
        <b/>
        <strike val="0"/>
        <outline val="0"/>
        <shadow val="0"/>
        <u val="none"/>
        <vertAlign val="baseline"/>
        <sz val="11"/>
        <color theme="0"/>
        <name val="Calibri"/>
        <scheme val="minor"/>
      </font>
      <fill>
        <patternFill patternType="solid">
          <fgColor indexed="64"/>
          <bgColor rgb="FF002060"/>
        </patternFill>
      </fill>
      <alignment horizontal="left" vertical="center" textRotation="0" wrapText="1" indent="0" justifyLastLine="0" shrinkToFit="0" readingOrder="0"/>
      <border diagonalUp="0" diagonalDown="0" outline="0">
        <left style="thin">
          <color rgb="FF0D2513"/>
        </left>
        <right style="thin">
          <color rgb="FF0D2513"/>
        </right>
        <top/>
        <bottom/>
      </border>
      <protection locked="1" hidden="1"/>
    </dxf>
    <dxf>
      <border diagonalUp="0" diagonalDown="0">
        <left style="thin">
          <color rgb="FF0D2513"/>
        </left>
        <right/>
        <top style="thin">
          <color rgb="FF0D2513"/>
        </top>
        <bottom style="thin">
          <color rgb="FF0D2513"/>
        </bottom>
        <vertical style="thin">
          <color rgb="FF0D2513"/>
        </vertical>
        <horizontal style="thin">
          <color rgb="FF0D2513"/>
        </horizontal>
      </border>
    </dxf>
    <dxf>
      <numFmt numFmtId="0" formatCode="General"/>
      <alignment horizontal="center"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19" formatCode="dd/mm/yyyy"/>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horizontal/>
      </border>
    </dxf>
    <dxf>
      <numFmt numFmtId="165" formatCode="dd/mm/yy;@"/>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font>
        <b val="0"/>
        <i val="0"/>
        <strike val="0"/>
        <condense val="0"/>
        <extend val="0"/>
        <outline val="0"/>
        <shadow val="0"/>
        <u val="none"/>
        <vertAlign val="baseline"/>
        <sz val="11"/>
        <color theme="1"/>
        <name val="Calibri"/>
        <scheme val="minor"/>
      </font>
      <numFmt numFmtId="166" formatCode="00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164" formatCode="_-&quot;R$&quot;\ * #,##0.00_-;\-&quot;R$&quot;\ * #,##0.00_-;_-&quot;R$&quot;\ * &quot;-&quot;??_-;_-@_-"/>
      <fill>
        <patternFill patternType="solid">
          <fgColor indexed="64"/>
          <bgColor rgb="FFEBFFEB"/>
        </patternFill>
      </fill>
      <border diagonalUp="0" diagonalDown="0" outline="0">
        <left style="thin">
          <color rgb="FF0D2513"/>
        </left>
        <right style="thin">
          <color rgb="FF0D2513"/>
        </right>
        <top style="thin">
          <color rgb="FF0D2513"/>
        </top>
        <bottom style="thin">
          <color rgb="FF0D2513"/>
        </bottom>
      </border>
    </dxf>
    <dxf>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0" formatCode="General"/>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0" formatCode="General"/>
      <alignment horizontal="center"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0" formatCode="General"/>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0" formatCode="General"/>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0" formatCode="General"/>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0" formatCode="General"/>
      <alignment horizontal="left" vertical="bottom" textRotation="0" wrapText="0" indent="0" justifyLastLine="0" shrinkToFit="0" readingOrder="0"/>
      <border diagonalUp="0" diagonalDown="0">
        <left style="thin">
          <color rgb="FF0D2513"/>
        </left>
        <right style="thin">
          <color rgb="FF0D2513"/>
        </right>
        <top style="thin">
          <color rgb="FF0D2513"/>
        </top>
        <bottom style="thin">
          <color rgb="FF0D2513"/>
        </bottom>
        <vertical style="thin">
          <color rgb="FF0D2513"/>
        </vertical>
        <horizontal style="thin">
          <color rgb="FF0D2513"/>
        </horizontal>
      </border>
    </dxf>
    <dxf>
      <numFmt numFmtId="0" formatCode="General"/>
      <alignment horizontal="left" vertical="bottom" textRotation="0" wrapText="0" indent="0" justifyLastLine="0" shrinkToFit="0" readingOrder="0"/>
      <border diagonalUp="0" diagonalDown="0">
        <left/>
        <right style="thin">
          <color rgb="FF0D2513"/>
        </right>
        <top style="thin">
          <color rgb="FF0D2513"/>
        </top>
        <bottom style="thin">
          <color rgb="FF0D2513"/>
        </bottom>
        <vertical style="thin">
          <color rgb="FF0D2513"/>
        </vertical>
        <horizontal style="thin">
          <color rgb="FF0D2513"/>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0"/>
        <name val="Calibri"/>
        <scheme val="minor"/>
      </font>
      <fill>
        <patternFill patternType="solid">
          <fgColor indexed="64"/>
          <bgColor rgb="FF002060"/>
        </patternFill>
      </fill>
      <alignment horizontal="general" vertical="center" textRotation="0" wrapText="1" indent="0" justifyLastLine="0" shrinkToFit="0" readingOrder="0"/>
      <border diagonalUp="0" diagonalDown="0" outline="0">
        <left style="thin">
          <color rgb="FF0D2513"/>
        </left>
        <right style="thin">
          <color rgb="FF0D2513"/>
        </right>
        <top/>
        <bottom/>
      </border>
    </dxf>
    <dxf>
      <fill>
        <patternFill>
          <bgColor rgb="FFFFFF00"/>
        </patternFill>
      </fill>
    </dxf>
    <dxf>
      <fill>
        <patternFill>
          <bgColor rgb="FFFFFF00"/>
        </patternFill>
      </fill>
    </dxf>
  </dxfs>
  <tableStyles count="1" defaultTableStyle="TableStyleMedium9" defaultPivotStyle="PivotStyleLight16">
    <tableStyle name="Estilo de Tabela Dinâmica 1" table="0" count="0"/>
  </tableStyles>
  <colors>
    <mruColors>
      <color rgb="FFCCFFCC"/>
      <color rgb="FFEBFFEB"/>
      <color rgb="FF66C87D"/>
      <color rgb="FFE1FFE1"/>
      <color rgb="FFE6EED6"/>
      <color rgb="FFFF8181"/>
      <color rgb="FF0D2513"/>
      <color rgb="FF3CA655"/>
      <color rgb="FFE0EACC"/>
      <color rgb="FFBEFF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http://www.sienge.com.br/ciclos-videos/reduza-o-desperdicio-de-material-e-aumente-o-controle-de-custos-com-gestao-de-estoque-sienge/?utm_source=materiais-uteis&amp;utm_medium=links-planilha&amp;utm_campaign=planilha-de-controle-de-almoxarifado" TargetMode="External"/><Relationship Id="rId3" Type="http://schemas.openxmlformats.org/officeDocument/2006/relationships/hyperlink" Target="#'Como Utilizar'!A1"/><Relationship Id="rId7" Type="http://schemas.openxmlformats.org/officeDocument/2006/relationships/hyperlink" Target="#'Controle Simplificado'!A1"/><Relationship Id="rId2" Type="http://schemas.openxmlformats.org/officeDocument/2006/relationships/hyperlink" Target="#'Informa&#231;&#245;es Padr&#227;o'!A1"/><Relationship Id="rId1" Type="http://schemas.openxmlformats.org/officeDocument/2006/relationships/image" Target="../media/image1.png"/><Relationship Id="rId6" Type="http://schemas.openxmlformats.org/officeDocument/2006/relationships/hyperlink" Target="#Saidas!A1"/><Relationship Id="rId11" Type="http://schemas.openxmlformats.org/officeDocument/2006/relationships/image" Target="../media/image3.png"/><Relationship Id="rId5" Type="http://schemas.openxmlformats.org/officeDocument/2006/relationships/hyperlink" Target="#Entradas!A1"/><Relationship Id="rId10" Type="http://schemas.openxmlformats.org/officeDocument/2006/relationships/hyperlink" Target="http://www.sienge.com.br/?utm_source=materiais-uteis&amp;utm_medium=links-planilha&amp;utm_campaign=planilha-de-controle-de-almoxarifado" TargetMode="External"/><Relationship Id="rId4" Type="http://schemas.openxmlformats.org/officeDocument/2006/relationships/hyperlink" Target="#'Controle Detalhado'!A1"/><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hyperlink" Target="#'Controle Detalhado'!A1"/><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8.png"/><Relationship Id="rId11" Type="http://schemas.openxmlformats.org/officeDocument/2006/relationships/hyperlink" Target="#'Controle Simplificado'!A1"/><Relationship Id="rId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image" Target="../media/image6.png"/><Relationship Id="rId9" Type="http://schemas.openxmlformats.org/officeDocument/2006/relationships/hyperlink" Target="http://www.sienge.com.br/?utm_source=materiais-uteis&amp;utm_medium=links-planilha&amp;utm_campaign=planilha-de-controle-de-almoxarifado"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www.sienge.com.br/?utm_source=materiais-uteis&amp;utm_medium=links-planilha&amp;utm_campaign=planilha-de-controle-de-almoxarifado"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Entradas!A1"/><Relationship Id="rId2" Type="http://schemas.openxmlformats.org/officeDocument/2006/relationships/image" Target="../media/image3.png"/><Relationship Id="rId1" Type="http://schemas.openxmlformats.org/officeDocument/2006/relationships/hyperlink" Target="http://www.sienge.com.br/?utm_source=materiais-uteis&amp;utm_medium=links-planilha&amp;utm_campaign=planilha-de-controle-de-almoxarifado" TargetMode="External"/><Relationship Id="rId4" Type="http://schemas.openxmlformats.org/officeDocument/2006/relationships/hyperlink" Target="#Saidas!A1"/></Relationships>
</file>

<file path=xl/drawings/_rels/drawing5.xml.rels><?xml version="1.0" encoding="UTF-8" standalone="yes"?>
<Relationships xmlns="http://schemas.openxmlformats.org/package/2006/relationships"><Relationship Id="rId3" Type="http://schemas.openxmlformats.org/officeDocument/2006/relationships/hyperlink" Target="#'Controle Detalhado'!A1"/><Relationship Id="rId2" Type="http://schemas.openxmlformats.org/officeDocument/2006/relationships/image" Target="../media/image3.png"/><Relationship Id="rId1" Type="http://schemas.openxmlformats.org/officeDocument/2006/relationships/hyperlink" Target="http://www.sienge.com.br/?utm_source=materiais-uteis&amp;utm_medium=links-planilha&amp;utm_campaign=planilha-de-controle-de-almoxarifado" TargetMode="External"/><Relationship Id="rId4" Type="http://schemas.openxmlformats.org/officeDocument/2006/relationships/hyperlink" Target="#Saidas!A1"/></Relationships>
</file>

<file path=xl/drawings/_rels/drawing6.xml.rels><?xml version="1.0" encoding="UTF-8" standalone="yes"?>
<Relationships xmlns="http://schemas.openxmlformats.org/package/2006/relationships"><Relationship Id="rId3" Type="http://schemas.openxmlformats.org/officeDocument/2006/relationships/hyperlink" Target="#Entradas!A1"/><Relationship Id="rId2" Type="http://schemas.openxmlformats.org/officeDocument/2006/relationships/image" Target="../media/image3.png"/><Relationship Id="rId1" Type="http://schemas.openxmlformats.org/officeDocument/2006/relationships/hyperlink" Target="http://www.sienge.com.br/?utm_source=materiais-uteis&amp;utm_medium=links-planilha&amp;utm_campaign=planilha-de-controle-de-almoxarifado" TargetMode="External"/><Relationship Id="rId4" Type="http://schemas.openxmlformats.org/officeDocument/2006/relationships/hyperlink" Target="#'Controle Detalhado'!A1"/></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www.sienge.com.br/?utm_source=materiais-uteis&amp;utm_medium=links-planilha&amp;utm_campaign=planilha-de-controle-de-almoxarifado"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352425</xdr:colOff>
      <xdr:row>2</xdr:row>
      <xdr:rowOff>152400</xdr:rowOff>
    </xdr:from>
    <xdr:to>
      <xdr:col>5</xdr:col>
      <xdr:colOff>1915129</xdr:colOff>
      <xdr:row>2</xdr:row>
      <xdr:rowOff>333376</xdr:rowOff>
    </xdr:to>
    <xdr:pic>
      <xdr:nvPicPr>
        <xdr:cNvPr id="10" name="Imagem 1"/>
        <xdr:cNvPicPr>
          <a:picLocks noChangeAspect="1"/>
        </xdr:cNvPicPr>
      </xdr:nvPicPr>
      <xdr:blipFill>
        <a:blip xmlns:r="http://schemas.openxmlformats.org/officeDocument/2006/relationships" r:embed="rId1">
          <a:clrChange>
            <a:clrFrom>
              <a:srgbClr val="F8D4D4"/>
            </a:clrFrom>
            <a:clrTo>
              <a:srgbClr val="F8D4D4">
                <a:alpha val="0"/>
              </a:srgbClr>
            </a:clrTo>
          </a:clrChange>
          <a:extLst>
            <a:ext uri="{28A0092B-C50C-407E-A947-70E740481C1C}">
              <a14:useLocalDpi xmlns:a14="http://schemas.microsoft.com/office/drawing/2010/main" val="0"/>
            </a:ext>
          </a:extLst>
        </a:blip>
        <a:srcRect l="267" t="6613" r="85846" b="90640"/>
        <a:stretch>
          <a:fillRect/>
        </a:stretch>
      </xdr:blipFill>
      <xdr:spPr bwMode="auto">
        <a:xfrm>
          <a:off x="10106025" y="1343025"/>
          <a:ext cx="1562704" cy="180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2</xdr:row>
      <xdr:rowOff>1171575</xdr:rowOff>
    </xdr:from>
    <xdr:to>
      <xdr:col>1</xdr:col>
      <xdr:colOff>7391174</xdr:colOff>
      <xdr:row>3</xdr:row>
      <xdr:rowOff>250052</xdr:rowOff>
    </xdr:to>
    <xdr:grpSp>
      <xdr:nvGrpSpPr>
        <xdr:cNvPr id="2" name="Grupo 1"/>
        <xdr:cNvGrpSpPr/>
      </xdr:nvGrpSpPr>
      <xdr:grpSpPr>
        <a:xfrm>
          <a:off x="156730" y="2357870"/>
          <a:ext cx="7381649" cy="723705"/>
          <a:chOff x="142875" y="1647825"/>
          <a:chExt cx="7381649" cy="612002"/>
        </a:xfrm>
      </xdr:grpSpPr>
      <xdr:sp macro="" textlink="">
        <xdr:nvSpPr>
          <xdr:cNvPr id="26" name="Retângulo 25">
            <a:hlinkClick xmlns:r="http://schemas.openxmlformats.org/officeDocument/2006/relationships" r:id="rId2"/>
          </xdr:cNvPr>
          <xdr:cNvSpPr/>
        </xdr:nvSpPr>
        <xdr:spPr>
          <a:xfrm>
            <a:off x="5724524" y="1647825"/>
            <a:ext cx="1800000" cy="612000"/>
          </a:xfrm>
          <a:prstGeom prst="rect">
            <a:avLst/>
          </a:prstGeom>
          <a:solidFill>
            <a:srgbClr val="66C87D"/>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pt-BR" sz="1200" b="1">
                <a:solidFill>
                  <a:schemeClr val="bg1"/>
                </a:solidFill>
                <a:latin typeface="+mn-lt"/>
              </a:rPr>
              <a:t>Informações Padrão</a:t>
            </a:r>
          </a:p>
        </xdr:txBody>
      </xdr:sp>
      <xdr:sp macro="" textlink="">
        <xdr:nvSpPr>
          <xdr:cNvPr id="27" name="Retângulo 26">
            <a:hlinkClick xmlns:r="http://schemas.openxmlformats.org/officeDocument/2006/relationships" r:id="rId3"/>
          </xdr:cNvPr>
          <xdr:cNvSpPr/>
        </xdr:nvSpPr>
        <xdr:spPr>
          <a:xfrm>
            <a:off x="142875" y="1647827"/>
            <a:ext cx="1800000" cy="612000"/>
          </a:xfrm>
          <a:prstGeom prst="rect">
            <a:avLst/>
          </a:prstGeom>
          <a:solidFill>
            <a:srgbClr val="66C87D"/>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pt-BR" sz="1200" b="1">
                <a:solidFill>
                  <a:schemeClr val="bg1"/>
                </a:solidFill>
                <a:latin typeface="+mn-lt"/>
              </a:rPr>
              <a:t>Como Utilizar</a:t>
            </a:r>
          </a:p>
        </xdr:txBody>
      </xdr:sp>
      <xdr:sp macro="" textlink="">
        <xdr:nvSpPr>
          <xdr:cNvPr id="28" name="Retângulo 27">
            <a:hlinkClick xmlns:r="http://schemas.openxmlformats.org/officeDocument/2006/relationships" r:id="rId4"/>
          </xdr:cNvPr>
          <xdr:cNvSpPr/>
        </xdr:nvSpPr>
        <xdr:spPr>
          <a:xfrm>
            <a:off x="3867148" y="1647826"/>
            <a:ext cx="1800000" cy="360000"/>
          </a:xfrm>
          <a:prstGeom prst="rect">
            <a:avLst/>
          </a:prstGeom>
          <a:solidFill>
            <a:srgbClr val="66C87D"/>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200" b="1">
                <a:solidFill>
                  <a:schemeClr val="bg1"/>
                </a:solidFill>
                <a:effectLst/>
                <a:latin typeface="+mn-lt"/>
                <a:ea typeface="+mn-ea"/>
                <a:cs typeface="+mn-cs"/>
              </a:rPr>
              <a:t>Controle Detalhado</a:t>
            </a:r>
            <a:endParaRPr lang="pt-BR" sz="1200" b="1">
              <a:solidFill>
                <a:schemeClr val="bg1"/>
              </a:solidFill>
              <a:effectLst/>
              <a:latin typeface="+mn-lt"/>
            </a:endParaRPr>
          </a:p>
          <a:p>
            <a:pPr algn="ctr"/>
            <a:endParaRPr lang="pt-BR" sz="1200" b="1">
              <a:solidFill>
                <a:schemeClr val="bg1"/>
              </a:solidFill>
              <a:latin typeface="+mn-lt"/>
            </a:endParaRPr>
          </a:p>
        </xdr:txBody>
      </xdr:sp>
      <xdr:sp macro="" textlink="">
        <xdr:nvSpPr>
          <xdr:cNvPr id="29" name="Retângulo 28">
            <a:hlinkClick xmlns:r="http://schemas.openxmlformats.org/officeDocument/2006/relationships" r:id="rId5"/>
          </xdr:cNvPr>
          <xdr:cNvSpPr/>
        </xdr:nvSpPr>
        <xdr:spPr>
          <a:xfrm>
            <a:off x="3867150" y="2076451"/>
            <a:ext cx="864000" cy="1800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pt-BR" sz="1200" b="1">
                <a:solidFill>
                  <a:schemeClr val="bg1"/>
                </a:solidFill>
                <a:latin typeface="+mn-lt"/>
              </a:rPr>
              <a:t>Entrada</a:t>
            </a:r>
          </a:p>
        </xdr:txBody>
      </xdr:sp>
      <xdr:sp macro="" textlink="">
        <xdr:nvSpPr>
          <xdr:cNvPr id="30" name="Retângulo 29">
            <a:hlinkClick xmlns:r="http://schemas.openxmlformats.org/officeDocument/2006/relationships" r:id="rId6"/>
          </xdr:cNvPr>
          <xdr:cNvSpPr/>
        </xdr:nvSpPr>
        <xdr:spPr>
          <a:xfrm>
            <a:off x="4800601" y="2076451"/>
            <a:ext cx="864000" cy="1800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pt-BR" sz="1200" b="1">
                <a:solidFill>
                  <a:schemeClr val="bg1"/>
                </a:solidFill>
                <a:latin typeface="+mn-lt"/>
              </a:rPr>
              <a:t>Saída</a:t>
            </a:r>
          </a:p>
        </xdr:txBody>
      </xdr:sp>
      <xdr:sp macro="" textlink="">
        <xdr:nvSpPr>
          <xdr:cNvPr id="31" name="Retângulo 30">
            <a:hlinkClick xmlns:r="http://schemas.openxmlformats.org/officeDocument/2006/relationships" r:id="rId7"/>
          </xdr:cNvPr>
          <xdr:cNvSpPr/>
        </xdr:nvSpPr>
        <xdr:spPr>
          <a:xfrm>
            <a:off x="2000250" y="1647827"/>
            <a:ext cx="1800000" cy="612000"/>
          </a:xfrm>
          <a:prstGeom prst="rect">
            <a:avLst/>
          </a:prstGeom>
          <a:solidFill>
            <a:srgbClr val="66C87D"/>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pt-BR" sz="1200" b="1">
                <a:solidFill>
                  <a:schemeClr val="bg1"/>
                </a:solidFill>
                <a:latin typeface="+mn-lt"/>
              </a:rPr>
              <a:t>Controle Simplificado</a:t>
            </a:r>
          </a:p>
        </xdr:txBody>
      </xdr:sp>
    </xdr:grpSp>
    <xdr:clientData/>
  </xdr:twoCellAnchor>
  <xdr:twoCellAnchor editAs="oneCell">
    <xdr:from>
      <xdr:col>1</xdr:col>
      <xdr:colOff>2724150</xdr:colOff>
      <xdr:row>4</xdr:row>
      <xdr:rowOff>1310565</xdr:rowOff>
    </xdr:from>
    <xdr:to>
      <xdr:col>1</xdr:col>
      <xdr:colOff>5592222</xdr:colOff>
      <xdr:row>5</xdr:row>
      <xdr:rowOff>575642</xdr:rowOff>
    </xdr:to>
    <xdr:pic>
      <xdr:nvPicPr>
        <xdr:cNvPr id="3" name="Imagem 2">
          <a:hlinkClick xmlns:r="http://schemas.openxmlformats.org/officeDocument/2006/relationships" r:id="rId8"/>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67025" y="4425240"/>
          <a:ext cx="2868072" cy="703352"/>
        </a:xfrm>
        <a:prstGeom prst="rect">
          <a:avLst/>
        </a:prstGeom>
      </xdr:spPr>
    </xdr:pic>
    <xdr:clientData/>
  </xdr:twoCellAnchor>
  <xdr:twoCellAnchor editAs="oneCell">
    <xdr:from>
      <xdr:col>0</xdr:col>
      <xdr:colOff>0</xdr:colOff>
      <xdr:row>0</xdr:row>
      <xdr:rowOff>9525</xdr:rowOff>
    </xdr:from>
    <xdr:to>
      <xdr:col>4</xdr:col>
      <xdr:colOff>9525</xdr:colOff>
      <xdr:row>1</xdr:row>
      <xdr:rowOff>18183</xdr:rowOff>
    </xdr:to>
    <xdr:pic>
      <xdr:nvPicPr>
        <xdr:cNvPr id="4" name="Imagem 3">
          <a:hlinkClick xmlns:r="http://schemas.openxmlformats.org/officeDocument/2006/relationships" r:id="rId10"/>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9525"/>
          <a:ext cx="9629775" cy="8754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438150</xdr:colOff>
      <xdr:row>2</xdr:row>
      <xdr:rowOff>152400</xdr:rowOff>
    </xdr:from>
    <xdr:to>
      <xdr:col>5</xdr:col>
      <xdr:colOff>2000854</xdr:colOff>
      <xdr:row>3</xdr:row>
      <xdr:rowOff>19051</xdr:rowOff>
    </xdr:to>
    <xdr:pic>
      <xdr:nvPicPr>
        <xdr:cNvPr id="18" name="Imagem 1"/>
        <xdr:cNvPicPr>
          <a:picLocks noChangeAspect="1"/>
        </xdr:cNvPicPr>
      </xdr:nvPicPr>
      <xdr:blipFill>
        <a:blip xmlns:r="http://schemas.openxmlformats.org/officeDocument/2006/relationships" r:embed="rId1">
          <a:clrChange>
            <a:clrFrom>
              <a:srgbClr val="F8D4D4"/>
            </a:clrFrom>
            <a:clrTo>
              <a:srgbClr val="F8D4D4">
                <a:alpha val="0"/>
              </a:srgbClr>
            </a:clrTo>
          </a:clrChange>
          <a:extLst>
            <a:ext uri="{28A0092B-C50C-407E-A947-70E740481C1C}">
              <a14:useLocalDpi xmlns:a14="http://schemas.microsoft.com/office/drawing/2010/main" val="0"/>
            </a:ext>
          </a:extLst>
        </a:blip>
        <a:srcRect l="267" t="6613" r="85846" b="90640"/>
        <a:stretch>
          <a:fillRect/>
        </a:stretch>
      </xdr:blipFill>
      <xdr:spPr bwMode="auto">
        <a:xfrm>
          <a:off x="10048875" y="1019175"/>
          <a:ext cx="1562704" cy="180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8</xdr:row>
      <xdr:rowOff>76201</xdr:rowOff>
    </xdr:from>
    <xdr:to>
      <xdr:col>4</xdr:col>
      <xdr:colOff>10414</xdr:colOff>
      <xdr:row>8</xdr:row>
      <xdr:rowOff>2252622</xdr:rowOff>
    </xdr:to>
    <xdr:grpSp>
      <xdr:nvGrpSpPr>
        <xdr:cNvPr id="65" name="Grupo 64"/>
        <xdr:cNvGrpSpPr/>
      </xdr:nvGrpSpPr>
      <xdr:grpSpPr>
        <a:xfrm>
          <a:off x="447675" y="3124201"/>
          <a:ext cx="9040114" cy="2176421"/>
          <a:chOff x="465837" y="2976625"/>
          <a:chExt cx="9040114" cy="1298918"/>
        </a:xfrm>
      </xdr:grpSpPr>
      <xdr:pic>
        <xdr:nvPicPr>
          <xdr:cNvPr id="66" name="Imagem 65"/>
          <xdr:cNvPicPr>
            <a:picLocks noChangeAspect="1"/>
          </xdr:cNvPicPr>
        </xdr:nvPicPr>
        <xdr:blipFill rotWithShape="1">
          <a:blip xmlns:r="http://schemas.openxmlformats.org/officeDocument/2006/relationships" r:embed="rId2"/>
          <a:srcRect l="1760" t="26977" r="25295" b="58552"/>
          <a:stretch/>
        </xdr:blipFill>
        <xdr:spPr>
          <a:xfrm>
            <a:off x="465837" y="2976625"/>
            <a:ext cx="7256136" cy="497383"/>
          </a:xfrm>
          <a:prstGeom prst="rect">
            <a:avLst/>
          </a:prstGeom>
        </xdr:spPr>
      </xdr:pic>
      <xdr:sp macro="" textlink="">
        <xdr:nvSpPr>
          <xdr:cNvPr id="67" name="CaixaDeTexto 66"/>
          <xdr:cNvSpPr txBox="1"/>
        </xdr:nvSpPr>
        <xdr:spPr>
          <a:xfrm>
            <a:off x="7953377" y="3221470"/>
            <a:ext cx="1552574" cy="511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600">
              <a:solidFill>
                <a:schemeClr val="tx1">
                  <a:lumMod val="50000"/>
                  <a:lumOff val="50000"/>
                </a:schemeClr>
              </a:solidFill>
            </a:endParaRPr>
          </a:p>
          <a:p>
            <a:r>
              <a:rPr lang="pt-BR" sz="1000">
                <a:solidFill>
                  <a:schemeClr val="tx1">
                    <a:lumMod val="50000"/>
                    <a:lumOff val="50000"/>
                  </a:schemeClr>
                </a:solidFill>
              </a:rPr>
              <a:t>Números negativos</a:t>
            </a:r>
            <a:r>
              <a:rPr lang="pt-BR" sz="1000" baseline="0">
                <a:solidFill>
                  <a:schemeClr val="tx1">
                    <a:lumMod val="50000"/>
                    <a:lumOff val="50000"/>
                  </a:schemeClr>
                </a:solidFill>
              </a:rPr>
              <a:t> significam SAÍDAS e números positivos ENTRADAS</a:t>
            </a:r>
            <a:endParaRPr lang="pt-BR" sz="1000">
              <a:solidFill>
                <a:schemeClr val="tx1">
                  <a:lumMod val="50000"/>
                  <a:lumOff val="50000"/>
                </a:schemeClr>
              </a:solidFill>
            </a:endParaRPr>
          </a:p>
        </xdr:txBody>
      </xdr:sp>
      <xdr:cxnSp macro="">
        <xdr:nvCxnSpPr>
          <xdr:cNvPr id="68" name="Conector em curva 67"/>
          <xdr:cNvCxnSpPr/>
        </xdr:nvCxnSpPr>
        <xdr:spPr>
          <a:xfrm rot="6960000" flipH="1" flipV="1">
            <a:off x="7248866" y="2543056"/>
            <a:ext cx="322279" cy="144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69" name="CaixaDeTexto 68"/>
          <xdr:cNvSpPr txBox="1"/>
        </xdr:nvSpPr>
        <xdr:spPr>
          <a:xfrm>
            <a:off x="4543425" y="3693374"/>
            <a:ext cx="2419350" cy="58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600">
              <a:solidFill>
                <a:schemeClr val="tx1">
                  <a:lumMod val="50000"/>
                  <a:lumOff val="50000"/>
                </a:schemeClr>
              </a:solidFill>
            </a:endParaRPr>
          </a:p>
          <a:p>
            <a:r>
              <a:rPr lang="pt-BR" sz="1000">
                <a:solidFill>
                  <a:schemeClr val="tx1">
                    <a:lumMod val="50000"/>
                    <a:lumOff val="50000"/>
                  </a:schemeClr>
                </a:solidFill>
              </a:rPr>
              <a:t>Situação 'vazia'</a:t>
            </a:r>
            <a:r>
              <a:rPr lang="pt-BR" sz="1000" baseline="0">
                <a:solidFill>
                  <a:schemeClr val="tx1">
                    <a:lumMod val="50000"/>
                    <a:lumOff val="50000"/>
                  </a:schemeClr>
                </a:solidFill>
              </a:rPr>
              <a:t> significa que seu estoque está regularizado; porém quando o aviso é 'Atenção!' você está há 20% do estoque mínimo e 'Comprar Urgente!' você está com baixo estoque</a:t>
            </a:r>
            <a:endParaRPr lang="pt-BR" sz="1000">
              <a:solidFill>
                <a:schemeClr val="tx1">
                  <a:lumMod val="50000"/>
                  <a:lumOff val="50000"/>
                </a:schemeClr>
              </a:solidFill>
            </a:endParaRPr>
          </a:p>
        </xdr:txBody>
      </xdr:sp>
      <xdr:sp macro="" textlink="">
        <xdr:nvSpPr>
          <xdr:cNvPr id="70" name="CaixaDeTexto 69"/>
          <xdr:cNvSpPr txBox="1"/>
        </xdr:nvSpPr>
        <xdr:spPr>
          <a:xfrm>
            <a:off x="2714626" y="3719803"/>
            <a:ext cx="1190624" cy="34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a:solidFill>
                  <a:schemeClr val="tx1">
                    <a:lumMod val="50000"/>
                    <a:lumOff val="50000"/>
                  </a:schemeClr>
                </a:solidFill>
              </a:rPr>
              <a:t>Nunca deixa o campo saldo</a:t>
            </a:r>
            <a:r>
              <a:rPr lang="pt-BR" sz="1000" baseline="0">
                <a:solidFill>
                  <a:schemeClr val="tx1">
                    <a:lumMod val="50000"/>
                    <a:lumOff val="50000"/>
                  </a:schemeClr>
                </a:solidFill>
              </a:rPr>
              <a:t> </a:t>
            </a:r>
            <a:r>
              <a:rPr lang="pt-BR" sz="1000">
                <a:solidFill>
                  <a:schemeClr val="tx1">
                    <a:lumMod val="50000"/>
                    <a:lumOff val="50000"/>
                  </a:schemeClr>
                </a:solidFill>
              </a:rPr>
              <a:t>mínimo em vazio!</a:t>
            </a:r>
          </a:p>
        </xdr:txBody>
      </xdr:sp>
      <xdr:cxnSp macro="">
        <xdr:nvCxnSpPr>
          <xdr:cNvPr id="71" name="Conector em curva 70"/>
          <xdr:cNvCxnSpPr/>
        </xdr:nvCxnSpPr>
        <xdr:spPr>
          <a:xfrm rot="16200000" flipH="1" flipV="1">
            <a:off x="4714552" y="3074139"/>
            <a:ext cx="644559" cy="72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cxnSp macro="">
        <xdr:nvCxnSpPr>
          <xdr:cNvPr id="72" name="Conector em curva 71"/>
          <xdr:cNvCxnSpPr/>
        </xdr:nvCxnSpPr>
        <xdr:spPr>
          <a:xfrm rot="12840000" flipV="1">
            <a:off x="3182224" y="3045538"/>
            <a:ext cx="540000" cy="859412"/>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73" name="CaixaDeTexto 72"/>
          <xdr:cNvSpPr txBox="1"/>
        </xdr:nvSpPr>
        <xdr:spPr>
          <a:xfrm>
            <a:off x="7296151" y="3784181"/>
            <a:ext cx="1152524" cy="43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a:solidFill>
                  <a:schemeClr val="tx1">
                    <a:lumMod val="50000"/>
                    <a:lumOff val="50000"/>
                  </a:schemeClr>
                </a:solidFill>
              </a:rPr>
              <a:t>Não</a:t>
            </a:r>
            <a:r>
              <a:rPr lang="pt-BR" sz="1000" baseline="0">
                <a:solidFill>
                  <a:schemeClr val="tx1">
                    <a:lumMod val="50000"/>
                    <a:lumOff val="50000"/>
                  </a:schemeClr>
                </a:solidFill>
              </a:rPr>
              <a:t> esqueça de indicar o estoque atual no campo Saldo Inicial</a:t>
            </a:r>
            <a:endParaRPr lang="pt-BR" sz="1400">
              <a:solidFill>
                <a:schemeClr val="tx1">
                  <a:lumMod val="50000"/>
                  <a:lumOff val="50000"/>
                </a:schemeClr>
              </a:solidFill>
            </a:endParaRPr>
          </a:p>
        </xdr:txBody>
      </xdr:sp>
      <xdr:cxnSp macro="">
        <xdr:nvCxnSpPr>
          <xdr:cNvPr id="74" name="Conector em curva 73"/>
          <xdr:cNvCxnSpPr/>
        </xdr:nvCxnSpPr>
        <xdr:spPr>
          <a:xfrm rot="16200000" flipH="1">
            <a:off x="6470121" y="3007869"/>
            <a:ext cx="631233" cy="1057150"/>
          </a:xfrm>
          <a:prstGeom prst="curvedConnector3">
            <a:avLst>
              <a:gd name="adj1" fmla="val 50000"/>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190500</xdr:colOff>
      <xdr:row>10</xdr:row>
      <xdr:rowOff>19050</xdr:rowOff>
    </xdr:from>
    <xdr:to>
      <xdr:col>2</xdr:col>
      <xdr:colOff>7124700</xdr:colOff>
      <xdr:row>10</xdr:row>
      <xdr:rowOff>1847851</xdr:rowOff>
    </xdr:to>
    <xdr:grpSp>
      <xdr:nvGrpSpPr>
        <xdr:cNvPr id="19" name="Grupo 18"/>
        <xdr:cNvGrpSpPr/>
      </xdr:nvGrpSpPr>
      <xdr:grpSpPr>
        <a:xfrm>
          <a:off x="371475" y="6191250"/>
          <a:ext cx="7191375" cy="1828801"/>
          <a:chOff x="371475" y="6048375"/>
          <a:chExt cx="7191375" cy="1828801"/>
        </a:xfrm>
      </xdr:grpSpPr>
      <xdr:grpSp>
        <xdr:nvGrpSpPr>
          <xdr:cNvPr id="16" name="Grupo 15"/>
          <xdr:cNvGrpSpPr/>
        </xdr:nvGrpSpPr>
        <xdr:grpSpPr>
          <a:xfrm>
            <a:off x="384746" y="6276975"/>
            <a:ext cx="7178104" cy="1600201"/>
            <a:chOff x="384746" y="6276975"/>
            <a:chExt cx="7178104" cy="1600201"/>
          </a:xfrm>
        </xdr:grpSpPr>
        <xdr:pic>
          <xdr:nvPicPr>
            <xdr:cNvPr id="15" name="Imagem 14"/>
            <xdr:cNvPicPr>
              <a:picLocks noChangeAspect="1"/>
            </xdr:cNvPicPr>
          </xdr:nvPicPr>
          <xdr:blipFill rotWithShape="1">
            <a:blip xmlns:r="http://schemas.openxmlformats.org/officeDocument/2006/relationships" r:embed="rId3"/>
            <a:srcRect l="1768" t="33997" r="6309" b="47924"/>
            <a:stretch/>
          </xdr:blipFill>
          <xdr:spPr>
            <a:xfrm>
              <a:off x="457199" y="6276975"/>
              <a:ext cx="7105651" cy="785721"/>
            </a:xfrm>
            <a:prstGeom prst="rect">
              <a:avLst/>
            </a:prstGeom>
          </xdr:spPr>
        </xdr:pic>
        <xdr:sp macro="" textlink="">
          <xdr:nvSpPr>
            <xdr:cNvPr id="75" name="CaixaDeTexto 74"/>
            <xdr:cNvSpPr txBox="1"/>
          </xdr:nvSpPr>
          <xdr:spPr>
            <a:xfrm>
              <a:off x="4156646" y="7384878"/>
              <a:ext cx="1396429" cy="49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a:solidFill>
                    <a:schemeClr val="tx1">
                      <a:lumMod val="50000"/>
                      <a:lumOff val="50000"/>
                    </a:schemeClr>
                  </a:solidFill>
                </a:rPr>
                <a:t>Preencha</a:t>
              </a:r>
              <a:r>
                <a:rPr lang="pt-BR" sz="1000" baseline="0">
                  <a:solidFill>
                    <a:schemeClr val="tx1">
                      <a:lumMod val="50000"/>
                      <a:lumOff val="50000"/>
                    </a:schemeClr>
                  </a:solidFill>
                </a:rPr>
                <a:t> somente os  campos em branco</a:t>
              </a:r>
              <a:endParaRPr lang="pt-BR" sz="1000">
                <a:solidFill>
                  <a:schemeClr val="tx1">
                    <a:lumMod val="50000"/>
                    <a:lumOff val="50000"/>
                  </a:schemeClr>
                </a:solidFill>
              </a:endParaRPr>
            </a:p>
          </xdr:txBody>
        </xdr:sp>
        <xdr:sp macro="" textlink="">
          <xdr:nvSpPr>
            <xdr:cNvPr id="77" name="CaixaDeTexto 76"/>
            <xdr:cNvSpPr txBox="1"/>
          </xdr:nvSpPr>
          <xdr:spPr>
            <a:xfrm>
              <a:off x="384746" y="7146752"/>
              <a:ext cx="2653729" cy="587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a:solidFill>
                    <a:schemeClr val="tx1">
                      <a:lumMod val="50000"/>
                      <a:lumOff val="50000"/>
                    </a:schemeClr>
                  </a:solidFill>
                </a:rPr>
                <a:t>Indique</a:t>
              </a:r>
              <a:r>
                <a:rPr lang="pt-BR" sz="1000" baseline="0">
                  <a:solidFill>
                    <a:schemeClr val="tx1">
                      <a:lumMod val="50000"/>
                      <a:lumOff val="50000"/>
                    </a:schemeClr>
                  </a:solidFill>
                </a:rPr>
                <a:t> o código do item. Essa é a principal informação para integrar as abas Saída e Controle Detalhado</a:t>
              </a:r>
              <a:endParaRPr lang="pt-BR" sz="1000">
                <a:solidFill>
                  <a:schemeClr val="tx1">
                    <a:lumMod val="50000"/>
                    <a:lumOff val="50000"/>
                  </a:schemeClr>
                </a:solidFill>
              </a:endParaRPr>
            </a:p>
          </xdr:txBody>
        </xdr:sp>
      </xdr:grpSp>
      <xdr:sp macro="" textlink="">
        <xdr:nvSpPr>
          <xdr:cNvPr id="17" name="CaixaDeTexto 16"/>
          <xdr:cNvSpPr txBox="1"/>
        </xdr:nvSpPr>
        <xdr:spPr>
          <a:xfrm>
            <a:off x="371475" y="6048375"/>
            <a:ext cx="11667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200" b="1">
                <a:solidFill>
                  <a:srgbClr val="66C87D"/>
                </a:solidFill>
              </a:rPr>
              <a:t>Aba ENTRADAS</a:t>
            </a:r>
          </a:p>
        </xdr:txBody>
      </xdr:sp>
    </xdr:grpSp>
    <xdr:clientData/>
  </xdr:twoCellAnchor>
  <xdr:twoCellAnchor>
    <xdr:from>
      <xdr:col>1</xdr:col>
      <xdr:colOff>209550</xdr:colOff>
      <xdr:row>10</xdr:row>
      <xdr:rowOff>1714500</xdr:rowOff>
    </xdr:from>
    <xdr:to>
      <xdr:col>2</xdr:col>
      <xdr:colOff>1119105</xdr:colOff>
      <xdr:row>10</xdr:row>
      <xdr:rowOff>1994705</xdr:rowOff>
    </xdr:to>
    <xdr:sp macro="" textlink="">
      <xdr:nvSpPr>
        <xdr:cNvPr id="90" name="CaixaDeTexto 89"/>
        <xdr:cNvSpPr txBox="1"/>
      </xdr:nvSpPr>
      <xdr:spPr>
        <a:xfrm>
          <a:off x="390525" y="7820025"/>
          <a:ext cx="11667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200" b="1">
              <a:solidFill>
                <a:srgbClr val="66C87D"/>
              </a:solidFill>
            </a:rPr>
            <a:t>Aba SAÍDAS</a:t>
          </a:r>
        </a:p>
      </xdr:txBody>
    </xdr:sp>
    <xdr:clientData/>
  </xdr:twoCellAnchor>
  <xdr:twoCellAnchor>
    <xdr:from>
      <xdr:col>2</xdr:col>
      <xdr:colOff>0</xdr:colOff>
      <xdr:row>10</xdr:row>
      <xdr:rowOff>1933574</xdr:rowOff>
    </xdr:from>
    <xdr:to>
      <xdr:col>2</xdr:col>
      <xdr:colOff>7128244</xdr:colOff>
      <xdr:row>11</xdr:row>
      <xdr:rowOff>3175</xdr:rowOff>
    </xdr:to>
    <xdr:grpSp>
      <xdr:nvGrpSpPr>
        <xdr:cNvPr id="118" name="Grupo 117"/>
        <xdr:cNvGrpSpPr/>
      </xdr:nvGrpSpPr>
      <xdr:grpSpPr>
        <a:xfrm>
          <a:off x="438150" y="8105774"/>
          <a:ext cx="7128244" cy="2327276"/>
          <a:chOff x="433917" y="8071907"/>
          <a:chExt cx="7128244" cy="2324101"/>
        </a:xfrm>
      </xdr:grpSpPr>
      <xdr:pic>
        <xdr:nvPicPr>
          <xdr:cNvPr id="20" name="Imagem 19"/>
          <xdr:cNvPicPr>
            <a:picLocks noChangeAspect="1"/>
          </xdr:cNvPicPr>
        </xdr:nvPicPr>
        <xdr:blipFill rotWithShape="1">
          <a:blip xmlns:r="http://schemas.openxmlformats.org/officeDocument/2006/relationships" r:embed="rId4"/>
          <a:srcRect l="1685" t="35323" r="3939" b="35293"/>
          <a:stretch/>
        </xdr:blipFill>
        <xdr:spPr>
          <a:xfrm>
            <a:off x="433917" y="8071907"/>
            <a:ext cx="7128244" cy="1247776"/>
          </a:xfrm>
          <a:prstGeom prst="rect">
            <a:avLst/>
          </a:prstGeom>
        </xdr:spPr>
      </xdr:pic>
      <xdr:sp macro="" textlink="">
        <xdr:nvSpPr>
          <xdr:cNvPr id="91" name="CaixaDeTexto 90"/>
          <xdr:cNvSpPr txBox="1"/>
        </xdr:nvSpPr>
        <xdr:spPr>
          <a:xfrm>
            <a:off x="2529417" y="9473832"/>
            <a:ext cx="1333500" cy="464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a:solidFill>
                  <a:schemeClr val="tx1">
                    <a:lumMod val="50000"/>
                    <a:lumOff val="50000"/>
                  </a:schemeClr>
                </a:solidFill>
              </a:rPr>
              <a:t>Preencha</a:t>
            </a:r>
            <a:r>
              <a:rPr lang="pt-BR" sz="1000" baseline="0">
                <a:solidFill>
                  <a:schemeClr val="tx1">
                    <a:lumMod val="50000"/>
                    <a:lumOff val="50000"/>
                  </a:schemeClr>
                </a:solidFill>
              </a:rPr>
              <a:t> somente os campos em branco</a:t>
            </a:r>
            <a:endParaRPr lang="pt-BR" sz="1000">
              <a:solidFill>
                <a:schemeClr val="tx1">
                  <a:lumMod val="50000"/>
                  <a:lumOff val="50000"/>
                </a:schemeClr>
              </a:solidFill>
            </a:endParaRPr>
          </a:p>
        </xdr:txBody>
      </xdr:sp>
      <xdr:sp macro="" textlink="">
        <xdr:nvSpPr>
          <xdr:cNvPr id="93" name="CaixaDeTexto 92"/>
          <xdr:cNvSpPr txBox="1"/>
        </xdr:nvSpPr>
        <xdr:spPr>
          <a:xfrm>
            <a:off x="1119718" y="9291773"/>
            <a:ext cx="1257300" cy="494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a:solidFill>
                  <a:schemeClr val="tx1">
                    <a:lumMod val="50000"/>
                    <a:lumOff val="50000"/>
                  </a:schemeClr>
                </a:solidFill>
              </a:rPr>
              <a:t>Informe</a:t>
            </a:r>
            <a:r>
              <a:rPr lang="pt-BR" sz="1000" baseline="0">
                <a:solidFill>
                  <a:schemeClr val="tx1">
                    <a:lumMod val="50000"/>
                    <a:lumOff val="50000"/>
                  </a:schemeClr>
                </a:solidFill>
              </a:rPr>
              <a:t> o código do produto desejado</a:t>
            </a:r>
          </a:p>
          <a:p>
            <a:endParaRPr lang="pt-BR" sz="1000">
              <a:solidFill>
                <a:schemeClr val="tx1">
                  <a:lumMod val="50000"/>
                  <a:lumOff val="50000"/>
                </a:schemeClr>
              </a:solidFill>
            </a:endParaRPr>
          </a:p>
        </xdr:txBody>
      </xdr:sp>
      <xdr:cxnSp macro="">
        <xdr:nvCxnSpPr>
          <xdr:cNvPr id="94" name="Conector em curva 93"/>
          <xdr:cNvCxnSpPr/>
        </xdr:nvCxnSpPr>
        <xdr:spPr>
          <a:xfrm rot="13080000" flipH="1" flipV="1">
            <a:off x="1248520" y="8550420"/>
            <a:ext cx="180000" cy="90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cxnSp macro="">
        <xdr:nvCxnSpPr>
          <xdr:cNvPr id="95" name="Conector em curva 94"/>
          <xdr:cNvCxnSpPr/>
        </xdr:nvCxnSpPr>
        <xdr:spPr>
          <a:xfrm rot="10800000" flipV="1">
            <a:off x="498642" y="9195268"/>
            <a:ext cx="540000" cy="72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96" name="CaixaDeTexto 95"/>
          <xdr:cNvSpPr txBox="1"/>
        </xdr:nvSpPr>
        <xdr:spPr>
          <a:xfrm>
            <a:off x="452968" y="9672773"/>
            <a:ext cx="1352549" cy="723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000" baseline="0">
              <a:solidFill>
                <a:schemeClr val="tx1">
                  <a:lumMod val="50000"/>
                  <a:lumOff val="50000"/>
                </a:schemeClr>
              </a:solidFill>
            </a:endParaRPr>
          </a:p>
          <a:p>
            <a:r>
              <a:rPr lang="pt-BR" sz="1000">
                <a:solidFill>
                  <a:schemeClr val="tx1">
                    <a:lumMod val="50000"/>
                    <a:lumOff val="50000"/>
                  </a:schemeClr>
                </a:solidFill>
              </a:rPr>
              <a:t>Preencha</a:t>
            </a:r>
            <a:r>
              <a:rPr lang="pt-BR" sz="1000" baseline="0">
                <a:solidFill>
                  <a:schemeClr val="tx1">
                    <a:lumMod val="50000"/>
                    <a:lumOff val="50000"/>
                  </a:schemeClr>
                </a:solidFill>
              </a:rPr>
              <a:t> a data de saída e o tipo de movimentação</a:t>
            </a:r>
            <a:endParaRPr lang="pt-BR" sz="1000">
              <a:solidFill>
                <a:schemeClr val="tx1">
                  <a:lumMod val="50000"/>
                  <a:lumOff val="50000"/>
                </a:schemeClr>
              </a:solidFill>
            </a:endParaRPr>
          </a:p>
        </xdr:txBody>
      </xdr:sp>
      <xdr:cxnSp macro="">
        <xdr:nvCxnSpPr>
          <xdr:cNvPr id="97" name="Conector em curva 96"/>
          <xdr:cNvCxnSpPr/>
        </xdr:nvCxnSpPr>
        <xdr:spPr>
          <a:xfrm rot="10800000" flipV="1">
            <a:off x="2556042" y="8852368"/>
            <a:ext cx="540000" cy="72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98" name="CaixaDeTexto 97"/>
          <xdr:cNvSpPr txBox="1"/>
        </xdr:nvSpPr>
        <xdr:spPr>
          <a:xfrm>
            <a:off x="5529792" y="9406073"/>
            <a:ext cx="1514475" cy="63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baseline="0">
                <a:solidFill>
                  <a:schemeClr val="tx1">
                    <a:lumMod val="50000"/>
                    <a:lumOff val="50000"/>
                  </a:schemeClr>
                </a:solidFill>
              </a:rPr>
              <a:t>Tenha registrado quem retirou e quem autorizou a retirada</a:t>
            </a:r>
          </a:p>
          <a:p>
            <a:endParaRPr lang="pt-BR" sz="1000">
              <a:solidFill>
                <a:schemeClr val="tx1">
                  <a:lumMod val="50000"/>
                  <a:lumOff val="50000"/>
                </a:schemeClr>
              </a:solidFill>
            </a:endParaRPr>
          </a:p>
        </xdr:txBody>
      </xdr:sp>
      <xdr:cxnSp macro="">
        <xdr:nvCxnSpPr>
          <xdr:cNvPr id="99" name="Conector em curva 98"/>
          <xdr:cNvCxnSpPr/>
        </xdr:nvCxnSpPr>
        <xdr:spPr>
          <a:xfrm rot="13080000" flipH="1" flipV="1">
            <a:off x="5658595" y="8664720"/>
            <a:ext cx="180000" cy="90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7575</xdr:colOff>
      <xdr:row>10</xdr:row>
      <xdr:rowOff>513760</xdr:rowOff>
    </xdr:from>
    <xdr:to>
      <xdr:col>2</xdr:col>
      <xdr:colOff>547575</xdr:colOff>
      <xdr:row>10</xdr:row>
      <xdr:rowOff>1233760</xdr:rowOff>
    </xdr:to>
    <xdr:cxnSp macro="">
      <xdr:nvCxnSpPr>
        <xdr:cNvPr id="100" name="Conector em curva 99"/>
        <xdr:cNvCxnSpPr/>
      </xdr:nvCxnSpPr>
      <xdr:spPr>
        <a:xfrm rot="10800000" flipV="1">
          <a:off x="445725" y="6619285"/>
          <a:ext cx="540000" cy="72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3731850</xdr:colOff>
      <xdr:row>10</xdr:row>
      <xdr:rowOff>770935</xdr:rowOff>
    </xdr:from>
    <xdr:to>
      <xdr:col>2</xdr:col>
      <xdr:colOff>4271850</xdr:colOff>
      <xdr:row>10</xdr:row>
      <xdr:rowOff>1490935</xdr:rowOff>
    </xdr:to>
    <xdr:cxnSp macro="">
      <xdr:nvCxnSpPr>
        <xdr:cNvPr id="101" name="Conector em curva 100"/>
        <xdr:cNvCxnSpPr/>
      </xdr:nvCxnSpPr>
      <xdr:spPr>
        <a:xfrm rot="10800000" flipV="1">
          <a:off x="4170000" y="6876460"/>
          <a:ext cx="540000" cy="72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178858</xdr:colOff>
      <xdr:row>11</xdr:row>
      <xdr:rowOff>73026</xdr:rowOff>
    </xdr:from>
    <xdr:to>
      <xdr:col>2</xdr:col>
      <xdr:colOff>8868833</xdr:colOff>
      <xdr:row>11</xdr:row>
      <xdr:rowOff>2158999</xdr:rowOff>
    </xdr:to>
    <xdr:grpSp>
      <xdr:nvGrpSpPr>
        <xdr:cNvPr id="117" name="Grupo 116"/>
        <xdr:cNvGrpSpPr/>
      </xdr:nvGrpSpPr>
      <xdr:grpSpPr>
        <a:xfrm>
          <a:off x="359833" y="10502901"/>
          <a:ext cx="8947150" cy="2085973"/>
          <a:chOff x="358775" y="10465859"/>
          <a:chExt cx="8943975" cy="2085973"/>
        </a:xfrm>
      </xdr:grpSpPr>
      <xdr:pic>
        <xdr:nvPicPr>
          <xdr:cNvPr id="102" name="Imagem 101"/>
          <xdr:cNvPicPr>
            <a:picLocks noChangeAspect="1"/>
          </xdr:cNvPicPr>
        </xdr:nvPicPr>
        <xdr:blipFill rotWithShape="1">
          <a:blip xmlns:r="http://schemas.openxmlformats.org/officeDocument/2006/relationships" r:embed="rId5"/>
          <a:srcRect l="1972" t="34507" r="23179" b="46142"/>
          <a:stretch/>
        </xdr:blipFill>
        <xdr:spPr>
          <a:xfrm>
            <a:off x="440267" y="10718800"/>
            <a:ext cx="7076962" cy="1028700"/>
          </a:xfrm>
          <a:prstGeom prst="rect">
            <a:avLst/>
          </a:prstGeom>
        </xdr:spPr>
      </xdr:pic>
      <xdr:sp macro="" textlink="">
        <xdr:nvSpPr>
          <xdr:cNvPr id="103" name="CaixaDeTexto 102"/>
          <xdr:cNvSpPr txBox="1"/>
        </xdr:nvSpPr>
        <xdr:spPr>
          <a:xfrm>
            <a:off x="358775" y="10465859"/>
            <a:ext cx="245639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200" b="1">
                <a:solidFill>
                  <a:srgbClr val="66C87D"/>
                </a:solidFill>
              </a:rPr>
              <a:t>Aba CONTROLE</a:t>
            </a:r>
            <a:r>
              <a:rPr lang="pt-BR" sz="1200" b="1" baseline="0">
                <a:solidFill>
                  <a:srgbClr val="66C87D"/>
                </a:solidFill>
              </a:rPr>
              <a:t> DETALHADO</a:t>
            </a:r>
            <a:endParaRPr lang="pt-BR" sz="1200" b="1">
              <a:solidFill>
                <a:srgbClr val="66C87D"/>
              </a:solidFill>
            </a:endParaRPr>
          </a:p>
        </xdr:txBody>
      </xdr:sp>
      <xdr:cxnSp macro="">
        <xdr:nvCxnSpPr>
          <xdr:cNvPr id="111" name="Conector em curva 110"/>
          <xdr:cNvCxnSpPr/>
        </xdr:nvCxnSpPr>
        <xdr:spPr>
          <a:xfrm rot="9480000" flipV="1">
            <a:off x="396770" y="11329960"/>
            <a:ext cx="360000" cy="54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112" name="CaixaDeTexto 111"/>
          <xdr:cNvSpPr txBox="1"/>
        </xdr:nvSpPr>
        <xdr:spPr>
          <a:xfrm>
            <a:off x="510118" y="11820068"/>
            <a:ext cx="1257300" cy="494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a:solidFill>
                  <a:schemeClr val="tx1">
                    <a:lumMod val="50000"/>
                    <a:lumOff val="50000"/>
                  </a:schemeClr>
                </a:solidFill>
              </a:rPr>
              <a:t>Indique o código do iten</a:t>
            </a:r>
            <a:endParaRPr lang="pt-BR" sz="1000" baseline="0">
              <a:solidFill>
                <a:schemeClr val="tx1">
                  <a:lumMod val="50000"/>
                  <a:lumOff val="50000"/>
                </a:schemeClr>
              </a:solidFill>
            </a:endParaRPr>
          </a:p>
          <a:p>
            <a:endParaRPr lang="pt-BR" sz="1000">
              <a:solidFill>
                <a:schemeClr val="tx1">
                  <a:lumMod val="50000"/>
                  <a:lumOff val="50000"/>
                </a:schemeClr>
              </a:solidFill>
            </a:endParaRPr>
          </a:p>
        </xdr:txBody>
      </xdr:sp>
      <xdr:cxnSp macro="">
        <xdr:nvCxnSpPr>
          <xdr:cNvPr id="113" name="Conector em curva 112"/>
          <xdr:cNvCxnSpPr/>
        </xdr:nvCxnSpPr>
        <xdr:spPr>
          <a:xfrm rot="9480000" flipV="1">
            <a:off x="4136920" y="11323610"/>
            <a:ext cx="360000" cy="54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114" name="CaixaDeTexto 113"/>
          <xdr:cNvSpPr txBox="1"/>
        </xdr:nvSpPr>
        <xdr:spPr>
          <a:xfrm>
            <a:off x="4250268" y="11813718"/>
            <a:ext cx="1257300" cy="494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baseline="0">
                <a:solidFill>
                  <a:schemeClr val="tx1">
                    <a:lumMod val="50000"/>
                    <a:lumOff val="50000"/>
                  </a:schemeClr>
                </a:solidFill>
              </a:rPr>
              <a:t>Preencha o saldo mínio</a:t>
            </a:r>
          </a:p>
          <a:p>
            <a:endParaRPr lang="pt-BR" sz="1000">
              <a:solidFill>
                <a:schemeClr val="tx1">
                  <a:lumMod val="50000"/>
                  <a:lumOff val="50000"/>
                </a:schemeClr>
              </a:solidFill>
            </a:endParaRPr>
          </a:p>
        </xdr:txBody>
      </xdr:sp>
      <xdr:sp macro="" textlink="">
        <xdr:nvSpPr>
          <xdr:cNvPr id="115" name="CaixaDeTexto 114"/>
          <xdr:cNvSpPr txBox="1"/>
        </xdr:nvSpPr>
        <xdr:spPr>
          <a:xfrm>
            <a:off x="7323667" y="11775617"/>
            <a:ext cx="1979083" cy="77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00" baseline="0">
                <a:solidFill>
                  <a:schemeClr val="tx1">
                    <a:lumMod val="50000"/>
                    <a:lumOff val="50000"/>
                  </a:schemeClr>
                </a:solidFill>
              </a:rPr>
              <a:t>Tenha todas as informações do seu estoque com quantidades, preço e situação atualizado altomaticamente</a:t>
            </a:r>
          </a:p>
          <a:p>
            <a:endParaRPr lang="pt-BR" sz="1000">
              <a:solidFill>
                <a:schemeClr val="tx1">
                  <a:lumMod val="50000"/>
                  <a:lumOff val="50000"/>
                </a:schemeClr>
              </a:solidFill>
            </a:endParaRPr>
          </a:p>
        </xdr:txBody>
      </xdr:sp>
      <xdr:cxnSp macro="">
        <xdr:nvCxnSpPr>
          <xdr:cNvPr id="116" name="Conector em curva 115"/>
          <xdr:cNvCxnSpPr/>
        </xdr:nvCxnSpPr>
        <xdr:spPr>
          <a:xfrm rot="19260000">
            <a:off x="6801292" y="11360702"/>
            <a:ext cx="360000" cy="72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0</xdr:colOff>
      <xdr:row>12</xdr:row>
      <xdr:rowOff>1292677</xdr:rowOff>
    </xdr:from>
    <xdr:to>
      <xdr:col>2</xdr:col>
      <xdr:colOff>8801540</xdr:colOff>
      <xdr:row>15</xdr:row>
      <xdr:rowOff>247650</xdr:rowOff>
    </xdr:to>
    <xdr:grpSp>
      <xdr:nvGrpSpPr>
        <xdr:cNvPr id="7" name="Grupo 6"/>
        <xdr:cNvGrpSpPr/>
      </xdr:nvGrpSpPr>
      <xdr:grpSpPr>
        <a:xfrm>
          <a:off x="438150" y="13941877"/>
          <a:ext cx="8801540" cy="3241223"/>
          <a:chOff x="438150" y="13941877"/>
          <a:chExt cx="8801540" cy="3241223"/>
        </a:xfrm>
      </xdr:grpSpPr>
      <xdr:pic>
        <xdr:nvPicPr>
          <xdr:cNvPr id="3" name="Imagem 2"/>
          <xdr:cNvPicPr>
            <a:picLocks noChangeAspect="1"/>
          </xdr:cNvPicPr>
        </xdr:nvPicPr>
        <xdr:blipFill rotWithShape="1">
          <a:blip xmlns:r="http://schemas.openxmlformats.org/officeDocument/2006/relationships" r:embed="rId6"/>
          <a:srcRect l="14852" r="32557" b="32951"/>
          <a:stretch/>
        </xdr:blipFill>
        <xdr:spPr>
          <a:xfrm>
            <a:off x="3933825" y="14549437"/>
            <a:ext cx="3305175" cy="2633663"/>
          </a:xfrm>
          <a:prstGeom prst="rect">
            <a:avLst/>
          </a:prstGeom>
        </xdr:spPr>
      </xdr:pic>
      <xdr:grpSp>
        <xdr:nvGrpSpPr>
          <xdr:cNvPr id="134" name="Grupo 133"/>
          <xdr:cNvGrpSpPr/>
        </xdr:nvGrpSpPr>
        <xdr:grpSpPr>
          <a:xfrm>
            <a:off x="438150" y="13941877"/>
            <a:ext cx="8801540" cy="3101552"/>
            <a:chOff x="435429" y="15484929"/>
            <a:chExt cx="8801540" cy="3098731"/>
          </a:xfrm>
        </xdr:grpSpPr>
        <xdr:grpSp>
          <xdr:nvGrpSpPr>
            <xdr:cNvPr id="119" name="Grupo 118"/>
            <xdr:cNvGrpSpPr/>
          </xdr:nvGrpSpPr>
          <xdr:grpSpPr>
            <a:xfrm>
              <a:off x="435429" y="15484929"/>
              <a:ext cx="8801540" cy="3098731"/>
              <a:chOff x="447234" y="6911650"/>
              <a:chExt cx="8801540" cy="2997140"/>
            </a:xfrm>
          </xdr:grpSpPr>
          <xdr:pic>
            <xdr:nvPicPr>
              <xdr:cNvPr id="121" name="Imagem 120"/>
              <xdr:cNvPicPr>
                <a:picLocks noChangeAspect="1"/>
              </xdr:cNvPicPr>
            </xdr:nvPicPr>
            <xdr:blipFill rotWithShape="1">
              <a:blip xmlns:r="http://schemas.openxmlformats.org/officeDocument/2006/relationships" r:embed="rId7"/>
              <a:srcRect l="1961" t="34475" r="61314" b="43071"/>
              <a:stretch/>
            </xdr:blipFill>
            <xdr:spPr>
              <a:xfrm>
                <a:off x="447234" y="7419059"/>
                <a:ext cx="2548011" cy="875880"/>
              </a:xfrm>
              <a:prstGeom prst="rect">
                <a:avLst/>
              </a:prstGeom>
            </xdr:spPr>
          </xdr:pic>
          <xdr:pic>
            <xdr:nvPicPr>
              <xdr:cNvPr id="122" name="Imagem 121"/>
              <xdr:cNvPicPr>
                <a:picLocks noChangeAspect="1"/>
              </xdr:cNvPicPr>
            </xdr:nvPicPr>
            <xdr:blipFill rotWithShape="1">
              <a:blip xmlns:r="http://schemas.openxmlformats.org/officeDocument/2006/relationships" r:embed="rId8"/>
              <a:srcRect l="2343" t="34249" r="81855" b="39719"/>
              <a:stretch/>
            </xdr:blipFill>
            <xdr:spPr>
              <a:xfrm>
                <a:off x="8305799" y="8927818"/>
                <a:ext cx="942975" cy="873407"/>
              </a:xfrm>
              <a:prstGeom prst="rect">
                <a:avLst/>
              </a:prstGeom>
            </xdr:spPr>
          </xdr:pic>
          <xdr:cxnSp macro="">
            <xdr:nvCxnSpPr>
              <xdr:cNvPr id="123" name="Conector em curva 122"/>
              <xdr:cNvCxnSpPr/>
            </xdr:nvCxnSpPr>
            <xdr:spPr>
              <a:xfrm rot="6960000" flipH="1" flipV="1">
                <a:off x="3628173" y="5831650"/>
                <a:ext cx="1800000" cy="396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124" name="Retângulo de cantos arredondados 123"/>
              <xdr:cNvSpPr/>
            </xdr:nvSpPr>
            <xdr:spPr>
              <a:xfrm>
                <a:off x="6638925" y="7677150"/>
                <a:ext cx="342900" cy="381000"/>
              </a:xfrm>
              <a:prstGeom prst="roundRect">
                <a:avLst/>
              </a:prstGeom>
              <a:noFill/>
              <a:ln>
                <a:solidFill>
                  <a:srgbClr val="66C87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5" name="Retângulo de cantos arredondados 124"/>
              <xdr:cNvSpPr/>
            </xdr:nvSpPr>
            <xdr:spPr>
              <a:xfrm>
                <a:off x="5286375" y="8695363"/>
                <a:ext cx="418659" cy="188647"/>
              </a:xfrm>
              <a:prstGeom prst="roundRect">
                <a:avLst/>
              </a:prstGeom>
              <a:noFill/>
              <a:ln>
                <a:solidFill>
                  <a:srgbClr val="66C87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6" name="Retângulo de cantos arredondados 125"/>
              <xdr:cNvSpPr/>
            </xdr:nvSpPr>
            <xdr:spPr>
              <a:xfrm>
                <a:off x="5343524" y="9296948"/>
                <a:ext cx="1381125" cy="228600"/>
              </a:xfrm>
              <a:prstGeom prst="roundRect">
                <a:avLst/>
              </a:prstGeom>
              <a:noFill/>
              <a:ln>
                <a:solidFill>
                  <a:srgbClr val="66C87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7" name="Retângulo de cantos arredondados 126"/>
              <xdr:cNvSpPr/>
            </xdr:nvSpPr>
            <xdr:spPr>
              <a:xfrm>
                <a:off x="6305550" y="9765915"/>
                <a:ext cx="390526" cy="142875"/>
              </a:xfrm>
              <a:prstGeom prst="roundRect">
                <a:avLst/>
              </a:prstGeom>
              <a:noFill/>
              <a:ln>
                <a:solidFill>
                  <a:srgbClr val="66C87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xnSp macro="">
            <xdr:nvCxnSpPr>
              <xdr:cNvPr id="129" name="Conector em curva 128"/>
              <xdr:cNvCxnSpPr/>
            </xdr:nvCxnSpPr>
            <xdr:spPr>
              <a:xfrm rot="10800000" flipH="1" flipV="1">
                <a:off x="6437232" y="9413561"/>
                <a:ext cx="1800000" cy="18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cxnSp macro="">
            <xdr:nvCxnSpPr>
              <xdr:cNvPr id="130" name="Conector em curva 129"/>
              <xdr:cNvCxnSpPr/>
            </xdr:nvCxnSpPr>
            <xdr:spPr>
              <a:xfrm rot="10800000" flipV="1">
                <a:off x="6717807" y="9662173"/>
                <a:ext cx="1548000" cy="180000"/>
              </a:xfrm>
              <a:prstGeom prst="curvedConnector2">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131" name="Retângulo de cantos arredondados 130"/>
              <xdr:cNvSpPr/>
            </xdr:nvSpPr>
            <xdr:spPr>
              <a:xfrm>
                <a:off x="8296275" y="9058276"/>
                <a:ext cx="657226" cy="619124"/>
              </a:xfrm>
              <a:prstGeom prst="roundRect">
                <a:avLst/>
              </a:prstGeom>
              <a:noFill/>
              <a:ln>
                <a:solidFill>
                  <a:srgbClr val="66C87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32" name="Retângulo de cantos arredondados 131"/>
              <xdr:cNvSpPr/>
            </xdr:nvSpPr>
            <xdr:spPr>
              <a:xfrm>
                <a:off x="2038350" y="7667626"/>
                <a:ext cx="333375" cy="123824"/>
              </a:xfrm>
              <a:prstGeom prst="roundRect">
                <a:avLst/>
              </a:prstGeom>
              <a:noFill/>
              <a:ln>
                <a:solidFill>
                  <a:srgbClr val="66C87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xnSp macro="">
          <xdr:nvCxnSpPr>
            <xdr:cNvPr id="133" name="Conector em curva 132"/>
            <xdr:cNvCxnSpPr>
              <a:endCxn id="125" idx="3"/>
            </xdr:cNvCxnSpPr>
          </xdr:nvCxnSpPr>
          <xdr:spPr>
            <a:xfrm rot="10800000" flipV="1">
              <a:off x="5693230" y="16633354"/>
              <a:ext cx="1041127" cy="793269"/>
            </a:xfrm>
            <a:prstGeom prst="curvedConnector3">
              <a:avLst>
                <a:gd name="adj1" fmla="val 50000"/>
              </a:avLst>
            </a:prstGeom>
            <a:ln w="19050">
              <a:solidFill>
                <a:srgbClr val="66C87D"/>
              </a:solidFill>
              <a:tailEnd type="ova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editAs="oneCell">
    <xdr:from>
      <xdr:col>0</xdr:col>
      <xdr:colOff>0</xdr:colOff>
      <xdr:row>0</xdr:row>
      <xdr:rowOff>9525</xdr:rowOff>
    </xdr:from>
    <xdr:to>
      <xdr:col>5</xdr:col>
      <xdr:colOff>19050</xdr:colOff>
      <xdr:row>1</xdr:row>
      <xdr:rowOff>8658</xdr:rowOff>
    </xdr:to>
    <xdr:pic>
      <xdr:nvPicPr>
        <xdr:cNvPr id="60" name="Imagem 59">
          <a:hlinkClick xmlns:r="http://schemas.openxmlformats.org/officeDocument/2006/relationships" r:id="rId9"/>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9525"/>
          <a:ext cx="9629775" cy="875433"/>
        </a:xfrm>
        <a:prstGeom prst="rect">
          <a:avLst/>
        </a:prstGeom>
      </xdr:spPr>
    </xdr:pic>
    <xdr:clientData/>
  </xdr:twoCellAnchor>
  <xdr:twoCellAnchor>
    <xdr:from>
      <xdr:col>2</xdr:col>
      <xdr:colOff>5781675</xdr:colOff>
      <xdr:row>0</xdr:row>
      <xdr:rowOff>257175</xdr:rowOff>
    </xdr:from>
    <xdr:to>
      <xdr:col>2</xdr:col>
      <xdr:colOff>6781800</xdr:colOff>
      <xdr:row>0</xdr:row>
      <xdr:rowOff>693375</xdr:rowOff>
    </xdr:to>
    <xdr:sp macro="" textlink="">
      <xdr:nvSpPr>
        <xdr:cNvPr id="63" name="Retângulo 62">
          <a:hlinkClick xmlns:r="http://schemas.openxmlformats.org/officeDocument/2006/relationships" r:id="rId11"/>
        </xdr:cNvPr>
        <xdr:cNvSpPr/>
      </xdr:nvSpPr>
      <xdr:spPr>
        <a:xfrm>
          <a:off x="6219825" y="257175"/>
          <a:ext cx="1000125"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b="0">
              <a:solidFill>
                <a:schemeClr val="bg1"/>
              </a:solidFill>
              <a:effectLst/>
              <a:latin typeface="+mn-lt"/>
              <a:ea typeface="+mn-ea"/>
              <a:cs typeface="+mn-cs"/>
            </a:rPr>
            <a:t>Controle Simplificado</a:t>
          </a:r>
          <a:endParaRPr lang="pt-BR" sz="1000" b="0">
            <a:solidFill>
              <a:schemeClr val="bg1"/>
            </a:solidFill>
            <a:latin typeface="+mn-lt"/>
          </a:endParaRPr>
        </a:p>
      </xdr:txBody>
    </xdr:sp>
    <xdr:clientData/>
  </xdr:twoCellAnchor>
  <xdr:twoCellAnchor>
    <xdr:from>
      <xdr:col>2</xdr:col>
      <xdr:colOff>6886575</xdr:colOff>
      <xdr:row>0</xdr:row>
      <xdr:rowOff>257175</xdr:rowOff>
    </xdr:from>
    <xdr:to>
      <xdr:col>2</xdr:col>
      <xdr:colOff>7886700</xdr:colOff>
      <xdr:row>0</xdr:row>
      <xdr:rowOff>693375</xdr:rowOff>
    </xdr:to>
    <xdr:sp macro="" textlink="">
      <xdr:nvSpPr>
        <xdr:cNvPr id="64" name="Retângulo 63">
          <a:hlinkClick xmlns:r="http://schemas.openxmlformats.org/officeDocument/2006/relationships" r:id="rId12"/>
        </xdr:cNvPr>
        <xdr:cNvSpPr/>
      </xdr:nvSpPr>
      <xdr:spPr>
        <a:xfrm>
          <a:off x="7324725" y="257175"/>
          <a:ext cx="1000125"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eaLnBrk="1" fontAlgn="auto" latinLnBrk="0" hangingPunct="1"/>
          <a:r>
            <a:rPr lang="pt-BR" sz="1000" b="0">
              <a:solidFill>
                <a:schemeClr val="lt1"/>
              </a:solidFill>
              <a:effectLst/>
              <a:latin typeface="+mn-lt"/>
              <a:ea typeface="+mn-ea"/>
              <a:cs typeface="+mn-cs"/>
            </a:rPr>
            <a:t>Controle Detalhado</a:t>
          </a:r>
          <a:endParaRPr lang="pt-BR" sz="800">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95250</xdr:colOff>
      <xdr:row>1</xdr:row>
      <xdr:rowOff>8658</xdr:rowOff>
    </xdr:to>
    <xdr:pic>
      <xdr:nvPicPr>
        <xdr:cNvPr id="3" name="Imagem 2">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9629775" cy="8754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714375</xdr:colOff>
      <xdr:row>1</xdr:row>
      <xdr:rowOff>8658</xdr:rowOff>
    </xdr:to>
    <xdr:pic>
      <xdr:nvPicPr>
        <xdr:cNvPr id="5" name="Imagem 4">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9629775" cy="875433"/>
        </a:xfrm>
        <a:prstGeom prst="rect">
          <a:avLst/>
        </a:prstGeom>
      </xdr:spPr>
    </xdr:pic>
    <xdr:clientData/>
  </xdr:twoCellAnchor>
  <xdr:twoCellAnchor>
    <xdr:from>
      <xdr:col>8</xdr:col>
      <xdr:colOff>342900</xdr:colOff>
      <xdr:row>0</xdr:row>
      <xdr:rowOff>190500</xdr:rowOff>
    </xdr:from>
    <xdr:to>
      <xdr:col>9</xdr:col>
      <xdr:colOff>476250</xdr:colOff>
      <xdr:row>0</xdr:row>
      <xdr:rowOff>626700</xdr:rowOff>
    </xdr:to>
    <xdr:sp macro="" textlink="">
      <xdr:nvSpPr>
        <xdr:cNvPr id="6" name="Retângulo 5">
          <a:hlinkClick xmlns:r="http://schemas.openxmlformats.org/officeDocument/2006/relationships" r:id="rId3"/>
        </xdr:cNvPr>
        <xdr:cNvSpPr/>
      </xdr:nvSpPr>
      <xdr:spPr>
        <a:xfrm>
          <a:off x="6924675" y="190500"/>
          <a:ext cx="895350"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b="0">
              <a:solidFill>
                <a:schemeClr val="bg1"/>
              </a:solidFill>
              <a:effectLst/>
              <a:latin typeface="+mn-lt"/>
              <a:ea typeface="+mn-ea"/>
              <a:cs typeface="+mn-cs"/>
            </a:rPr>
            <a:t>Entradas</a:t>
          </a:r>
          <a:endParaRPr lang="pt-BR" sz="1000" b="0">
            <a:solidFill>
              <a:schemeClr val="bg1"/>
            </a:solidFill>
            <a:latin typeface="+mn-lt"/>
          </a:endParaRPr>
        </a:p>
      </xdr:txBody>
    </xdr:sp>
    <xdr:clientData/>
  </xdr:twoCellAnchor>
  <xdr:twoCellAnchor>
    <xdr:from>
      <xdr:col>9</xdr:col>
      <xdr:colOff>581025</xdr:colOff>
      <xdr:row>0</xdr:row>
      <xdr:rowOff>190500</xdr:rowOff>
    </xdr:from>
    <xdr:to>
      <xdr:col>10</xdr:col>
      <xdr:colOff>714375</xdr:colOff>
      <xdr:row>0</xdr:row>
      <xdr:rowOff>626700</xdr:rowOff>
    </xdr:to>
    <xdr:sp macro="" textlink="">
      <xdr:nvSpPr>
        <xdr:cNvPr id="7" name="Retângulo 6">
          <a:hlinkClick xmlns:r="http://schemas.openxmlformats.org/officeDocument/2006/relationships" r:id="rId4"/>
        </xdr:cNvPr>
        <xdr:cNvSpPr/>
      </xdr:nvSpPr>
      <xdr:spPr>
        <a:xfrm>
          <a:off x="7924800" y="190500"/>
          <a:ext cx="895350"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b="0">
              <a:solidFill>
                <a:schemeClr val="bg1"/>
              </a:solidFill>
              <a:effectLst/>
              <a:latin typeface="+mn-lt"/>
              <a:ea typeface="+mn-ea"/>
              <a:cs typeface="+mn-cs"/>
            </a:rPr>
            <a:t>Saídas</a:t>
          </a:r>
          <a:endParaRPr lang="pt-BR" sz="1000" b="0">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457200</xdr:colOff>
      <xdr:row>1</xdr:row>
      <xdr:rowOff>8658</xdr:rowOff>
    </xdr:to>
    <xdr:pic>
      <xdr:nvPicPr>
        <xdr:cNvPr id="6" name="Imagem 5">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9629775" cy="875433"/>
        </a:xfrm>
        <a:prstGeom prst="rect">
          <a:avLst/>
        </a:prstGeom>
      </xdr:spPr>
    </xdr:pic>
    <xdr:clientData/>
  </xdr:twoCellAnchor>
  <xdr:twoCellAnchor>
    <xdr:from>
      <xdr:col>8</xdr:col>
      <xdr:colOff>590550</xdr:colOff>
      <xdr:row>0</xdr:row>
      <xdr:rowOff>161925</xdr:rowOff>
    </xdr:from>
    <xdr:to>
      <xdr:col>9</xdr:col>
      <xdr:colOff>609600</xdr:colOff>
      <xdr:row>0</xdr:row>
      <xdr:rowOff>598125</xdr:rowOff>
    </xdr:to>
    <xdr:sp macro="" textlink="">
      <xdr:nvSpPr>
        <xdr:cNvPr id="14" name="Retângulo 13">
          <a:hlinkClick xmlns:r="http://schemas.openxmlformats.org/officeDocument/2006/relationships" r:id="rId3"/>
        </xdr:cNvPr>
        <xdr:cNvSpPr/>
      </xdr:nvSpPr>
      <xdr:spPr>
        <a:xfrm>
          <a:off x="7286625" y="161925"/>
          <a:ext cx="876300"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b="0">
              <a:solidFill>
                <a:schemeClr val="bg1"/>
              </a:solidFill>
              <a:effectLst/>
              <a:latin typeface="+mn-lt"/>
              <a:ea typeface="+mn-ea"/>
              <a:cs typeface="+mn-cs"/>
            </a:rPr>
            <a:t>Controle Detalhado</a:t>
          </a:r>
          <a:endParaRPr lang="pt-BR" sz="1000" b="0">
            <a:solidFill>
              <a:schemeClr val="bg1"/>
            </a:solidFill>
            <a:latin typeface="+mn-lt"/>
          </a:endParaRPr>
        </a:p>
      </xdr:txBody>
    </xdr:sp>
    <xdr:clientData/>
  </xdr:twoCellAnchor>
  <xdr:twoCellAnchor>
    <xdr:from>
      <xdr:col>9</xdr:col>
      <xdr:colOff>714375</xdr:colOff>
      <xdr:row>0</xdr:row>
      <xdr:rowOff>161925</xdr:rowOff>
    </xdr:from>
    <xdr:to>
      <xdr:col>10</xdr:col>
      <xdr:colOff>733425</xdr:colOff>
      <xdr:row>0</xdr:row>
      <xdr:rowOff>598125</xdr:rowOff>
    </xdr:to>
    <xdr:sp macro="" textlink="">
      <xdr:nvSpPr>
        <xdr:cNvPr id="15" name="Retângulo 14">
          <a:hlinkClick xmlns:r="http://schemas.openxmlformats.org/officeDocument/2006/relationships" r:id="rId4"/>
        </xdr:cNvPr>
        <xdr:cNvSpPr/>
      </xdr:nvSpPr>
      <xdr:spPr>
        <a:xfrm>
          <a:off x="8267700" y="161925"/>
          <a:ext cx="876300"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b="0">
              <a:solidFill>
                <a:schemeClr val="bg1"/>
              </a:solidFill>
              <a:effectLst/>
              <a:latin typeface="+mn-lt"/>
              <a:ea typeface="+mn-ea"/>
              <a:cs typeface="+mn-cs"/>
            </a:rPr>
            <a:t>Saídas</a:t>
          </a:r>
          <a:endParaRPr lang="pt-BR" sz="1000" b="0">
            <a:solidFill>
              <a:schemeClr val="bg1"/>
            </a:solidFill>
            <a:latin typeface="+mn-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571500</xdr:colOff>
      <xdr:row>1</xdr:row>
      <xdr:rowOff>8658</xdr:rowOff>
    </xdr:to>
    <xdr:pic>
      <xdr:nvPicPr>
        <xdr:cNvPr id="7" name="Imagem 6">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9629775" cy="875433"/>
        </a:xfrm>
        <a:prstGeom prst="rect">
          <a:avLst/>
        </a:prstGeom>
      </xdr:spPr>
    </xdr:pic>
    <xdr:clientData/>
  </xdr:twoCellAnchor>
  <xdr:twoCellAnchor>
    <xdr:from>
      <xdr:col>10</xdr:col>
      <xdr:colOff>152400</xdr:colOff>
      <xdr:row>0</xdr:row>
      <xdr:rowOff>171450</xdr:rowOff>
    </xdr:from>
    <xdr:to>
      <xdr:col>11</xdr:col>
      <xdr:colOff>257175</xdr:colOff>
      <xdr:row>0</xdr:row>
      <xdr:rowOff>607650</xdr:rowOff>
    </xdr:to>
    <xdr:sp macro="" textlink="">
      <xdr:nvSpPr>
        <xdr:cNvPr id="8" name="Retângulo 7">
          <a:hlinkClick xmlns:r="http://schemas.openxmlformats.org/officeDocument/2006/relationships" r:id="rId3"/>
        </xdr:cNvPr>
        <xdr:cNvSpPr/>
      </xdr:nvSpPr>
      <xdr:spPr>
        <a:xfrm>
          <a:off x="8448675" y="171450"/>
          <a:ext cx="866775"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b="0">
              <a:solidFill>
                <a:schemeClr val="bg1"/>
              </a:solidFill>
              <a:effectLst/>
              <a:latin typeface="+mn-lt"/>
              <a:ea typeface="+mn-ea"/>
              <a:cs typeface="+mn-cs"/>
            </a:rPr>
            <a:t>Entradas</a:t>
          </a:r>
          <a:endParaRPr lang="pt-BR" sz="1000" b="0">
            <a:solidFill>
              <a:schemeClr val="bg1"/>
            </a:solidFill>
            <a:latin typeface="+mn-lt"/>
          </a:endParaRPr>
        </a:p>
      </xdr:txBody>
    </xdr:sp>
    <xdr:clientData/>
  </xdr:twoCellAnchor>
  <xdr:twoCellAnchor>
    <xdr:from>
      <xdr:col>9</xdr:col>
      <xdr:colOff>66675</xdr:colOff>
      <xdr:row>0</xdr:row>
      <xdr:rowOff>171450</xdr:rowOff>
    </xdr:from>
    <xdr:to>
      <xdr:col>10</xdr:col>
      <xdr:colOff>47625</xdr:colOff>
      <xdr:row>0</xdr:row>
      <xdr:rowOff>607650</xdr:rowOff>
    </xdr:to>
    <xdr:sp macro="" textlink="">
      <xdr:nvSpPr>
        <xdr:cNvPr id="9" name="Retângulo 8">
          <a:hlinkClick xmlns:r="http://schemas.openxmlformats.org/officeDocument/2006/relationships" r:id="rId4"/>
        </xdr:cNvPr>
        <xdr:cNvSpPr/>
      </xdr:nvSpPr>
      <xdr:spPr>
        <a:xfrm>
          <a:off x="7467600" y="171450"/>
          <a:ext cx="876300" cy="436200"/>
        </a:xfrm>
        <a:prstGeom prst="rect">
          <a:avLst/>
        </a:prstGeom>
        <a:solidFill>
          <a:srgbClr val="A8E0B5"/>
        </a:solidFill>
        <a:ln>
          <a:noFill/>
        </a:ln>
        <a:effectLst/>
        <a:scene3d>
          <a:camera prst="orthographicFront">
            <a:rot lat="0" lon="0" rev="0"/>
          </a:camera>
          <a:lightRig rig="contrasting" dir="t">
            <a:rot lat="0" lon="0" rev="7800000"/>
          </a:lightRig>
        </a:scene3d>
        <a:sp3d>
          <a:bevelT w="139700" h="139700"/>
        </a:sp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b="0">
              <a:solidFill>
                <a:schemeClr val="bg1"/>
              </a:solidFill>
              <a:effectLst/>
              <a:latin typeface="+mn-lt"/>
              <a:ea typeface="+mn-ea"/>
              <a:cs typeface="+mn-cs"/>
            </a:rPr>
            <a:t>Controle Detalhado</a:t>
          </a:r>
          <a:endParaRPr lang="pt-BR" sz="1000" b="0">
            <a:solidFill>
              <a:schemeClr val="bg1"/>
            </a:solidFill>
            <a:latin typeface="+mn-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476250</xdr:colOff>
      <xdr:row>1</xdr:row>
      <xdr:rowOff>8658</xdr:rowOff>
    </xdr:to>
    <xdr:pic>
      <xdr:nvPicPr>
        <xdr:cNvPr id="4" name="Imagem 3">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9629775" cy="875433"/>
        </a:xfrm>
        <a:prstGeom prst="rect">
          <a:avLst/>
        </a:prstGeom>
      </xdr:spPr>
    </xdr:pic>
    <xdr:clientData/>
  </xdr:twoCellAnchor>
</xdr:wsDr>
</file>

<file path=xl/tables/table1.xml><?xml version="1.0" encoding="utf-8"?>
<table xmlns="http://schemas.openxmlformats.org/spreadsheetml/2006/main" id="2" name="Tabela1023" displayName="Tabela1023" ref="A3:N23" totalsRowShown="0" headerRowDxfId="29" headerRowBorderDxfId="28" tableBorderDxfId="27" totalsRowBorderDxfId="26">
  <autoFilter ref="A3:N23"/>
  <tableColumns count="14">
    <tableColumn id="1" name="Data" dataDxfId="25"/>
    <tableColumn id="19" name="Código" dataDxfId="24" dataCellStyle="Moeda"/>
    <tableColumn id="8" name="Descrição do Item" dataDxfId="23"/>
    <tableColumn id="12" name="Categoria" dataDxfId="22"/>
    <tableColumn id="10" name="Marca" dataDxfId="21"/>
    <tableColumn id="16" name="Qtd" dataDxfId="20"/>
    <tableColumn id="11" name="Und. Medida" dataDxfId="19"/>
    <tableColumn id="3" name="Preço Unitário" dataDxfId="18" dataCellStyle="Moeda"/>
    <tableColumn id="4" name="Preço Total" dataDxfId="17" dataCellStyle="Moeda">
      <calculatedColumnFormula>Tabela1023[[#This Row],[Qtd]]*Tabela1023[[#This Row],[Preço Unitário]]</calculatedColumnFormula>
    </tableColumn>
    <tableColumn id="6" name="Centro de custo" dataDxfId="16" dataCellStyle="Moeda"/>
    <tableColumn id="18" name="Fornecedor" dataDxfId="15" dataCellStyle="Moeda"/>
    <tableColumn id="2" name="Validade" dataDxfId="14"/>
    <tableColumn id="14" name="Nº Nota Fiscal" dataDxfId="13" dataCellStyle="Moeda"/>
    <tableColumn id="13" name="Responsável Recebimento" dataDxfId="12"/>
  </tableColumns>
  <tableStyleInfo showFirstColumn="0" showLastColumn="0" showRowStripes="1" showColumnStripes="0"/>
</table>
</file>

<file path=xl/tables/table2.xml><?xml version="1.0" encoding="utf-8"?>
<table xmlns="http://schemas.openxmlformats.org/spreadsheetml/2006/main" id="10" name="Tabela10" displayName="Tabela10" ref="A3:I21" totalsRowShown="0" headerRowDxfId="11" dataDxfId="9" headerRowBorderDxfId="10" headerRowCellStyle="Saída" dataCellStyle="Saída">
  <autoFilter ref="A3:I21"/>
  <tableColumns count="9">
    <tableColumn id="1" name="Data" dataDxfId="8" dataCellStyle="Saída"/>
    <tableColumn id="10" name="Movimentação" dataDxfId="7" dataCellStyle="Saída"/>
    <tableColumn id="9" name="Código" dataDxfId="6"/>
    <tableColumn id="8" name="Descrição do Item" dataDxfId="5">
      <calculatedColumnFormula>LOOKUP(Tabela10[[#This Row],[Código]],Entradas!$B$4:$B$1048576,Entradas!$C$4:$C$1048576)</calculatedColumnFormula>
    </tableColumn>
    <tableColumn id="7" name="Categoria" dataDxfId="4">
      <calculatedColumnFormula>LOOKUP(Tabela10[[#This Row],[Código]],Entradas!$B$4:$B$1048576,Entradas!$D$4:$D$1048576)</calculatedColumnFormula>
    </tableColumn>
    <tableColumn id="11" name="Und. Medida" dataDxfId="3" dataCellStyle="Saída">
      <calculatedColumnFormula>LOOKUP(Tabela10[[#This Row],[Código]],Entradas!$B$4:$B$1048576,Entradas!$G$4:$G$1048576)</calculatedColumnFormula>
    </tableColumn>
    <tableColumn id="3" name="Preço Unitário" dataDxfId="2" dataCellStyle="Moeda">
      <calculatedColumnFormula>LOOKUP(Tabela10[[#This Row],[Código]],Entradas!$B$4:$B$1048576,Entradas!$H$4:$H$1048576)</calculatedColumnFormula>
    </tableColumn>
    <tableColumn id="16" name="Qtd" dataDxfId="1" dataCellStyle="Saída"/>
    <tableColumn id="4" name="Preço Total" dataDxfId="0" dataCellStyle="Moeda">
      <calculatedColumnFormula>Tabela10[[#This Row],[Qtd]]*Tabela10[[#This Row],[Preço Unitário]]</calculatedColumnFormula>
    </tableColumn>
  </tableColumns>
  <tableStyleInfo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ienge.com.br/demonstracao/?utm_source=materiais-uteis&amp;utm_medium=links-planilha&amp;utm_campaign=planilha-de-controle-de-almoxarifado" TargetMode="External"/><Relationship Id="rId1" Type="http://schemas.openxmlformats.org/officeDocument/2006/relationships/hyperlink" Target="http://www.sienge.com.br/demonstracao/?utm_source=materiais-uteis&amp;utm_medium=links-planilha&amp;utm_campaign=planilha-de-calculo-de-bd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sienge.com.br/demonstracao/?utm_source=materiais-uteis&amp;utm_medium=links-planilha&amp;utm_campaign=planilha-de-controle-de-almoxarifado" TargetMode="External"/><Relationship Id="rId1" Type="http://schemas.openxmlformats.org/officeDocument/2006/relationships/hyperlink" Target="http://www.sienge.com.br/demonstracao/?utm_source=materiais-uteis&amp;utm_medium=links-planilha&amp;utm_campaign=planilha-de-calculo-de-bdi"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www.sienge.com.br/demonstracao/?utm_source=materiais-uteis&amp;utm_medium=links-planilha&amp;utm_campaign=planilha-de-controle-de-almoxarifado" TargetMode="External"/><Relationship Id="rId2" Type="http://schemas.openxmlformats.org/officeDocument/2006/relationships/hyperlink" Target="http://www.sienge.com.br/demonstracao/?utm_source=materiais-uteis&amp;utm_medium=links-planilha&amp;utm_campaign=planilha-de-cronograma-de-obra" TargetMode="External"/><Relationship Id="rId1" Type="http://schemas.openxmlformats.org/officeDocument/2006/relationships/hyperlink" Target="http://www.sienge.com.br/demonstracao/?utm_source=materiais-uteis&amp;utm_medium=links-planilha&amp;utm_campaign=planilha-de-calculo-de-bdi" TargetMode="External"/><Relationship Id="rId5" Type="http://schemas.openxmlformats.org/officeDocument/2006/relationships/drawing" Target="../drawings/drawing7.xm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guiadecompr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F7"/>
  <sheetViews>
    <sheetView showGridLines="0" showRowColHeaders="0" tabSelected="1" zoomScale="110" zoomScaleNormal="110" workbookViewId="0">
      <selection activeCell="A4" sqref="A4"/>
    </sheetView>
  </sheetViews>
  <sheetFormatPr defaultRowHeight="15"/>
  <cols>
    <col min="1" max="1" width="2.140625" customWidth="1"/>
    <col min="2" max="2" width="139.5703125" customWidth="1"/>
    <col min="3" max="3" width="2.85546875" hidden="1" customWidth="1"/>
    <col min="4" max="4" width="2.5703125" customWidth="1"/>
    <col min="5" max="5" width="2" customWidth="1"/>
    <col min="6" max="6" width="35" customWidth="1"/>
  </cols>
  <sheetData>
    <row r="1" spans="1:6" ht="68.25" customHeight="1">
      <c r="A1" s="71"/>
      <c r="B1" s="71"/>
      <c r="C1" s="71"/>
      <c r="D1" s="71"/>
      <c r="E1" s="1"/>
      <c r="F1" s="1"/>
    </row>
    <row r="2" spans="1:6" s="1" customFormat="1" ht="25.5" customHeight="1" thickBot="1"/>
    <row r="3" spans="1:6" ht="129.75" customHeight="1" thickBot="1">
      <c r="B3" s="23" t="s">
        <v>72</v>
      </c>
      <c r="C3" s="22"/>
      <c r="D3" s="22"/>
      <c r="F3" s="4" t="s">
        <v>52</v>
      </c>
    </row>
    <row r="4" spans="1:6" ht="65.25" customHeight="1"/>
    <row r="5" spans="1:6" ht="113.25" customHeight="1">
      <c r="B5" s="130" t="s">
        <v>71</v>
      </c>
      <c r="C5" s="130"/>
    </row>
    <row r="6" spans="1:6" s="7" customFormat="1" ht="66.75" customHeight="1">
      <c r="B6" s="20"/>
      <c r="C6" s="20"/>
    </row>
    <row r="7" spans="1:6">
      <c r="A7" s="131" t="s">
        <v>15</v>
      </c>
      <c r="B7" s="131"/>
      <c r="C7" s="131"/>
      <c r="D7" s="72"/>
      <c r="E7" s="1"/>
      <c r="F7" s="1"/>
    </row>
  </sheetData>
  <mergeCells count="2">
    <mergeCell ref="B5:C5"/>
    <mergeCell ref="A7:C7"/>
  </mergeCells>
  <hyperlinks>
    <hyperlink ref="A7:B7" r:id="rId1" display="Faça a gestão completa de sua obra com o Sienge, saiba mais em www.sienge.com.br ou (48) 3027 8110."/>
    <hyperlink ref="A7:C7" r:id="rId2" display="Faça a gestão completa de sua obra com o Sienge, saiba mais em www.sienge.com.br ou (48) 3027 8110."/>
  </hyperlinks>
  <pageMargins left="0.511811024" right="0.511811024" top="0.78740157499999996" bottom="0.78740157499999996" header="0.31496062000000002" footer="0.31496062000000002"/>
  <pageSetup orientation="portrait" horizontalDpi="1200" verticalDpi="12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C87D"/>
  </sheetPr>
  <dimension ref="A1:G20"/>
  <sheetViews>
    <sheetView showGridLines="0" showRowColHeaders="0" zoomScaleNormal="100" workbookViewId="0">
      <selection activeCell="A5" sqref="A5"/>
    </sheetView>
  </sheetViews>
  <sheetFormatPr defaultRowHeight="15"/>
  <cols>
    <col min="1" max="1" width="2.7109375" customWidth="1"/>
    <col min="2" max="2" width="3.85546875" style="46" bestFit="1" customWidth="1"/>
    <col min="3" max="3" width="134" bestFit="1" customWidth="1"/>
    <col min="4" max="4" width="1.5703125" customWidth="1"/>
    <col min="5" max="5" width="2" style="7" customWidth="1"/>
    <col min="6" max="6" width="35.85546875" style="7" customWidth="1"/>
  </cols>
  <sheetData>
    <row r="1" spans="1:6" s="7" customFormat="1" ht="69" customHeight="1">
      <c r="A1" s="21"/>
      <c r="B1" s="73"/>
      <c r="C1" s="72"/>
      <c r="D1" s="72"/>
      <c r="E1" s="72"/>
      <c r="F1" s="1"/>
    </row>
    <row r="2" spans="1:6" ht="15.75" thickBot="1">
      <c r="E2" s="1"/>
      <c r="F2" s="1"/>
    </row>
    <row r="3" spans="1:6" s="7" customFormat="1" ht="24.75" customHeight="1">
      <c r="B3" s="44" t="s">
        <v>53</v>
      </c>
      <c r="C3" s="17" t="s">
        <v>66</v>
      </c>
      <c r="E3" s="1"/>
      <c r="F3" s="132" t="s">
        <v>52</v>
      </c>
    </row>
    <row r="4" spans="1:6" s="7" customFormat="1" ht="24.75" customHeight="1">
      <c r="B4" s="44" t="s">
        <v>54</v>
      </c>
      <c r="C4" s="17" t="s">
        <v>65</v>
      </c>
      <c r="E4" s="1"/>
      <c r="F4" s="133"/>
    </row>
    <row r="5" spans="1:6" s="7" customFormat="1" ht="31.5" customHeight="1">
      <c r="B5" s="44" t="s">
        <v>55</v>
      </c>
      <c r="C5" s="88" t="s">
        <v>64</v>
      </c>
      <c r="E5" s="1"/>
      <c r="F5" s="133"/>
    </row>
    <row r="6" spans="1:6" s="7" customFormat="1" ht="24.75" customHeight="1">
      <c r="B6" s="44" t="s">
        <v>56</v>
      </c>
      <c r="C6" s="17" t="s">
        <v>61</v>
      </c>
      <c r="E6" s="1"/>
      <c r="F6" s="133"/>
    </row>
    <row r="7" spans="1:6" s="7" customFormat="1" ht="24.75" customHeight="1">
      <c r="B7" s="44" t="s">
        <v>57</v>
      </c>
      <c r="C7" s="17" t="s">
        <v>63</v>
      </c>
      <c r="E7" s="1"/>
      <c r="F7" s="134"/>
    </row>
    <row r="8" spans="1:6" s="7" customFormat="1" ht="24.75" customHeight="1">
      <c r="B8" s="44" t="s">
        <v>58</v>
      </c>
      <c r="C8" s="17" t="s">
        <v>62</v>
      </c>
      <c r="E8" s="1"/>
    </row>
    <row r="9" spans="1:6" s="7" customFormat="1" ht="186" customHeight="1">
      <c r="B9" s="47"/>
      <c r="E9" s="1"/>
    </row>
    <row r="10" spans="1:6" ht="60">
      <c r="B10" s="45" t="s">
        <v>59</v>
      </c>
      <c r="C10" s="42" t="s">
        <v>67</v>
      </c>
    </row>
    <row r="11" spans="1:6" s="7" customFormat="1" ht="335.25" customHeight="1">
      <c r="B11" s="45"/>
      <c r="C11" s="42"/>
    </row>
    <row r="12" spans="1:6" s="7" customFormat="1" ht="174.75" customHeight="1">
      <c r="B12" s="45"/>
      <c r="C12" s="42"/>
    </row>
    <row r="13" spans="1:6" s="7" customFormat="1" ht="120">
      <c r="B13" s="45" t="s">
        <v>60</v>
      </c>
      <c r="C13" s="42" t="s">
        <v>68</v>
      </c>
      <c r="F13" s="37"/>
    </row>
    <row r="14" spans="1:6" s="7" customFormat="1" ht="87" customHeight="1">
      <c r="B14" s="46"/>
      <c r="C14" s="43"/>
      <c r="F14" s="37"/>
    </row>
    <row r="15" spans="1:6" s="7" customFormat="1" ht="130.5" customHeight="1">
      <c r="B15" s="46"/>
      <c r="C15" s="43"/>
      <c r="F15" s="37"/>
    </row>
    <row r="16" spans="1:6" s="7" customFormat="1" ht="36" customHeight="1">
      <c r="B16" s="46"/>
      <c r="C16" s="43"/>
      <c r="F16" s="37"/>
    </row>
    <row r="17" spans="1:7" s="7" customFormat="1" ht="28.5" customHeight="1">
      <c r="B17" s="45" t="s">
        <v>69</v>
      </c>
      <c r="C17" s="42" t="s">
        <v>70</v>
      </c>
      <c r="F17" s="37"/>
    </row>
    <row r="19" spans="1:7" s="7" customFormat="1">
      <c r="A19" s="131" t="s">
        <v>15</v>
      </c>
      <c r="B19" s="131"/>
      <c r="C19" s="131"/>
      <c r="D19" s="131"/>
      <c r="E19" s="72"/>
      <c r="F19" s="1"/>
      <c r="G19" s="1"/>
    </row>
    <row r="20" spans="1:7">
      <c r="E20" s="1"/>
      <c r="F20" s="1"/>
    </row>
  </sheetData>
  <mergeCells count="2">
    <mergeCell ref="A19:D19"/>
    <mergeCell ref="F3:F7"/>
  </mergeCells>
  <hyperlinks>
    <hyperlink ref="A19:C19" r:id="rId1" display="Faça a gestão completa de sua obra com o Sienge, saiba mais em www.sienge.com.br ou (48) 3027 8110."/>
    <hyperlink ref="A19:D19" r:id="rId2" display="Faça a gestão completa de sua obra com o Sienge, saiba mais em www.sienge.com.br ou (48) 3027 8110."/>
  </hyperlinks>
  <pageMargins left="0.511811024" right="0.511811024" top="0.78740157499999996" bottom="0.78740157499999996" header="0.31496062000000002" footer="0.31496062000000002"/>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C87D"/>
  </sheetPr>
  <dimension ref="A1:PU1199"/>
  <sheetViews>
    <sheetView showGridLines="0" zoomScaleNormal="100" workbookViewId="0">
      <pane xSplit="10" topLeftCell="K1" activePane="topRight" state="frozen"/>
      <selection activeCell="L1" sqref="L1"/>
      <selection pane="topRight" activeCell="F17" sqref="F17"/>
    </sheetView>
  </sheetViews>
  <sheetFormatPr defaultRowHeight="15.75"/>
  <cols>
    <col min="1" max="1" width="7.5703125" style="24" customWidth="1"/>
    <col min="2" max="2" width="22.7109375" style="35" customWidth="1"/>
    <col min="3" max="3" width="15.28515625" style="35" customWidth="1"/>
    <col min="4" max="4" width="8.85546875" style="35" customWidth="1"/>
    <col min="5" max="5" width="9.7109375" style="40" customWidth="1"/>
    <col min="6" max="6" width="9.140625" style="41" customWidth="1"/>
    <col min="7" max="7" width="8" style="25" customWidth="1"/>
    <col min="8" max="8" width="8" style="89" customWidth="1"/>
    <col min="9" max="9" width="12.5703125" style="92" customWidth="1"/>
    <col min="10" max="10" width="14.42578125" style="92" customWidth="1"/>
    <col min="11" max="11" width="5.5703125" style="36" customWidth="1"/>
    <col min="12" max="14" width="5.140625" style="36" customWidth="1"/>
    <col min="15" max="34" width="5.7109375" style="36" customWidth="1"/>
    <col min="35" max="41" width="5.42578125" style="36" bestFit="1" customWidth="1"/>
    <col min="42" max="42" width="4.28515625" style="36" bestFit="1" customWidth="1"/>
    <col min="43" max="50" width="4.42578125" style="36" bestFit="1" customWidth="1"/>
    <col min="51" max="51" width="5" style="36" bestFit="1" customWidth="1"/>
    <col min="52" max="52" width="4.7109375" style="36" bestFit="1" customWidth="1"/>
    <col min="53" max="60" width="5" style="36" bestFit="1" customWidth="1"/>
    <col min="61" max="61" width="5.28515625" style="36" bestFit="1" customWidth="1"/>
    <col min="62" max="62" width="5" style="36" bestFit="1" customWidth="1"/>
    <col min="63" max="71" width="5.28515625" style="36" bestFit="1" customWidth="1"/>
    <col min="72" max="72" width="5" style="36" bestFit="1" customWidth="1"/>
    <col min="73" max="73" width="4" style="36" bestFit="1" customWidth="1"/>
    <col min="74" max="81" width="4.28515625" style="36" bestFit="1" customWidth="1"/>
    <col min="82" max="82" width="4.7109375" style="36" bestFit="1" customWidth="1"/>
    <col min="83" max="83" width="4.42578125" style="36" bestFit="1" customWidth="1"/>
    <col min="84" max="91" width="4.7109375" style="36" bestFit="1" customWidth="1"/>
    <col min="92" max="92" width="5" style="36" bestFit="1" customWidth="1"/>
    <col min="93" max="93" width="4.7109375" style="36" bestFit="1" customWidth="1"/>
    <col min="94" max="102" width="5" style="36" bestFit="1" customWidth="1"/>
    <col min="103" max="103" width="4.7109375" style="36" bestFit="1" customWidth="1"/>
    <col min="104" max="104" width="4.140625" style="36" bestFit="1" customWidth="1"/>
    <col min="105" max="112" width="4.42578125" style="36" bestFit="1" customWidth="1"/>
    <col min="113" max="113" width="4.85546875" style="36" bestFit="1" customWidth="1"/>
    <col min="114" max="114" width="4.5703125" style="36" bestFit="1" customWidth="1"/>
    <col min="115" max="122" width="4.85546875" style="36" bestFit="1" customWidth="1"/>
    <col min="123" max="123" width="5.140625" style="36" bestFit="1" customWidth="1"/>
    <col min="124" max="124" width="4.85546875" style="36" bestFit="1" customWidth="1"/>
    <col min="125" max="131" width="5.140625" style="36" bestFit="1" customWidth="1"/>
    <col min="132" max="132" width="4.42578125" style="36" bestFit="1" customWidth="1"/>
    <col min="133" max="140" width="4.7109375" style="36" bestFit="1" customWidth="1"/>
    <col min="141" max="141" width="5.28515625" style="36" bestFit="1" customWidth="1"/>
    <col min="142" max="142" width="5" style="36" bestFit="1" customWidth="1"/>
    <col min="143" max="150" width="5.28515625" style="36" bestFit="1" customWidth="1"/>
    <col min="151" max="151" width="5.42578125" style="36" bestFit="1" customWidth="1"/>
    <col min="152" max="152" width="5.28515625" style="36" bestFit="1" customWidth="1"/>
    <col min="153" max="161" width="5.42578125" style="36" bestFit="1" customWidth="1"/>
    <col min="162" max="162" width="5.28515625" style="36" bestFit="1" customWidth="1"/>
    <col min="163" max="163" width="4.140625" style="36" bestFit="1" customWidth="1"/>
    <col min="164" max="171" width="4.42578125" style="36" bestFit="1" customWidth="1"/>
    <col min="172" max="172" width="4.85546875" style="36" bestFit="1" customWidth="1"/>
    <col min="173" max="173" width="4.5703125" style="36" bestFit="1" customWidth="1"/>
    <col min="174" max="181" width="4.85546875" style="36" bestFit="1" customWidth="1"/>
    <col min="182" max="182" width="5.140625" style="36" bestFit="1" customWidth="1"/>
    <col min="183" max="183" width="4.85546875" style="36" bestFit="1" customWidth="1"/>
    <col min="184" max="192" width="5.140625" style="36" bestFit="1" customWidth="1"/>
    <col min="193" max="193" width="4.42578125" style="36" bestFit="1" customWidth="1"/>
    <col min="194" max="201" width="4.5703125" style="36" bestFit="1" customWidth="1"/>
    <col min="202" max="202" width="5.140625" style="36" bestFit="1" customWidth="1"/>
    <col min="203" max="203" width="4.85546875" style="36" bestFit="1" customWidth="1"/>
    <col min="204" max="211" width="5.140625" style="36" bestFit="1" customWidth="1"/>
    <col min="212" max="212" width="5.42578125" style="36" bestFit="1" customWidth="1"/>
    <col min="213" max="213" width="5.140625" style="36" bestFit="1" customWidth="1"/>
    <col min="214" max="222" width="5.42578125" style="36" bestFit="1" customWidth="1"/>
    <col min="223" max="223" width="5.140625" style="36" bestFit="1" customWidth="1"/>
    <col min="224" max="224" width="4" style="36" bestFit="1" customWidth="1"/>
    <col min="225" max="232" width="4.28515625" style="36" bestFit="1" customWidth="1"/>
    <col min="233" max="233" width="4.7109375" style="36" bestFit="1" customWidth="1"/>
    <col min="234" max="234" width="4.42578125" style="36" bestFit="1" customWidth="1"/>
    <col min="235" max="242" width="4.7109375" style="36" bestFit="1" customWidth="1"/>
    <col min="243" max="243" width="5" style="36" bestFit="1" customWidth="1"/>
    <col min="244" max="244" width="4.7109375" style="36" bestFit="1" customWidth="1"/>
    <col min="245" max="253" width="5" style="36" bestFit="1" customWidth="1"/>
    <col min="254" max="254" width="3.5703125" style="36" bestFit="1" customWidth="1"/>
    <col min="255" max="262" width="3.85546875" style="36" bestFit="1" customWidth="1"/>
    <col min="263" max="263" width="4.42578125" style="36" bestFit="1" customWidth="1"/>
    <col min="264" max="264" width="4.140625" style="36" bestFit="1" customWidth="1"/>
    <col min="265" max="272" width="4.42578125" style="36" bestFit="1" customWidth="1"/>
    <col min="273" max="273" width="4.5703125" style="36" bestFit="1" customWidth="1"/>
    <col min="274" max="274" width="4.42578125" style="36" bestFit="1" customWidth="1"/>
    <col min="275" max="283" width="4.5703125" style="36" bestFit="1" customWidth="1"/>
    <col min="284" max="285" width="4.42578125" style="36" bestFit="1" customWidth="1"/>
    <col min="286" max="293" width="4.7109375" style="36" bestFit="1" customWidth="1"/>
    <col min="294" max="294" width="5.28515625" style="36" bestFit="1" customWidth="1"/>
    <col min="295" max="295" width="5" style="36" bestFit="1" customWidth="1"/>
    <col min="296" max="303" width="5.28515625" style="36" bestFit="1" customWidth="1"/>
    <col min="304" max="304" width="5.42578125" style="36" bestFit="1" customWidth="1"/>
    <col min="305" max="305" width="5.28515625" style="36" bestFit="1" customWidth="1"/>
    <col min="306" max="314" width="5.42578125" style="36" bestFit="1" customWidth="1"/>
    <col min="315" max="315" width="5.28515625" style="36" bestFit="1" customWidth="1"/>
    <col min="316" max="316" width="4.140625" style="36" bestFit="1" customWidth="1"/>
    <col min="317" max="324" width="4.42578125" style="36" bestFit="1" customWidth="1"/>
    <col min="325" max="325" width="4.85546875" style="36" bestFit="1" customWidth="1"/>
    <col min="326" max="326" width="4.5703125" style="36" bestFit="1" customWidth="1"/>
    <col min="327" max="334" width="4.85546875" style="36" bestFit="1" customWidth="1"/>
    <col min="335" max="335" width="5.140625" style="36" bestFit="1" customWidth="1"/>
    <col min="336" max="336" width="4.85546875" style="36" bestFit="1" customWidth="1"/>
    <col min="337" max="345" width="5.140625" style="36" bestFit="1" customWidth="1"/>
    <col min="346" max="346" width="4.28515625" style="36" bestFit="1" customWidth="1"/>
    <col min="347" max="354" width="4.42578125" style="36" bestFit="1" customWidth="1"/>
    <col min="355" max="355" width="5" style="36" bestFit="1" customWidth="1"/>
    <col min="356" max="356" width="4.7109375" style="36" bestFit="1" customWidth="1"/>
    <col min="357" max="364" width="5" style="36" bestFit="1" customWidth="1"/>
    <col min="365" max="365" width="5.28515625" style="36" bestFit="1" customWidth="1"/>
    <col min="366" max="366" width="5" style="36" bestFit="1" customWidth="1"/>
    <col min="367" max="375" width="5.28515625" style="36" bestFit="1" customWidth="1"/>
    <col min="376" max="376" width="5" style="36" bestFit="1" customWidth="1"/>
    <col min="377" max="377" width="4.42578125" style="36" bestFit="1" customWidth="1"/>
    <col min="378" max="385" width="4.7109375" style="36" bestFit="1" customWidth="1"/>
    <col min="386" max="386" width="5.28515625" style="36" bestFit="1" customWidth="1"/>
    <col min="387" max="387" width="5" style="36" bestFit="1" customWidth="1"/>
    <col min="388" max="395" width="5.28515625" style="36" bestFit="1" customWidth="1"/>
    <col min="396" max="396" width="5.42578125" style="36" bestFit="1" customWidth="1"/>
    <col min="397" max="397" width="5.28515625" style="36" bestFit="1" customWidth="1"/>
    <col min="398" max="406" width="5.42578125" style="36" bestFit="1" customWidth="1"/>
    <col min="407" max="407" width="4.28515625" style="36" bestFit="1" customWidth="1"/>
    <col min="408" max="415" width="4.42578125" style="36" bestFit="1" customWidth="1"/>
    <col min="416" max="416" width="5" style="36" bestFit="1" customWidth="1"/>
    <col min="417" max="417" width="4.7109375" style="36" bestFit="1" customWidth="1"/>
    <col min="418" max="425" width="5" style="36" bestFit="1" customWidth="1"/>
    <col min="426" max="426" width="5.28515625" style="36" bestFit="1" customWidth="1"/>
    <col min="427" max="427" width="5" style="36" bestFit="1" customWidth="1"/>
    <col min="428" max="436" width="5.28515625" style="36" bestFit="1" customWidth="1"/>
    <col min="437" max="437" width="5" style="36" bestFit="1" customWidth="1"/>
  </cols>
  <sheetData>
    <row r="1" spans="1:437" s="72" customFormat="1" ht="68.25" customHeight="1">
      <c r="A1" s="74"/>
      <c r="F1" s="74"/>
    </row>
    <row r="2" spans="1:437" s="1" customFormat="1" ht="5.25" customHeight="1">
      <c r="A2" s="39"/>
      <c r="F2" s="39"/>
      <c r="H2" s="18"/>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row>
    <row r="3" spans="1:437" s="16" customFormat="1" ht="39" customHeight="1">
      <c r="A3" s="93" t="s">
        <v>1</v>
      </c>
      <c r="B3" s="94" t="s">
        <v>7</v>
      </c>
      <c r="C3" s="95" t="s">
        <v>12</v>
      </c>
      <c r="D3" s="95" t="s">
        <v>8</v>
      </c>
      <c r="E3" s="96" t="s">
        <v>4</v>
      </c>
      <c r="F3" s="97" t="s">
        <v>10</v>
      </c>
      <c r="G3" s="98" t="s">
        <v>44</v>
      </c>
      <c r="H3" s="98" t="s">
        <v>45</v>
      </c>
      <c r="I3" s="95" t="s">
        <v>42</v>
      </c>
      <c r="J3" s="94" t="s">
        <v>11</v>
      </c>
      <c r="K3" s="87" t="s">
        <v>49</v>
      </c>
      <c r="L3" s="87">
        <v>42675</v>
      </c>
      <c r="M3" s="87">
        <v>42676</v>
      </c>
      <c r="N3" s="87">
        <v>42677</v>
      </c>
      <c r="O3" s="87">
        <v>42678</v>
      </c>
      <c r="P3" s="87">
        <v>42679</v>
      </c>
      <c r="Q3" s="87">
        <v>42680</v>
      </c>
      <c r="R3" s="87">
        <v>42681</v>
      </c>
      <c r="S3" s="87">
        <v>42682</v>
      </c>
      <c r="T3" s="87">
        <v>42683</v>
      </c>
      <c r="U3" s="87">
        <v>42684</v>
      </c>
      <c r="V3" s="87">
        <v>42685</v>
      </c>
      <c r="W3" s="87">
        <v>42686</v>
      </c>
      <c r="X3" s="87">
        <v>42687</v>
      </c>
      <c r="Y3" s="87">
        <v>42688</v>
      </c>
      <c r="Z3" s="87">
        <v>42689</v>
      </c>
      <c r="AA3" s="87">
        <v>42690</v>
      </c>
      <c r="AB3" s="87">
        <v>42691</v>
      </c>
      <c r="AC3" s="87">
        <v>42692</v>
      </c>
      <c r="AD3" s="87">
        <v>42693</v>
      </c>
      <c r="AE3" s="87">
        <v>42694</v>
      </c>
      <c r="AF3" s="87">
        <v>42695</v>
      </c>
      <c r="AG3" s="87">
        <v>42696</v>
      </c>
      <c r="AH3" s="87">
        <v>42697</v>
      </c>
      <c r="AI3" s="87">
        <v>42698</v>
      </c>
      <c r="AJ3" s="87">
        <v>42699</v>
      </c>
      <c r="AK3" s="87">
        <v>42700</v>
      </c>
      <c r="AL3" s="87">
        <v>42701</v>
      </c>
      <c r="AM3" s="87">
        <v>42702</v>
      </c>
      <c r="AN3" s="87">
        <v>42703</v>
      </c>
      <c r="AO3" s="87">
        <v>42704</v>
      </c>
      <c r="AP3" s="87">
        <v>42705</v>
      </c>
      <c r="AQ3" s="87">
        <v>42706</v>
      </c>
      <c r="AR3" s="87">
        <v>42707</v>
      </c>
      <c r="AS3" s="87">
        <v>42708</v>
      </c>
      <c r="AT3" s="87">
        <v>42709</v>
      </c>
      <c r="AU3" s="87">
        <v>42710</v>
      </c>
      <c r="AV3" s="87">
        <v>42711</v>
      </c>
      <c r="AW3" s="87">
        <v>42712</v>
      </c>
      <c r="AX3" s="87">
        <v>42713</v>
      </c>
      <c r="AY3" s="87">
        <v>42714</v>
      </c>
      <c r="AZ3" s="87">
        <v>42715</v>
      </c>
      <c r="BA3" s="87">
        <v>42716</v>
      </c>
      <c r="BB3" s="87">
        <v>42717</v>
      </c>
      <c r="BC3" s="87">
        <v>42718</v>
      </c>
      <c r="BD3" s="87">
        <v>42719</v>
      </c>
      <c r="BE3" s="87">
        <v>42720</v>
      </c>
      <c r="BF3" s="87">
        <v>42721</v>
      </c>
      <c r="BG3" s="87">
        <v>42722</v>
      </c>
      <c r="BH3" s="87">
        <v>42723</v>
      </c>
      <c r="BI3" s="87">
        <v>42724</v>
      </c>
      <c r="BJ3" s="87">
        <v>42725</v>
      </c>
      <c r="BK3" s="87">
        <v>42726</v>
      </c>
      <c r="BL3" s="87">
        <v>42727</v>
      </c>
      <c r="BM3" s="87">
        <v>42728</v>
      </c>
      <c r="BN3" s="87">
        <v>42729</v>
      </c>
      <c r="BO3" s="87">
        <v>42730</v>
      </c>
      <c r="BP3" s="87">
        <v>42731</v>
      </c>
      <c r="BQ3" s="87">
        <v>42732</v>
      </c>
      <c r="BR3" s="87">
        <v>42733</v>
      </c>
      <c r="BS3" s="87">
        <v>42734</v>
      </c>
      <c r="BT3" s="87">
        <v>42735</v>
      </c>
      <c r="BU3" s="87">
        <v>42736</v>
      </c>
      <c r="BV3" s="87">
        <v>42737</v>
      </c>
      <c r="BW3" s="87">
        <v>42738</v>
      </c>
      <c r="BX3" s="87">
        <v>42739</v>
      </c>
      <c r="BY3" s="87">
        <v>42740</v>
      </c>
      <c r="BZ3" s="87">
        <v>42741</v>
      </c>
      <c r="CA3" s="87">
        <v>42742</v>
      </c>
      <c r="CB3" s="87">
        <v>42743</v>
      </c>
      <c r="CC3" s="87">
        <v>42744</v>
      </c>
      <c r="CD3" s="87">
        <v>42745</v>
      </c>
      <c r="CE3" s="87">
        <v>42746</v>
      </c>
      <c r="CF3" s="87">
        <v>42747</v>
      </c>
      <c r="CG3" s="87">
        <v>42748</v>
      </c>
      <c r="CH3" s="87">
        <v>42749</v>
      </c>
      <c r="CI3" s="87">
        <v>42750</v>
      </c>
      <c r="CJ3" s="87">
        <v>42751</v>
      </c>
      <c r="CK3" s="87">
        <v>42752</v>
      </c>
      <c r="CL3" s="87">
        <v>42753</v>
      </c>
      <c r="CM3" s="87">
        <v>42754</v>
      </c>
      <c r="CN3" s="87">
        <v>42755</v>
      </c>
      <c r="CO3" s="87">
        <v>42756</v>
      </c>
      <c r="CP3" s="87">
        <v>42757</v>
      </c>
      <c r="CQ3" s="87">
        <v>42758</v>
      </c>
      <c r="CR3" s="87">
        <v>42759</v>
      </c>
      <c r="CS3" s="87">
        <v>42760</v>
      </c>
      <c r="CT3" s="87">
        <v>42761</v>
      </c>
      <c r="CU3" s="87">
        <v>42762</v>
      </c>
      <c r="CV3" s="87">
        <v>42763</v>
      </c>
      <c r="CW3" s="87">
        <v>42764</v>
      </c>
      <c r="CX3" s="87">
        <v>42765</v>
      </c>
      <c r="CY3" s="87">
        <v>42766</v>
      </c>
      <c r="CZ3" s="87">
        <v>42767</v>
      </c>
      <c r="DA3" s="87">
        <v>42768</v>
      </c>
      <c r="DB3" s="87">
        <v>42769</v>
      </c>
      <c r="DC3" s="87">
        <v>42770</v>
      </c>
      <c r="DD3" s="87">
        <v>42771</v>
      </c>
      <c r="DE3" s="87">
        <v>42772</v>
      </c>
      <c r="DF3" s="87">
        <v>42773</v>
      </c>
      <c r="DG3" s="87">
        <v>42774</v>
      </c>
      <c r="DH3" s="87">
        <v>42775</v>
      </c>
      <c r="DI3" s="87">
        <v>42776</v>
      </c>
      <c r="DJ3" s="87">
        <v>42777</v>
      </c>
      <c r="DK3" s="87">
        <v>42778</v>
      </c>
      <c r="DL3" s="87">
        <v>42779</v>
      </c>
      <c r="DM3" s="87">
        <v>42780</v>
      </c>
      <c r="DN3" s="87">
        <v>42781</v>
      </c>
      <c r="DO3" s="87">
        <v>42782</v>
      </c>
      <c r="DP3" s="87">
        <v>42783</v>
      </c>
      <c r="DQ3" s="87">
        <v>42784</v>
      </c>
      <c r="DR3" s="87">
        <v>42785</v>
      </c>
      <c r="DS3" s="87">
        <v>42786</v>
      </c>
      <c r="DT3" s="87">
        <v>42787</v>
      </c>
      <c r="DU3" s="87">
        <v>42788</v>
      </c>
      <c r="DV3" s="87">
        <v>42789</v>
      </c>
      <c r="DW3" s="87">
        <v>42790</v>
      </c>
      <c r="DX3" s="87">
        <v>42791</v>
      </c>
      <c r="DY3" s="87">
        <v>42792</v>
      </c>
      <c r="DZ3" s="87">
        <v>42793</v>
      </c>
      <c r="EA3" s="87">
        <v>42794</v>
      </c>
      <c r="EB3" s="87">
        <v>42795</v>
      </c>
      <c r="EC3" s="87">
        <v>42796</v>
      </c>
      <c r="ED3" s="87">
        <v>42797</v>
      </c>
      <c r="EE3" s="87">
        <v>42798</v>
      </c>
      <c r="EF3" s="87">
        <v>42799</v>
      </c>
      <c r="EG3" s="87">
        <v>42800</v>
      </c>
      <c r="EH3" s="87">
        <v>42801</v>
      </c>
      <c r="EI3" s="87">
        <v>42802</v>
      </c>
      <c r="EJ3" s="87">
        <v>42803</v>
      </c>
      <c r="EK3" s="87">
        <v>42804</v>
      </c>
      <c r="EL3" s="87">
        <v>42805</v>
      </c>
      <c r="EM3" s="87">
        <v>42806</v>
      </c>
      <c r="EN3" s="87">
        <v>42807</v>
      </c>
      <c r="EO3" s="87">
        <v>42808</v>
      </c>
      <c r="EP3" s="87">
        <v>42809</v>
      </c>
      <c r="EQ3" s="87">
        <v>42810</v>
      </c>
      <c r="ER3" s="87">
        <v>42811</v>
      </c>
      <c r="ES3" s="87">
        <v>42812</v>
      </c>
      <c r="ET3" s="87">
        <v>42813</v>
      </c>
      <c r="EU3" s="87">
        <v>42814</v>
      </c>
      <c r="EV3" s="87">
        <v>42815</v>
      </c>
      <c r="EW3" s="87">
        <v>42816</v>
      </c>
      <c r="EX3" s="87">
        <v>42817</v>
      </c>
      <c r="EY3" s="87">
        <v>42818</v>
      </c>
      <c r="EZ3" s="87">
        <v>42819</v>
      </c>
      <c r="FA3" s="87">
        <v>42820</v>
      </c>
      <c r="FB3" s="87">
        <v>42821</v>
      </c>
      <c r="FC3" s="87">
        <v>42822</v>
      </c>
      <c r="FD3" s="87">
        <v>42823</v>
      </c>
      <c r="FE3" s="87">
        <v>42824</v>
      </c>
      <c r="FF3" s="87">
        <v>42825</v>
      </c>
      <c r="FG3" s="87">
        <v>42826</v>
      </c>
      <c r="FH3" s="87">
        <v>42827</v>
      </c>
      <c r="FI3" s="87">
        <v>42828</v>
      </c>
      <c r="FJ3" s="87">
        <v>42829</v>
      </c>
      <c r="FK3" s="87">
        <v>42830</v>
      </c>
      <c r="FL3" s="87">
        <v>42831</v>
      </c>
      <c r="FM3" s="87">
        <v>42832</v>
      </c>
      <c r="FN3" s="87">
        <v>42833</v>
      </c>
      <c r="FO3" s="87">
        <v>42834</v>
      </c>
      <c r="FP3" s="87">
        <v>42835</v>
      </c>
      <c r="FQ3" s="87">
        <v>42836</v>
      </c>
      <c r="FR3" s="87">
        <v>42837</v>
      </c>
      <c r="FS3" s="87">
        <v>42838</v>
      </c>
      <c r="FT3" s="87">
        <v>42839</v>
      </c>
      <c r="FU3" s="87">
        <v>42840</v>
      </c>
      <c r="FV3" s="87">
        <v>42841</v>
      </c>
      <c r="FW3" s="87">
        <v>42842</v>
      </c>
      <c r="FX3" s="87">
        <v>42843</v>
      </c>
      <c r="FY3" s="87">
        <v>42844</v>
      </c>
      <c r="FZ3" s="87">
        <v>42845</v>
      </c>
      <c r="GA3" s="87">
        <v>42846</v>
      </c>
      <c r="GB3" s="87">
        <v>42847</v>
      </c>
      <c r="GC3" s="87">
        <v>42848</v>
      </c>
      <c r="GD3" s="87">
        <v>42849</v>
      </c>
      <c r="GE3" s="87">
        <v>42850</v>
      </c>
      <c r="GF3" s="87">
        <v>42851</v>
      </c>
      <c r="GG3" s="87">
        <v>42852</v>
      </c>
      <c r="GH3" s="87">
        <v>42853</v>
      </c>
      <c r="GI3" s="87">
        <v>42854</v>
      </c>
      <c r="GJ3" s="87">
        <v>42855</v>
      </c>
      <c r="GK3" s="87">
        <v>42856</v>
      </c>
      <c r="GL3" s="87">
        <v>42857</v>
      </c>
      <c r="GM3" s="87">
        <v>42858</v>
      </c>
      <c r="GN3" s="87">
        <v>42859</v>
      </c>
      <c r="GO3" s="87">
        <v>42860</v>
      </c>
      <c r="GP3" s="87">
        <v>42861</v>
      </c>
      <c r="GQ3" s="87">
        <v>42862</v>
      </c>
      <c r="GR3" s="87">
        <v>42863</v>
      </c>
      <c r="GS3" s="87">
        <v>42864</v>
      </c>
      <c r="GT3" s="87">
        <v>42865</v>
      </c>
      <c r="GU3" s="87">
        <v>42866</v>
      </c>
      <c r="GV3" s="87">
        <v>42867</v>
      </c>
      <c r="GW3" s="87">
        <v>42868</v>
      </c>
      <c r="GX3" s="87">
        <v>42869</v>
      </c>
      <c r="GY3" s="87">
        <v>42870</v>
      </c>
      <c r="GZ3" s="87">
        <v>42871</v>
      </c>
      <c r="HA3" s="87">
        <v>42872</v>
      </c>
      <c r="HB3" s="87">
        <v>42873</v>
      </c>
      <c r="HC3" s="87">
        <v>42874</v>
      </c>
      <c r="HD3" s="87">
        <v>42875</v>
      </c>
      <c r="HE3" s="87">
        <v>42876</v>
      </c>
      <c r="HF3" s="87">
        <v>42877</v>
      </c>
      <c r="HG3" s="87">
        <v>42878</v>
      </c>
      <c r="HH3" s="87">
        <v>42879</v>
      </c>
      <c r="HI3" s="87">
        <v>42880</v>
      </c>
      <c r="HJ3" s="87">
        <v>42881</v>
      </c>
      <c r="HK3" s="87">
        <v>42882</v>
      </c>
      <c r="HL3" s="87">
        <v>42883</v>
      </c>
      <c r="HM3" s="87">
        <v>42884</v>
      </c>
      <c r="HN3" s="87">
        <v>42885</v>
      </c>
      <c r="HO3" s="87">
        <v>42886</v>
      </c>
      <c r="HP3" s="87">
        <v>42887</v>
      </c>
      <c r="HQ3" s="87">
        <v>42888</v>
      </c>
      <c r="HR3" s="87">
        <v>42889</v>
      </c>
      <c r="HS3" s="87">
        <v>42890</v>
      </c>
      <c r="HT3" s="87">
        <v>42891</v>
      </c>
      <c r="HU3" s="87">
        <v>42892</v>
      </c>
      <c r="HV3" s="87">
        <v>42893</v>
      </c>
      <c r="HW3" s="87">
        <v>42894</v>
      </c>
      <c r="HX3" s="87">
        <v>42895</v>
      </c>
      <c r="HY3" s="87">
        <v>42896</v>
      </c>
      <c r="HZ3" s="87">
        <v>42897</v>
      </c>
      <c r="IA3" s="87">
        <v>42898</v>
      </c>
      <c r="IB3" s="87">
        <v>42899</v>
      </c>
      <c r="IC3" s="87">
        <v>42900</v>
      </c>
      <c r="ID3" s="87">
        <v>42901</v>
      </c>
      <c r="IE3" s="87">
        <v>42902</v>
      </c>
      <c r="IF3" s="87">
        <v>42903</v>
      </c>
      <c r="IG3" s="87">
        <v>42904</v>
      </c>
      <c r="IH3" s="87">
        <v>42905</v>
      </c>
      <c r="II3" s="87">
        <v>42906</v>
      </c>
      <c r="IJ3" s="87">
        <v>42907</v>
      </c>
      <c r="IK3" s="87">
        <v>42908</v>
      </c>
      <c r="IL3" s="87">
        <v>42909</v>
      </c>
      <c r="IM3" s="87">
        <v>42910</v>
      </c>
      <c r="IN3" s="87">
        <v>42911</v>
      </c>
      <c r="IO3" s="87">
        <v>42912</v>
      </c>
      <c r="IP3" s="87">
        <v>42913</v>
      </c>
      <c r="IQ3" s="87">
        <v>42914</v>
      </c>
      <c r="IR3" s="87">
        <v>42915</v>
      </c>
      <c r="IS3" s="87">
        <v>42916</v>
      </c>
      <c r="IT3" s="87">
        <v>42917</v>
      </c>
      <c r="IU3" s="87">
        <v>42918</v>
      </c>
      <c r="IV3" s="87">
        <v>42919</v>
      </c>
      <c r="IW3" s="87">
        <v>42920</v>
      </c>
      <c r="IX3" s="87">
        <v>42921</v>
      </c>
      <c r="IY3" s="87">
        <v>42922</v>
      </c>
      <c r="IZ3" s="87">
        <v>42923</v>
      </c>
      <c r="JA3" s="87">
        <v>42924</v>
      </c>
      <c r="JB3" s="87">
        <v>42925</v>
      </c>
      <c r="JC3" s="87">
        <v>42926</v>
      </c>
      <c r="JD3" s="87">
        <v>42927</v>
      </c>
      <c r="JE3" s="87">
        <v>42928</v>
      </c>
      <c r="JF3" s="87">
        <v>42929</v>
      </c>
      <c r="JG3" s="87">
        <v>42930</v>
      </c>
      <c r="JH3" s="87">
        <v>42931</v>
      </c>
      <c r="JI3" s="87">
        <v>42932</v>
      </c>
      <c r="JJ3" s="87">
        <v>42933</v>
      </c>
      <c r="JK3" s="87">
        <v>42934</v>
      </c>
      <c r="JL3" s="87">
        <v>42935</v>
      </c>
      <c r="JM3" s="87">
        <v>42936</v>
      </c>
      <c r="JN3" s="87">
        <v>42937</v>
      </c>
      <c r="JO3" s="87">
        <v>42938</v>
      </c>
      <c r="JP3" s="87">
        <v>42939</v>
      </c>
      <c r="JQ3" s="87">
        <v>42940</v>
      </c>
      <c r="JR3" s="87">
        <v>42941</v>
      </c>
      <c r="JS3" s="87">
        <v>42942</v>
      </c>
      <c r="JT3" s="87">
        <v>42943</v>
      </c>
      <c r="JU3" s="87">
        <v>42944</v>
      </c>
      <c r="JV3" s="87">
        <v>42945</v>
      </c>
      <c r="JW3" s="87">
        <v>42946</v>
      </c>
      <c r="JX3" s="87">
        <v>42947</v>
      </c>
      <c r="JY3" s="87">
        <v>42948</v>
      </c>
      <c r="JZ3" s="87">
        <v>42949</v>
      </c>
      <c r="KA3" s="87">
        <v>42950</v>
      </c>
      <c r="KB3" s="87">
        <v>42951</v>
      </c>
      <c r="KC3" s="87">
        <v>42952</v>
      </c>
      <c r="KD3" s="87">
        <v>42953</v>
      </c>
      <c r="KE3" s="87">
        <v>42954</v>
      </c>
      <c r="KF3" s="87">
        <v>42955</v>
      </c>
      <c r="KG3" s="87">
        <v>42956</v>
      </c>
      <c r="KH3" s="87">
        <v>42957</v>
      </c>
      <c r="KI3" s="87">
        <v>42958</v>
      </c>
      <c r="KJ3" s="87">
        <v>42959</v>
      </c>
      <c r="KK3" s="87">
        <v>42960</v>
      </c>
      <c r="KL3" s="87">
        <v>42961</v>
      </c>
      <c r="KM3" s="87">
        <v>42962</v>
      </c>
      <c r="KN3" s="87">
        <v>42963</v>
      </c>
      <c r="KO3" s="87">
        <v>42964</v>
      </c>
      <c r="KP3" s="87">
        <v>42965</v>
      </c>
      <c r="KQ3" s="87">
        <v>42966</v>
      </c>
      <c r="KR3" s="87">
        <v>42967</v>
      </c>
      <c r="KS3" s="87">
        <v>42968</v>
      </c>
      <c r="KT3" s="87">
        <v>42969</v>
      </c>
      <c r="KU3" s="87">
        <v>42970</v>
      </c>
      <c r="KV3" s="87">
        <v>42971</v>
      </c>
      <c r="KW3" s="87">
        <v>42972</v>
      </c>
      <c r="KX3" s="87">
        <v>42973</v>
      </c>
      <c r="KY3" s="87">
        <v>42974</v>
      </c>
      <c r="KZ3" s="87">
        <v>42975</v>
      </c>
      <c r="LA3" s="87">
        <v>42976</v>
      </c>
      <c r="LB3" s="87">
        <v>42977</v>
      </c>
      <c r="LC3" s="87">
        <v>42978</v>
      </c>
      <c r="LD3" s="87">
        <v>42979</v>
      </c>
      <c r="LE3" s="87">
        <v>42980</v>
      </c>
      <c r="LF3" s="87">
        <v>42981</v>
      </c>
      <c r="LG3" s="87">
        <v>42982</v>
      </c>
      <c r="LH3" s="87">
        <v>42983</v>
      </c>
      <c r="LI3" s="87">
        <v>42984</v>
      </c>
      <c r="LJ3" s="87">
        <v>42985</v>
      </c>
      <c r="LK3" s="87">
        <v>42986</v>
      </c>
      <c r="LL3" s="87">
        <v>42987</v>
      </c>
      <c r="LM3" s="87">
        <v>42988</v>
      </c>
      <c r="LN3" s="87">
        <v>42989</v>
      </c>
      <c r="LO3" s="87">
        <v>42990</v>
      </c>
      <c r="LP3" s="87">
        <v>42991</v>
      </c>
      <c r="LQ3" s="87">
        <v>42992</v>
      </c>
      <c r="LR3" s="87">
        <v>42993</v>
      </c>
      <c r="LS3" s="87">
        <v>42994</v>
      </c>
      <c r="LT3" s="87">
        <v>42995</v>
      </c>
      <c r="LU3" s="87">
        <v>42996</v>
      </c>
      <c r="LV3" s="87">
        <v>42997</v>
      </c>
      <c r="LW3" s="87">
        <v>42998</v>
      </c>
      <c r="LX3" s="87">
        <v>42999</v>
      </c>
      <c r="LY3" s="87">
        <v>43000</v>
      </c>
      <c r="LZ3" s="87">
        <v>43001</v>
      </c>
      <c r="MA3" s="87">
        <v>43002</v>
      </c>
      <c r="MB3" s="87">
        <v>43003</v>
      </c>
      <c r="MC3" s="87">
        <v>43004</v>
      </c>
      <c r="MD3" s="87">
        <v>43005</v>
      </c>
      <c r="ME3" s="87">
        <v>43006</v>
      </c>
      <c r="MF3" s="87">
        <v>43007</v>
      </c>
      <c r="MG3" s="87">
        <v>43008</v>
      </c>
      <c r="MH3" s="87">
        <v>43009</v>
      </c>
      <c r="MI3" s="87">
        <v>43010</v>
      </c>
      <c r="MJ3" s="87">
        <v>43011</v>
      </c>
      <c r="MK3" s="87">
        <v>43012</v>
      </c>
      <c r="ML3" s="87">
        <v>43013</v>
      </c>
      <c r="MM3" s="87">
        <v>43014</v>
      </c>
      <c r="MN3" s="87">
        <v>43015</v>
      </c>
      <c r="MO3" s="87">
        <v>43016</v>
      </c>
      <c r="MP3" s="87">
        <v>43017</v>
      </c>
      <c r="MQ3" s="87">
        <v>43018</v>
      </c>
      <c r="MR3" s="87">
        <v>43019</v>
      </c>
      <c r="MS3" s="87">
        <v>43020</v>
      </c>
      <c r="MT3" s="87">
        <v>43021</v>
      </c>
      <c r="MU3" s="87">
        <v>43022</v>
      </c>
      <c r="MV3" s="87">
        <v>43023</v>
      </c>
      <c r="MW3" s="87">
        <v>43024</v>
      </c>
      <c r="MX3" s="87">
        <v>43025</v>
      </c>
      <c r="MY3" s="87">
        <v>43026</v>
      </c>
      <c r="MZ3" s="87">
        <v>43027</v>
      </c>
      <c r="NA3" s="87">
        <v>43028</v>
      </c>
      <c r="NB3" s="87">
        <v>43029</v>
      </c>
      <c r="NC3" s="87">
        <v>43030</v>
      </c>
      <c r="ND3" s="87">
        <v>43031</v>
      </c>
      <c r="NE3" s="87">
        <v>43032</v>
      </c>
      <c r="NF3" s="87">
        <v>43033</v>
      </c>
      <c r="NG3" s="87">
        <v>43034</v>
      </c>
      <c r="NH3" s="87">
        <v>43035</v>
      </c>
      <c r="NI3" s="87">
        <v>43036</v>
      </c>
      <c r="NJ3" s="87">
        <v>43037</v>
      </c>
      <c r="NK3" s="87">
        <v>43038</v>
      </c>
      <c r="NL3" s="87">
        <v>43039</v>
      </c>
      <c r="NM3" s="87">
        <v>43040</v>
      </c>
      <c r="NN3" s="87">
        <v>43041</v>
      </c>
      <c r="NO3" s="87">
        <v>43042</v>
      </c>
      <c r="NP3" s="87">
        <v>43043</v>
      </c>
      <c r="NQ3" s="87">
        <v>43044</v>
      </c>
      <c r="NR3" s="87">
        <v>43045</v>
      </c>
      <c r="NS3" s="87">
        <v>43046</v>
      </c>
      <c r="NT3" s="87">
        <v>43047</v>
      </c>
      <c r="NU3" s="87">
        <v>43048</v>
      </c>
      <c r="NV3" s="87">
        <v>43049</v>
      </c>
      <c r="NW3" s="87">
        <v>43050</v>
      </c>
      <c r="NX3" s="87">
        <v>43051</v>
      </c>
      <c r="NY3" s="87">
        <v>43052</v>
      </c>
      <c r="NZ3" s="87">
        <v>43053</v>
      </c>
      <c r="OA3" s="87">
        <v>43054</v>
      </c>
      <c r="OB3" s="87">
        <v>43055</v>
      </c>
      <c r="OC3" s="87">
        <v>43056</v>
      </c>
      <c r="OD3" s="87">
        <v>43057</v>
      </c>
      <c r="OE3" s="87">
        <v>43058</v>
      </c>
      <c r="OF3" s="87">
        <v>43059</v>
      </c>
      <c r="OG3" s="87">
        <v>43060</v>
      </c>
      <c r="OH3" s="87">
        <v>43061</v>
      </c>
      <c r="OI3" s="87">
        <v>43062</v>
      </c>
      <c r="OJ3" s="87">
        <v>43063</v>
      </c>
      <c r="OK3" s="87">
        <v>43064</v>
      </c>
      <c r="OL3" s="87">
        <v>43065</v>
      </c>
      <c r="OM3" s="87">
        <v>43066</v>
      </c>
      <c r="ON3" s="87">
        <v>43067</v>
      </c>
      <c r="OO3" s="87">
        <v>43068</v>
      </c>
      <c r="OP3" s="87">
        <v>43069</v>
      </c>
      <c r="OQ3" s="87">
        <v>43070</v>
      </c>
      <c r="OR3" s="87">
        <v>43071</v>
      </c>
      <c r="OS3" s="87">
        <v>43072</v>
      </c>
      <c r="OT3" s="87">
        <v>43073</v>
      </c>
      <c r="OU3" s="87">
        <v>43074</v>
      </c>
      <c r="OV3" s="87">
        <v>43075</v>
      </c>
      <c r="OW3" s="87">
        <v>43076</v>
      </c>
      <c r="OX3" s="87">
        <v>43077</v>
      </c>
      <c r="OY3" s="87">
        <v>43078</v>
      </c>
      <c r="OZ3" s="87">
        <v>43079</v>
      </c>
      <c r="PA3" s="87">
        <v>43080</v>
      </c>
      <c r="PB3" s="87">
        <v>43081</v>
      </c>
      <c r="PC3" s="87">
        <v>43082</v>
      </c>
      <c r="PD3" s="87">
        <v>43083</v>
      </c>
      <c r="PE3" s="87">
        <v>43084</v>
      </c>
      <c r="PF3" s="87">
        <v>43085</v>
      </c>
      <c r="PG3" s="87">
        <v>43086</v>
      </c>
      <c r="PH3" s="87">
        <v>43087</v>
      </c>
      <c r="PI3" s="87">
        <v>43088</v>
      </c>
      <c r="PJ3" s="87">
        <v>43089</v>
      </c>
      <c r="PK3" s="87">
        <v>43090</v>
      </c>
      <c r="PL3" s="87">
        <v>43091</v>
      </c>
      <c r="PM3" s="87">
        <v>43092</v>
      </c>
      <c r="PN3" s="87">
        <v>43093</v>
      </c>
      <c r="PO3" s="87">
        <v>43094</v>
      </c>
      <c r="PP3" s="87">
        <v>43095</v>
      </c>
      <c r="PQ3" s="87">
        <v>43096</v>
      </c>
      <c r="PR3" s="87">
        <v>43097</v>
      </c>
      <c r="PS3" s="87">
        <v>43098</v>
      </c>
      <c r="PT3" s="87">
        <v>43099</v>
      </c>
      <c r="PU3" s="87">
        <v>43100</v>
      </c>
    </row>
    <row r="4" spans="1:437">
      <c r="H4" s="89">
        <f>SUM(K4:PU4)</f>
        <v>0</v>
      </c>
      <c r="I4" s="90">
        <f>H4*E4</f>
        <v>0</v>
      </c>
      <c r="J4" s="91" t="str">
        <f>IF(H4&lt;G4,"Comprar Urgente!",IF(H4&lt;=(G4*1.2),"Atenção!",""))</f>
        <v>Atenção!</v>
      </c>
      <c r="PU4" s="25"/>
    </row>
    <row r="5" spans="1:437">
      <c r="H5" s="89">
        <f t="shared" ref="H5:H68" si="0">SUM(K5:PU5)</f>
        <v>0</v>
      </c>
      <c r="I5" s="90">
        <f t="shared" ref="I5:I68" si="1">H5*E5</f>
        <v>0</v>
      </c>
      <c r="J5" s="91" t="str">
        <f t="shared" ref="J5:J68" si="2">IF(H5&lt;G5,"Comprar Urgente!",IF(H5&lt;=G5,"Atenção!",""))</f>
        <v>Atenção!</v>
      </c>
    </row>
    <row r="6" spans="1:437">
      <c r="H6" s="89">
        <f t="shared" si="0"/>
        <v>0</v>
      </c>
      <c r="I6" s="90">
        <f t="shared" si="1"/>
        <v>0</v>
      </c>
      <c r="J6" s="91" t="str">
        <f t="shared" si="2"/>
        <v>Atenção!</v>
      </c>
    </row>
    <row r="7" spans="1:437">
      <c r="H7" s="89">
        <f t="shared" si="0"/>
        <v>0</v>
      </c>
      <c r="I7" s="90">
        <f t="shared" si="1"/>
        <v>0</v>
      </c>
      <c r="J7" s="91" t="str">
        <f t="shared" si="2"/>
        <v>Atenção!</v>
      </c>
    </row>
    <row r="8" spans="1:437">
      <c r="H8" s="89">
        <f t="shared" si="0"/>
        <v>0</v>
      </c>
      <c r="I8" s="90">
        <f t="shared" si="1"/>
        <v>0</v>
      </c>
      <c r="J8" s="91" t="str">
        <f t="shared" si="2"/>
        <v>Atenção!</v>
      </c>
    </row>
    <row r="9" spans="1:437">
      <c r="H9" s="89">
        <f t="shared" si="0"/>
        <v>0</v>
      </c>
      <c r="I9" s="90">
        <f t="shared" si="1"/>
        <v>0</v>
      </c>
      <c r="J9" s="91" t="str">
        <f t="shared" si="2"/>
        <v>Atenção!</v>
      </c>
    </row>
    <row r="10" spans="1:437">
      <c r="H10" s="89">
        <f t="shared" si="0"/>
        <v>0</v>
      </c>
      <c r="I10" s="90">
        <f t="shared" si="1"/>
        <v>0</v>
      </c>
      <c r="J10" s="91" t="str">
        <f t="shared" si="2"/>
        <v>Atenção!</v>
      </c>
    </row>
    <row r="11" spans="1:437">
      <c r="H11" s="89">
        <f t="shared" si="0"/>
        <v>0</v>
      </c>
      <c r="I11" s="90">
        <f t="shared" si="1"/>
        <v>0</v>
      </c>
      <c r="J11" s="91" t="str">
        <f t="shared" si="2"/>
        <v>Atenção!</v>
      </c>
    </row>
    <row r="12" spans="1:437">
      <c r="H12" s="89">
        <f t="shared" si="0"/>
        <v>0</v>
      </c>
      <c r="I12" s="90">
        <f t="shared" si="1"/>
        <v>0</v>
      </c>
      <c r="J12" s="91" t="str">
        <f t="shared" si="2"/>
        <v>Atenção!</v>
      </c>
    </row>
    <row r="13" spans="1:437">
      <c r="H13" s="89">
        <f t="shared" si="0"/>
        <v>0</v>
      </c>
      <c r="I13" s="90">
        <f t="shared" si="1"/>
        <v>0</v>
      </c>
      <c r="J13" s="91" t="str">
        <f t="shared" si="2"/>
        <v>Atenção!</v>
      </c>
    </row>
    <row r="14" spans="1:437">
      <c r="H14" s="89">
        <f t="shared" si="0"/>
        <v>0</v>
      </c>
      <c r="I14" s="90">
        <f t="shared" si="1"/>
        <v>0</v>
      </c>
      <c r="J14" s="91" t="str">
        <f t="shared" si="2"/>
        <v>Atenção!</v>
      </c>
    </row>
    <row r="15" spans="1:437">
      <c r="H15" s="89">
        <f t="shared" si="0"/>
        <v>0</v>
      </c>
      <c r="I15" s="90">
        <f t="shared" si="1"/>
        <v>0</v>
      </c>
      <c r="J15" s="91" t="str">
        <f t="shared" si="2"/>
        <v>Atenção!</v>
      </c>
    </row>
    <row r="16" spans="1:437">
      <c r="H16" s="89">
        <f t="shared" si="0"/>
        <v>0</v>
      </c>
      <c r="I16" s="90">
        <f t="shared" si="1"/>
        <v>0</v>
      </c>
      <c r="J16" s="91" t="str">
        <f t="shared" si="2"/>
        <v>Atenção!</v>
      </c>
    </row>
    <row r="17" spans="8:10">
      <c r="H17" s="89">
        <f t="shared" si="0"/>
        <v>0</v>
      </c>
      <c r="I17" s="90">
        <f t="shared" si="1"/>
        <v>0</v>
      </c>
      <c r="J17" s="91" t="str">
        <f t="shared" si="2"/>
        <v>Atenção!</v>
      </c>
    </row>
    <row r="18" spans="8:10">
      <c r="H18" s="89">
        <f t="shared" si="0"/>
        <v>0</v>
      </c>
      <c r="I18" s="90">
        <f t="shared" si="1"/>
        <v>0</v>
      </c>
      <c r="J18" s="91" t="str">
        <f t="shared" si="2"/>
        <v>Atenção!</v>
      </c>
    </row>
    <row r="19" spans="8:10">
      <c r="H19" s="89">
        <f t="shared" si="0"/>
        <v>0</v>
      </c>
      <c r="I19" s="90">
        <f t="shared" si="1"/>
        <v>0</v>
      </c>
      <c r="J19" s="91" t="str">
        <f t="shared" si="2"/>
        <v>Atenção!</v>
      </c>
    </row>
    <row r="20" spans="8:10">
      <c r="H20" s="89">
        <f t="shared" si="0"/>
        <v>0</v>
      </c>
      <c r="I20" s="90">
        <f t="shared" si="1"/>
        <v>0</v>
      </c>
      <c r="J20" s="91" t="str">
        <f t="shared" si="2"/>
        <v>Atenção!</v>
      </c>
    </row>
    <row r="21" spans="8:10">
      <c r="H21" s="89">
        <f t="shared" si="0"/>
        <v>0</v>
      </c>
      <c r="I21" s="90">
        <f t="shared" si="1"/>
        <v>0</v>
      </c>
      <c r="J21" s="91" t="str">
        <f t="shared" si="2"/>
        <v>Atenção!</v>
      </c>
    </row>
    <row r="22" spans="8:10">
      <c r="H22" s="89">
        <f t="shared" si="0"/>
        <v>0</v>
      </c>
      <c r="I22" s="90">
        <f t="shared" si="1"/>
        <v>0</v>
      </c>
      <c r="J22" s="91" t="str">
        <f t="shared" si="2"/>
        <v>Atenção!</v>
      </c>
    </row>
    <row r="23" spans="8:10">
      <c r="H23" s="89">
        <f t="shared" si="0"/>
        <v>0</v>
      </c>
      <c r="I23" s="90">
        <f t="shared" si="1"/>
        <v>0</v>
      </c>
      <c r="J23" s="91" t="str">
        <f t="shared" si="2"/>
        <v>Atenção!</v>
      </c>
    </row>
    <row r="24" spans="8:10">
      <c r="H24" s="89">
        <f t="shared" si="0"/>
        <v>0</v>
      </c>
      <c r="I24" s="90">
        <f t="shared" si="1"/>
        <v>0</v>
      </c>
      <c r="J24" s="91" t="str">
        <f t="shared" si="2"/>
        <v>Atenção!</v>
      </c>
    </row>
    <row r="25" spans="8:10">
      <c r="H25" s="89">
        <f t="shared" si="0"/>
        <v>0</v>
      </c>
      <c r="I25" s="90">
        <f t="shared" si="1"/>
        <v>0</v>
      </c>
      <c r="J25" s="91" t="str">
        <f t="shared" si="2"/>
        <v>Atenção!</v>
      </c>
    </row>
    <row r="26" spans="8:10">
      <c r="H26" s="89">
        <f t="shared" si="0"/>
        <v>0</v>
      </c>
      <c r="I26" s="90">
        <f t="shared" si="1"/>
        <v>0</v>
      </c>
      <c r="J26" s="91" t="str">
        <f t="shared" si="2"/>
        <v>Atenção!</v>
      </c>
    </row>
    <row r="27" spans="8:10">
      <c r="H27" s="89">
        <f t="shared" si="0"/>
        <v>0</v>
      </c>
      <c r="I27" s="90">
        <f t="shared" si="1"/>
        <v>0</v>
      </c>
      <c r="J27" s="91" t="str">
        <f t="shared" si="2"/>
        <v>Atenção!</v>
      </c>
    </row>
    <row r="28" spans="8:10">
      <c r="H28" s="89">
        <f t="shared" si="0"/>
        <v>0</v>
      </c>
      <c r="I28" s="90">
        <f t="shared" si="1"/>
        <v>0</v>
      </c>
      <c r="J28" s="91" t="str">
        <f t="shared" si="2"/>
        <v>Atenção!</v>
      </c>
    </row>
    <row r="29" spans="8:10">
      <c r="H29" s="89">
        <f t="shared" si="0"/>
        <v>0</v>
      </c>
      <c r="I29" s="90">
        <f t="shared" si="1"/>
        <v>0</v>
      </c>
      <c r="J29" s="91" t="str">
        <f t="shared" si="2"/>
        <v>Atenção!</v>
      </c>
    </row>
    <row r="30" spans="8:10">
      <c r="H30" s="89">
        <f t="shared" si="0"/>
        <v>0</v>
      </c>
      <c r="I30" s="90">
        <f t="shared" si="1"/>
        <v>0</v>
      </c>
      <c r="J30" s="91" t="str">
        <f t="shared" si="2"/>
        <v>Atenção!</v>
      </c>
    </row>
    <row r="31" spans="8:10">
      <c r="H31" s="89">
        <f t="shared" si="0"/>
        <v>0</v>
      </c>
      <c r="I31" s="90">
        <f t="shared" si="1"/>
        <v>0</v>
      </c>
      <c r="J31" s="91" t="str">
        <f t="shared" si="2"/>
        <v>Atenção!</v>
      </c>
    </row>
    <row r="32" spans="8:10">
      <c r="H32" s="89">
        <f t="shared" si="0"/>
        <v>0</v>
      </c>
      <c r="I32" s="90">
        <f t="shared" si="1"/>
        <v>0</v>
      </c>
      <c r="J32" s="91" t="str">
        <f t="shared" si="2"/>
        <v>Atenção!</v>
      </c>
    </row>
    <row r="33" spans="8:10">
      <c r="H33" s="89">
        <f t="shared" si="0"/>
        <v>0</v>
      </c>
      <c r="I33" s="90">
        <f t="shared" si="1"/>
        <v>0</v>
      </c>
      <c r="J33" s="91" t="str">
        <f t="shared" si="2"/>
        <v>Atenção!</v>
      </c>
    </row>
    <row r="34" spans="8:10">
      <c r="H34" s="89">
        <f t="shared" si="0"/>
        <v>0</v>
      </c>
      <c r="I34" s="90">
        <f t="shared" si="1"/>
        <v>0</v>
      </c>
      <c r="J34" s="91" t="str">
        <f t="shared" si="2"/>
        <v>Atenção!</v>
      </c>
    </row>
    <row r="35" spans="8:10">
      <c r="H35" s="89">
        <f t="shared" si="0"/>
        <v>0</v>
      </c>
      <c r="I35" s="90">
        <f t="shared" si="1"/>
        <v>0</v>
      </c>
      <c r="J35" s="91" t="str">
        <f t="shared" si="2"/>
        <v>Atenção!</v>
      </c>
    </row>
    <row r="36" spans="8:10">
      <c r="H36" s="89">
        <f t="shared" si="0"/>
        <v>0</v>
      </c>
      <c r="I36" s="90">
        <f t="shared" si="1"/>
        <v>0</v>
      </c>
      <c r="J36" s="91" t="str">
        <f t="shared" si="2"/>
        <v>Atenção!</v>
      </c>
    </row>
    <row r="37" spans="8:10">
      <c r="H37" s="89">
        <f t="shared" si="0"/>
        <v>0</v>
      </c>
      <c r="I37" s="90">
        <f t="shared" si="1"/>
        <v>0</v>
      </c>
      <c r="J37" s="91" t="str">
        <f t="shared" si="2"/>
        <v>Atenção!</v>
      </c>
    </row>
    <row r="38" spans="8:10">
      <c r="H38" s="89">
        <f t="shared" si="0"/>
        <v>0</v>
      </c>
      <c r="I38" s="90">
        <f t="shared" si="1"/>
        <v>0</v>
      </c>
      <c r="J38" s="91" t="str">
        <f t="shared" si="2"/>
        <v>Atenção!</v>
      </c>
    </row>
    <row r="39" spans="8:10">
      <c r="H39" s="89">
        <f t="shared" si="0"/>
        <v>0</v>
      </c>
      <c r="I39" s="90">
        <f t="shared" si="1"/>
        <v>0</v>
      </c>
      <c r="J39" s="91" t="str">
        <f t="shared" si="2"/>
        <v>Atenção!</v>
      </c>
    </row>
    <row r="40" spans="8:10">
      <c r="H40" s="89">
        <f t="shared" si="0"/>
        <v>0</v>
      </c>
      <c r="I40" s="90">
        <f t="shared" si="1"/>
        <v>0</v>
      </c>
      <c r="J40" s="91" t="str">
        <f t="shared" si="2"/>
        <v>Atenção!</v>
      </c>
    </row>
    <row r="41" spans="8:10">
      <c r="H41" s="89">
        <f t="shared" si="0"/>
        <v>0</v>
      </c>
      <c r="I41" s="90">
        <f t="shared" si="1"/>
        <v>0</v>
      </c>
      <c r="J41" s="91" t="str">
        <f t="shared" si="2"/>
        <v>Atenção!</v>
      </c>
    </row>
    <row r="42" spans="8:10">
      <c r="H42" s="89">
        <f t="shared" si="0"/>
        <v>0</v>
      </c>
      <c r="I42" s="90">
        <f t="shared" si="1"/>
        <v>0</v>
      </c>
      <c r="J42" s="91" t="str">
        <f t="shared" si="2"/>
        <v>Atenção!</v>
      </c>
    </row>
    <row r="43" spans="8:10">
      <c r="H43" s="89">
        <f t="shared" si="0"/>
        <v>0</v>
      </c>
      <c r="I43" s="90">
        <f t="shared" si="1"/>
        <v>0</v>
      </c>
      <c r="J43" s="91" t="str">
        <f t="shared" si="2"/>
        <v>Atenção!</v>
      </c>
    </row>
    <row r="44" spans="8:10">
      <c r="H44" s="89">
        <f t="shared" si="0"/>
        <v>0</v>
      </c>
      <c r="I44" s="90">
        <f t="shared" si="1"/>
        <v>0</v>
      </c>
      <c r="J44" s="91" t="str">
        <f t="shared" si="2"/>
        <v>Atenção!</v>
      </c>
    </row>
    <row r="45" spans="8:10">
      <c r="H45" s="89">
        <f t="shared" si="0"/>
        <v>0</v>
      </c>
      <c r="I45" s="90">
        <f t="shared" si="1"/>
        <v>0</v>
      </c>
      <c r="J45" s="91" t="str">
        <f t="shared" si="2"/>
        <v>Atenção!</v>
      </c>
    </row>
    <row r="46" spans="8:10">
      <c r="H46" s="89">
        <f t="shared" si="0"/>
        <v>0</v>
      </c>
      <c r="I46" s="90">
        <f t="shared" si="1"/>
        <v>0</v>
      </c>
      <c r="J46" s="91" t="str">
        <f t="shared" si="2"/>
        <v>Atenção!</v>
      </c>
    </row>
    <row r="47" spans="8:10">
      <c r="H47" s="89">
        <f t="shared" si="0"/>
        <v>0</v>
      </c>
      <c r="I47" s="90">
        <f t="shared" si="1"/>
        <v>0</v>
      </c>
      <c r="J47" s="91" t="str">
        <f t="shared" si="2"/>
        <v>Atenção!</v>
      </c>
    </row>
    <row r="48" spans="8:10">
      <c r="H48" s="89">
        <f t="shared" si="0"/>
        <v>0</v>
      </c>
      <c r="I48" s="90">
        <f t="shared" si="1"/>
        <v>0</v>
      </c>
      <c r="J48" s="91" t="str">
        <f t="shared" si="2"/>
        <v>Atenção!</v>
      </c>
    </row>
    <row r="49" spans="8:10">
      <c r="H49" s="89">
        <f t="shared" si="0"/>
        <v>0</v>
      </c>
      <c r="I49" s="90">
        <f t="shared" si="1"/>
        <v>0</v>
      </c>
      <c r="J49" s="91" t="str">
        <f t="shared" si="2"/>
        <v>Atenção!</v>
      </c>
    </row>
    <row r="50" spans="8:10">
      <c r="H50" s="89">
        <f t="shared" si="0"/>
        <v>0</v>
      </c>
      <c r="I50" s="90">
        <f t="shared" si="1"/>
        <v>0</v>
      </c>
      <c r="J50" s="91" t="str">
        <f t="shared" si="2"/>
        <v>Atenção!</v>
      </c>
    </row>
    <row r="51" spans="8:10">
      <c r="H51" s="89">
        <f t="shared" si="0"/>
        <v>0</v>
      </c>
      <c r="I51" s="90">
        <f t="shared" si="1"/>
        <v>0</v>
      </c>
      <c r="J51" s="91" t="str">
        <f t="shared" si="2"/>
        <v>Atenção!</v>
      </c>
    </row>
    <row r="52" spans="8:10">
      <c r="H52" s="89">
        <f t="shared" si="0"/>
        <v>0</v>
      </c>
      <c r="I52" s="90">
        <f t="shared" si="1"/>
        <v>0</v>
      </c>
      <c r="J52" s="91" t="str">
        <f t="shared" si="2"/>
        <v>Atenção!</v>
      </c>
    </row>
    <row r="53" spans="8:10">
      <c r="H53" s="89">
        <f t="shared" si="0"/>
        <v>0</v>
      </c>
      <c r="I53" s="90">
        <f t="shared" si="1"/>
        <v>0</v>
      </c>
      <c r="J53" s="91" t="str">
        <f t="shared" si="2"/>
        <v>Atenção!</v>
      </c>
    </row>
    <row r="54" spans="8:10">
      <c r="H54" s="89">
        <f t="shared" si="0"/>
        <v>0</v>
      </c>
      <c r="I54" s="90">
        <f t="shared" si="1"/>
        <v>0</v>
      </c>
      <c r="J54" s="91" t="str">
        <f t="shared" si="2"/>
        <v>Atenção!</v>
      </c>
    </row>
    <row r="55" spans="8:10">
      <c r="H55" s="89">
        <f t="shared" si="0"/>
        <v>0</v>
      </c>
      <c r="I55" s="90">
        <f t="shared" si="1"/>
        <v>0</v>
      </c>
      <c r="J55" s="91" t="str">
        <f t="shared" si="2"/>
        <v>Atenção!</v>
      </c>
    </row>
    <row r="56" spans="8:10">
      <c r="H56" s="89">
        <f t="shared" si="0"/>
        <v>0</v>
      </c>
      <c r="I56" s="90">
        <f t="shared" si="1"/>
        <v>0</v>
      </c>
      <c r="J56" s="91" t="str">
        <f t="shared" si="2"/>
        <v>Atenção!</v>
      </c>
    </row>
    <row r="57" spans="8:10">
      <c r="H57" s="89">
        <f t="shared" si="0"/>
        <v>0</v>
      </c>
      <c r="I57" s="90">
        <f t="shared" si="1"/>
        <v>0</v>
      </c>
      <c r="J57" s="91" t="str">
        <f t="shared" si="2"/>
        <v>Atenção!</v>
      </c>
    </row>
    <row r="58" spans="8:10">
      <c r="H58" s="89">
        <f t="shared" si="0"/>
        <v>0</v>
      </c>
      <c r="I58" s="90">
        <f t="shared" si="1"/>
        <v>0</v>
      </c>
      <c r="J58" s="91" t="str">
        <f t="shared" si="2"/>
        <v>Atenção!</v>
      </c>
    </row>
    <row r="59" spans="8:10">
      <c r="H59" s="89">
        <f t="shared" si="0"/>
        <v>0</v>
      </c>
      <c r="I59" s="90">
        <f t="shared" si="1"/>
        <v>0</v>
      </c>
      <c r="J59" s="91" t="str">
        <f t="shared" si="2"/>
        <v>Atenção!</v>
      </c>
    </row>
    <row r="60" spans="8:10">
      <c r="H60" s="89">
        <f t="shared" si="0"/>
        <v>0</v>
      </c>
      <c r="I60" s="90">
        <f t="shared" si="1"/>
        <v>0</v>
      </c>
      <c r="J60" s="91" t="str">
        <f t="shared" si="2"/>
        <v>Atenção!</v>
      </c>
    </row>
    <row r="61" spans="8:10">
      <c r="H61" s="89">
        <f t="shared" si="0"/>
        <v>0</v>
      </c>
      <c r="I61" s="90">
        <f t="shared" si="1"/>
        <v>0</v>
      </c>
      <c r="J61" s="91" t="str">
        <f t="shared" si="2"/>
        <v>Atenção!</v>
      </c>
    </row>
    <row r="62" spans="8:10">
      <c r="H62" s="89">
        <f t="shared" si="0"/>
        <v>0</v>
      </c>
      <c r="I62" s="90">
        <f t="shared" si="1"/>
        <v>0</v>
      </c>
      <c r="J62" s="91" t="str">
        <f t="shared" si="2"/>
        <v>Atenção!</v>
      </c>
    </row>
    <row r="63" spans="8:10">
      <c r="H63" s="89">
        <f t="shared" si="0"/>
        <v>0</v>
      </c>
      <c r="I63" s="90">
        <f t="shared" si="1"/>
        <v>0</v>
      </c>
      <c r="J63" s="91" t="str">
        <f t="shared" si="2"/>
        <v>Atenção!</v>
      </c>
    </row>
    <row r="64" spans="8:10">
      <c r="H64" s="89">
        <f t="shared" si="0"/>
        <v>0</v>
      </c>
      <c r="I64" s="90">
        <f t="shared" si="1"/>
        <v>0</v>
      </c>
      <c r="J64" s="91" t="str">
        <f t="shared" si="2"/>
        <v>Atenção!</v>
      </c>
    </row>
    <row r="65" spans="8:10">
      <c r="H65" s="89">
        <f t="shared" si="0"/>
        <v>0</v>
      </c>
      <c r="I65" s="90">
        <f t="shared" si="1"/>
        <v>0</v>
      </c>
      <c r="J65" s="91" t="str">
        <f t="shared" si="2"/>
        <v>Atenção!</v>
      </c>
    </row>
    <row r="66" spans="8:10">
      <c r="H66" s="89">
        <f t="shared" si="0"/>
        <v>0</v>
      </c>
      <c r="I66" s="90">
        <f t="shared" si="1"/>
        <v>0</v>
      </c>
      <c r="J66" s="91" t="str">
        <f t="shared" si="2"/>
        <v>Atenção!</v>
      </c>
    </row>
    <row r="67" spans="8:10">
      <c r="H67" s="89">
        <f t="shared" si="0"/>
        <v>0</v>
      </c>
      <c r="I67" s="90">
        <f t="shared" si="1"/>
        <v>0</v>
      </c>
      <c r="J67" s="91" t="str">
        <f t="shared" si="2"/>
        <v>Atenção!</v>
      </c>
    </row>
    <row r="68" spans="8:10">
      <c r="H68" s="89">
        <f t="shared" si="0"/>
        <v>0</v>
      </c>
      <c r="I68" s="90">
        <f t="shared" si="1"/>
        <v>0</v>
      </c>
      <c r="J68" s="91" t="str">
        <f t="shared" si="2"/>
        <v>Atenção!</v>
      </c>
    </row>
    <row r="69" spans="8:10">
      <c r="H69" s="89">
        <f t="shared" ref="H69:H132" si="3">SUM(K69:PU69)</f>
        <v>0</v>
      </c>
      <c r="I69" s="90">
        <f t="shared" ref="I69:I132" si="4">H69*E69</f>
        <v>0</v>
      </c>
      <c r="J69" s="91" t="str">
        <f t="shared" ref="J69:J132" si="5">IF(H69&lt;G69,"Comprar Urgente!",IF(H69&lt;=G69,"Atenção!",""))</f>
        <v>Atenção!</v>
      </c>
    </row>
    <row r="70" spans="8:10">
      <c r="H70" s="89">
        <f t="shared" si="3"/>
        <v>0</v>
      </c>
      <c r="I70" s="90">
        <f t="shared" si="4"/>
        <v>0</v>
      </c>
      <c r="J70" s="91" t="str">
        <f t="shared" si="5"/>
        <v>Atenção!</v>
      </c>
    </row>
    <row r="71" spans="8:10">
      <c r="H71" s="89">
        <f t="shared" si="3"/>
        <v>0</v>
      </c>
      <c r="I71" s="90">
        <f t="shared" si="4"/>
        <v>0</v>
      </c>
      <c r="J71" s="91" t="str">
        <f t="shared" si="5"/>
        <v>Atenção!</v>
      </c>
    </row>
    <row r="72" spans="8:10">
      <c r="H72" s="89">
        <f t="shared" si="3"/>
        <v>0</v>
      </c>
      <c r="I72" s="90">
        <f t="shared" si="4"/>
        <v>0</v>
      </c>
      <c r="J72" s="91" t="str">
        <f t="shared" si="5"/>
        <v>Atenção!</v>
      </c>
    </row>
    <row r="73" spans="8:10">
      <c r="H73" s="89">
        <f t="shared" si="3"/>
        <v>0</v>
      </c>
      <c r="I73" s="90">
        <f t="shared" si="4"/>
        <v>0</v>
      </c>
      <c r="J73" s="91" t="str">
        <f t="shared" si="5"/>
        <v>Atenção!</v>
      </c>
    </row>
    <row r="74" spans="8:10">
      <c r="H74" s="89">
        <f t="shared" si="3"/>
        <v>0</v>
      </c>
      <c r="I74" s="90">
        <f t="shared" si="4"/>
        <v>0</v>
      </c>
      <c r="J74" s="91" t="str">
        <f t="shared" si="5"/>
        <v>Atenção!</v>
      </c>
    </row>
    <row r="75" spans="8:10">
      <c r="H75" s="89">
        <f t="shared" si="3"/>
        <v>0</v>
      </c>
      <c r="I75" s="90">
        <f t="shared" si="4"/>
        <v>0</v>
      </c>
      <c r="J75" s="91" t="str">
        <f t="shared" si="5"/>
        <v>Atenção!</v>
      </c>
    </row>
    <row r="76" spans="8:10">
      <c r="H76" s="89">
        <f t="shared" si="3"/>
        <v>0</v>
      </c>
      <c r="I76" s="90">
        <f t="shared" si="4"/>
        <v>0</v>
      </c>
      <c r="J76" s="91" t="str">
        <f t="shared" si="5"/>
        <v>Atenção!</v>
      </c>
    </row>
    <row r="77" spans="8:10">
      <c r="H77" s="89">
        <f t="shared" si="3"/>
        <v>0</v>
      </c>
      <c r="I77" s="90">
        <f t="shared" si="4"/>
        <v>0</v>
      </c>
      <c r="J77" s="91" t="str">
        <f t="shared" si="5"/>
        <v>Atenção!</v>
      </c>
    </row>
    <row r="78" spans="8:10">
      <c r="H78" s="89">
        <f t="shared" si="3"/>
        <v>0</v>
      </c>
      <c r="I78" s="90">
        <f t="shared" si="4"/>
        <v>0</v>
      </c>
      <c r="J78" s="91" t="str">
        <f t="shared" si="5"/>
        <v>Atenção!</v>
      </c>
    </row>
    <row r="79" spans="8:10">
      <c r="H79" s="89">
        <f t="shared" si="3"/>
        <v>0</v>
      </c>
      <c r="I79" s="90">
        <f t="shared" si="4"/>
        <v>0</v>
      </c>
      <c r="J79" s="91" t="str">
        <f t="shared" si="5"/>
        <v>Atenção!</v>
      </c>
    </row>
    <row r="80" spans="8:10">
      <c r="H80" s="89">
        <f t="shared" si="3"/>
        <v>0</v>
      </c>
      <c r="I80" s="90">
        <f t="shared" si="4"/>
        <v>0</v>
      </c>
      <c r="J80" s="91" t="str">
        <f t="shared" si="5"/>
        <v>Atenção!</v>
      </c>
    </row>
    <row r="81" spans="8:10">
      <c r="H81" s="89">
        <f t="shared" si="3"/>
        <v>0</v>
      </c>
      <c r="I81" s="90">
        <f t="shared" si="4"/>
        <v>0</v>
      </c>
      <c r="J81" s="91" t="str">
        <f t="shared" si="5"/>
        <v>Atenção!</v>
      </c>
    </row>
    <row r="82" spans="8:10">
      <c r="H82" s="89">
        <f t="shared" si="3"/>
        <v>0</v>
      </c>
      <c r="I82" s="90">
        <f t="shared" si="4"/>
        <v>0</v>
      </c>
      <c r="J82" s="91" t="str">
        <f t="shared" si="5"/>
        <v>Atenção!</v>
      </c>
    </row>
    <row r="83" spans="8:10">
      <c r="H83" s="89">
        <f t="shared" si="3"/>
        <v>0</v>
      </c>
      <c r="I83" s="90">
        <f t="shared" si="4"/>
        <v>0</v>
      </c>
      <c r="J83" s="91" t="str">
        <f t="shared" si="5"/>
        <v>Atenção!</v>
      </c>
    </row>
    <row r="84" spans="8:10">
      <c r="H84" s="89">
        <f t="shared" si="3"/>
        <v>0</v>
      </c>
      <c r="I84" s="90">
        <f t="shared" si="4"/>
        <v>0</v>
      </c>
      <c r="J84" s="91" t="str">
        <f t="shared" si="5"/>
        <v>Atenção!</v>
      </c>
    </row>
    <row r="85" spans="8:10">
      <c r="H85" s="89">
        <f t="shared" si="3"/>
        <v>0</v>
      </c>
      <c r="I85" s="90">
        <f t="shared" si="4"/>
        <v>0</v>
      </c>
      <c r="J85" s="91" t="str">
        <f t="shared" si="5"/>
        <v>Atenção!</v>
      </c>
    </row>
    <row r="86" spans="8:10">
      <c r="H86" s="89">
        <f t="shared" si="3"/>
        <v>0</v>
      </c>
      <c r="I86" s="90">
        <f t="shared" si="4"/>
        <v>0</v>
      </c>
      <c r="J86" s="91" t="str">
        <f t="shared" si="5"/>
        <v>Atenção!</v>
      </c>
    </row>
    <row r="87" spans="8:10">
      <c r="H87" s="89">
        <f t="shared" si="3"/>
        <v>0</v>
      </c>
      <c r="I87" s="90">
        <f t="shared" si="4"/>
        <v>0</v>
      </c>
      <c r="J87" s="91" t="str">
        <f t="shared" si="5"/>
        <v>Atenção!</v>
      </c>
    </row>
    <row r="88" spans="8:10">
      <c r="H88" s="89">
        <f t="shared" si="3"/>
        <v>0</v>
      </c>
      <c r="I88" s="90">
        <f t="shared" si="4"/>
        <v>0</v>
      </c>
      <c r="J88" s="91" t="str">
        <f t="shared" si="5"/>
        <v>Atenção!</v>
      </c>
    </row>
    <row r="89" spans="8:10">
      <c r="H89" s="89">
        <f t="shared" si="3"/>
        <v>0</v>
      </c>
      <c r="I89" s="90">
        <f t="shared" si="4"/>
        <v>0</v>
      </c>
      <c r="J89" s="91" t="str">
        <f t="shared" si="5"/>
        <v>Atenção!</v>
      </c>
    </row>
    <row r="90" spans="8:10">
      <c r="H90" s="89">
        <f t="shared" si="3"/>
        <v>0</v>
      </c>
      <c r="I90" s="90">
        <f t="shared" si="4"/>
        <v>0</v>
      </c>
      <c r="J90" s="91" t="str">
        <f t="shared" si="5"/>
        <v>Atenção!</v>
      </c>
    </row>
    <row r="91" spans="8:10">
      <c r="H91" s="89">
        <f t="shared" si="3"/>
        <v>0</v>
      </c>
      <c r="I91" s="90">
        <f t="shared" si="4"/>
        <v>0</v>
      </c>
      <c r="J91" s="91" t="str">
        <f t="shared" si="5"/>
        <v>Atenção!</v>
      </c>
    </row>
    <row r="92" spans="8:10">
      <c r="H92" s="89">
        <f t="shared" si="3"/>
        <v>0</v>
      </c>
      <c r="I92" s="90">
        <f t="shared" si="4"/>
        <v>0</v>
      </c>
      <c r="J92" s="91" t="str">
        <f t="shared" si="5"/>
        <v>Atenção!</v>
      </c>
    </row>
    <row r="93" spans="8:10">
      <c r="H93" s="89">
        <f t="shared" si="3"/>
        <v>0</v>
      </c>
      <c r="I93" s="90">
        <f t="shared" si="4"/>
        <v>0</v>
      </c>
      <c r="J93" s="91" t="str">
        <f t="shared" si="5"/>
        <v>Atenção!</v>
      </c>
    </row>
    <row r="94" spans="8:10">
      <c r="H94" s="89">
        <f t="shared" si="3"/>
        <v>0</v>
      </c>
      <c r="I94" s="90">
        <f t="shared" si="4"/>
        <v>0</v>
      </c>
      <c r="J94" s="91" t="str">
        <f t="shared" si="5"/>
        <v>Atenção!</v>
      </c>
    </row>
    <row r="95" spans="8:10">
      <c r="H95" s="89">
        <f t="shared" si="3"/>
        <v>0</v>
      </c>
      <c r="I95" s="90">
        <f t="shared" si="4"/>
        <v>0</v>
      </c>
      <c r="J95" s="91" t="str">
        <f t="shared" si="5"/>
        <v>Atenção!</v>
      </c>
    </row>
    <row r="96" spans="8:10">
      <c r="H96" s="89">
        <f t="shared" si="3"/>
        <v>0</v>
      </c>
      <c r="I96" s="90">
        <f t="shared" si="4"/>
        <v>0</v>
      </c>
      <c r="J96" s="91" t="str">
        <f t="shared" si="5"/>
        <v>Atenção!</v>
      </c>
    </row>
    <row r="97" spans="8:10">
      <c r="H97" s="89">
        <f t="shared" si="3"/>
        <v>0</v>
      </c>
      <c r="I97" s="90">
        <f t="shared" si="4"/>
        <v>0</v>
      </c>
      <c r="J97" s="91" t="str">
        <f t="shared" si="5"/>
        <v>Atenção!</v>
      </c>
    </row>
    <row r="98" spans="8:10">
      <c r="H98" s="89">
        <f t="shared" si="3"/>
        <v>0</v>
      </c>
      <c r="I98" s="90">
        <f t="shared" si="4"/>
        <v>0</v>
      </c>
      <c r="J98" s="91" t="str">
        <f t="shared" si="5"/>
        <v>Atenção!</v>
      </c>
    </row>
    <row r="99" spans="8:10">
      <c r="H99" s="89">
        <f t="shared" si="3"/>
        <v>0</v>
      </c>
      <c r="I99" s="90">
        <f t="shared" si="4"/>
        <v>0</v>
      </c>
      <c r="J99" s="91" t="str">
        <f t="shared" si="5"/>
        <v>Atenção!</v>
      </c>
    </row>
    <row r="100" spans="8:10">
      <c r="H100" s="89">
        <f t="shared" si="3"/>
        <v>0</v>
      </c>
      <c r="I100" s="90">
        <f t="shared" si="4"/>
        <v>0</v>
      </c>
      <c r="J100" s="91" t="str">
        <f t="shared" si="5"/>
        <v>Atenção!</v>
      </c>
    </row>
    <row r="101" spans="8:10">
      <c r="H101" s="89">
        <f t="shared" si="3"/>
        <v>0</v>
      </c>
      <c r="I101" s="90">
        <f t="shared" si="4"/>
        <v>0</v>
      </c>
      <c r="J101" s="91" t="str">
        <f t="shared" si="5"/>
        <v>Atenção!</v>
      </c>
    </row>
    <row r="102" spans="8:10">
      <c r="H102" s="89">
        <f t="shared" si="3"/>
        <v>0</v>
      </c>
      <c r="I102" s="90">
        <f t="shared" si="4"/>
        <v>0</v>
      </c>
      <c r="J102" s="91" t="str">
        <f t="shared" si="5"/>
        <v>Atenção!</v>
      </c>
    </row>
    <row r="103" spans="8:10">
      <c r="H103" s="89">
        <f t="shared" si="3"/>
        <v>0</v>
      </c>
      <c r="I103" s="90">
        <f t="shared" si="4"/>
        <v>0</v>
      </c>
      <c r="J103" s="91" t="str">
        <f t="shared" si="5"/>
        <v>Atenção!</v>
      </c>
    </row>
    <row r="104" spans="8:10">
      <c r="H104" s="89">
        <f t="shared" si="3"/>
        <v>0</v>
      </c>
      <c r="I104" s="90">
        <f t="shared" si="4"/>
        <v>0</v>
      </c>
      <c r="J104" s="91" t="str">
        <f t="shared" si="5"/>
        <v>Atenção!</v>
      </c>
    </row>
    <row r="105" spans="8:10">
      <c r="H105" s="89">
        <f t="shared" si="3"/>
        <v>0</v>
      </c>
      <c r="I105" s="90">
        <f t="shared" si="4"/>
        <v>0</v>
      </c>
      <c r="J105" s="91" t="str">
        <f t="shared" si="5"/>
        <v>Atenção!</v>
      </c>
    </row>
    <row r="106" spans="8:10">
      <c r="H106" s="89">
        <f t="shared" si="3"/>
        <v>0</v>
      </c>
      <c r="I106" s="90">
        <f t="shared" si="4"/>
        <v>0</v>
      </c>
      <c r="J106" s="91" t="str">
        <f t="shared" si="5"/>
        <v>Atenção!</v>
      </c>
    </row>
    <row r="107" spans="8:10">
      <c r="H107" s="89">
        <f t="shared" si="3"/>
        <v>0</v>
      </c>
      <c r="I107" s="90">
        <f t="shared" si="4"/>
        <v>0</v>
      </c>
      <c r="J107" s="91" t="str">
        <f t="shared" si="5"/>
        <v>Atenção!</v>
      </c>
    </row>
    <row r="108" spans="8:10">
      <c r="H108" s="89">
        <f t="shared" si="3"/>
        <v>0</v>
      </c>
      <c r="I108" s="90">
        <f t="shared" si="4"/>
        <v>0</v>
      </c>
      <c r="J108" s="91" t="str">
        <f t="shared" si="5"/>
        <v>Atenção!</v>
      </c>
    </row>
    <row r="109" spans="8:10">
      <c r="H109" s="89">
        <f t="shared" si="3"/>
        <v>0</v>
      </c>
      <c r="I109" s="90">
        <f t="shared" si="4"/>
        <v>0</v>
      </c>
      <c r="J109" s="91" t="str">
        <f t="shared" si="5"/>
        <v>Atenção!</v>
      </c>
    </row>
    <row r="110" spans="8:10">
      <c r="H110" s="89">
        <f t="shared" si="3"/>
        <v>0</v>
      </c>
      <c r="I110" s="90">
        <f t="shared" si="4"/>
        <v>0</v>
      </c>
      <c r="J110" s="91" t="str">
        <f t="shared" si="5"/>
        <v>Atenção!</v>
      </c>
    </row>
    <row r="111" spans="8:10">
      <c r="H111" s="89">
        <f t="shared" si="3"/>
        <v>0</v>
      </c>
      <c r="I111" s="90">
        <f t="shared" si="4"/>
        <v>0</v>
      </c>
      <c r="J111" s="91" t="str">
        <f t="shared" si="5"/>
        <v>Atenção!</v>
      </c>
    </row>
    <row r="112" spans="8:10">
      <c r="H112" s="89">
        <f t="shared" si="3"/>
        <v>0</v>
      </c>
      <c r="I112" s="90">
        <f t="shared" si="4"/>
        <v>0</v>
      </c>
      <c r="J112" s="91" t="str">
        <f t="shared" si="5"/>
        <v>Atenção!</v>
      </c>
    </row>
    <row r="113" spans="8:10">
      <c r="H113" s="89">
        <f t="shared" si="3"/>
        <v>0</v>
      </c>
      <c r="I113" s="90">
        <f t="shared" si="4"/>
        <v>0</v>
      </c>
      <c r="J113" s="91" t="str">
        <f t="shared" si="5"/>
        <v>Atenção!</v>
      </c>
    </row>
    <row r="114" spans="8:10">
      <c r="H114" s="89">
        <f t="shared" si="3"/>
        <v>0</v>
      </c>
      <c r="I114" s="90">
        <f t="shared" si="4"/>
        <v>0</v>
      </c>
      <c r="J114" s="91" t="str">
        <f t="shared" si="5"/>
        <v>Atenção!</v>
      </c>
    </row>
    <row r="115" spans="8:10">
      <c r="H115" s="89">
        <f t="shared" si="3"/>
        <v>0</v>
      </c>
      <c r="I115" s="90">
        <f t="shared" si="4"/>
        <v>0</v>
      </c>
      <c r="J115" s="91" t="str">
        <f t="shared" si="5"/>
        <v>Atenção!</v>
      </c>
    </row>
    <row r="116" spans="8:10">
      <c r="H116" s="89">
        <f t="shared" si="3"/>
        <v>0</v>
      </c>
      <c r="I116" s="90">
        <f t="shared" si="4"/>
        <v>0</v>
      </c>
      <c r="J116" s="91" t="str">
        <f t="shared" si="5"/>
        <v>Atenção!</v>
      </c>
    </row>
    <row r="117" spans="8:10">
      <c r="H117" s="89">
        <f t="shared" si="3"/>
        <v>0</v>
      </c>
      <c r="I117" s="90">
        <f t="shared" si="4"/>
        <v>0</v>
      </c>
      <c r="J117" s="91" t="str">
        <f t="shared" si="5"/>
        <v>Atenção!</v>
      </c>
    </row>
    <row r="118" spans="8:10">
      <c r="H118" s="89">
        <f t="shared" si="3"/>
        <v>0</v>
      </c>
      <c r="I118" s="90">
        <f t="shared" si="4"/>
        <v>0</v>
      </c>
      <c r="J118" s="91" t="str">
        <f t="shared" si="5"/>
        <v>Atenção!</v>
      </c>
    </row>
    <row r="119" spans="8:10">
      <c r="H119" s="89">
        <f t="shared" si="3"/>
        <v>0</v>
      </c>
      <c r="I119" s="90">
        <f t="shared" si="4"/>
        <v>0</v>
      </c>
      <c r="J119" s="91" t="str">
        <f t="shared" si="5"/>
        <v>Atenção!</v>
      </c>
    </row>
    <row r="120" spans="8:10">
      <c r="H120" s="89">
        <f t="shared" si="3"/>
        <v>0</v>
      </c>
      <c r="I120" s="90">
        <f t="shared" si="4"/>
        <v>0</v>
      </c>
      <c r="J120" s="91" t="str">
        <f t="shared" si="5"/>
        <v>Atenção!</v>
      </c>
    </row>
    <row r="121" spans="8:10">
      <c r="H121" s="89">
        <f t="shared" si="3"/>
        <v>0</v>
      </c>
      <c r="I121" s="90">
        <f t="shared" si="4"/>
        <v>0</v>
      </c>
      <c r="J121" s="91" t="str">
        <f t="shared" si="5"/>
        <v>Atenção!</v>
      </c>
    </row>
    <row r="122" spans="8:10">
      <c r="H122" s="89">
        <f t="shared" si="3"/>
        <v>0</v>
      </c>
      <c r="I122" s="90">
        <f t="shared" si="4"/>
        <v>0</v>
      </c>
      <c r="J122" s="91" t="str">
        <f t="shared" si="5"/>
        <v>Atenção!</v>
      </c>
    </row>
    <row r="123" spans="8:10">
      <c r="H123" s="89">
        <f t="shared" si="3"/>
        <v>0</v>
      </c>
      <c r="I123" s="90">
        <f t="shared" si="4"/>
        <v>0</v>
      </c>
      <c r="J123" s="91" t="str">
        <f t="shared" si="5"/>
        <v>Atenção!</v>
      </c>
    </row>
    <row r="124" spans="8:10">
      <c r="H124" s="89">
        <f t="shared" si="3"/>
        <v>0</v>
      </c>
      <c r="I124" s="90">
        <f t="shared" si="4"/>
        <v>0</v>
      </c>
      <c r="J124" s="91" t="str">
        <f t="shared" si="5"/>
        <v>Atenção!</v>
      </c>
    </row>
    <row r="125" spans="8:10">
      <c r="H125" s="89">
        <f t="shared" si="3"/>
        <v>0</v>
      </c>
      <c r="I125" s="90">
        <f t="shared" si="4"/>
        <v>0</v>
      </c>
      <c r="J125" s="91" t="str">
        <f t="shared" si="5"/>
        <v>Atenção!</v>
      </c>
    </row>
    <row r="126" spans="8:10">
      <c r="H126" s="89">
        <f t="shared" si="3"/>
        <v>0</v>
      </c>
      <c r="I126" s="90">
        <f t="shared" si="4"/>
        <v>0</v>
      </c>
      <c r="J126" s="91" t="str">
        <f t="shared" si="5"/>
        <v>Atenção!</v>
      </c>
    </row>
    <row r="127" spans="8:10">
      <c r="H127" s="89">
        <f t="shared" si="3"/>
        <v>0</v>
      </c>
      <c r="I127" s="90">
        <f t="shared" si="4"/>
        <v>0</v>
      </c>
      <c r="J127" s="91" t="str">
        <f t="shared" si="5"/>
        <v>Atenção!</v>
      </c>
    </row>
    <row r="128" spans="8:10">
      <c r="H128" s="89">
        <f t="shared" si="3"/>
        <v>0</v>
      </c>
      <c r="I128" s="90">
        <f t="shared" si="4"/>
        <v>0</v>
      </c>
      <c r="J128" s="91" t="str">
        <f t="shared" si="5"/>
        <v>Atenção!</v>
      </c>
    </row>
    <row r="129" spans="8:10">
      <c r="H129" s="89">
        <f t="shared" si="3"/>
        <v>0</v>
      </c>
      <c r="I129" s="90">
        <f t="shared" si="4"/>
        <v>0</v>
      </c>
      <c r="J129" s="91" t="str">
        <f t="shared" si="5"/>
        <v>Atenção!</v>
      </c>
    </row>
    <row r="130" spans="8:10">
      <c r="H130" s="89">
        <f t="shared" si="3"/>
        <v>0</v>
      </c>
      <c r="I130" s="90">
        <f t="shared" si="4"/>
        <v>0</v>
      </c>
      <c r="J130" s="91" t="str">
        <f t="shared" si="5"/>
        <v>Atenção!</v>
      </c>
    </row>
    <row r="131" spans="8:10">
      <c r="H131" s="89">
        <f t="shared" si="3"/>
        <v>0</v>
      </c>
      <c r="I131" s="90">
        <f t="shared" si="4"/>
        <v>0</v>
      </c>
      <c r="J131" s="91" t="str">
        <f t="shared" si="5"/>
        <v>Atenção!</v>
      </c>
    </row>
    <row r="132" spans="8:10">
      <c r="H132" s="89">
        <f t="shared" si="3"/>
        <v>0</v>
      </c>
      <c r="I132" s="90">
        <f t="shared" si="4"/>
        <v>0</v>
      </c>
      <c r="J132" s="91" t="str">
        <f t="shared" si="5"/>
        <v>Atenção!</v>
      </c>
    </row>
    <row r="133" spans="8:10">
      <c r="H133" s="89">
        <f t="shared" ref="H133:H196" si="6">SUM(K133:PU133)</f>
        <v>0</v>
      </c>
      <c r="I133" s="90">
        <f t="shared" ref="I133:I196" si="7">H133*E133</f>
        <v>0</v>
      </c>
      <c r="J133" s="91" t="str">
        <f t="shared" ref="J133:J196" si="8">IF(H133&lt;G133,"Comprar Urgente!",IF(H133&lt;=G133,"Atenção!",""))</f>
        <v>Atenção!</v>
      </c>
    </row>
    <row r="134" spans="8:10">
      <c r="H134" s="89">
        <f t="shared" si="6"/>
        <v>0</v>
      </c>
      <c r="I134" s="90">
        <f t="shared" si="7"/>
        <v>0</v>
      </c>
      <c r="J134" s="91" t="str">
        <f t="shared" si="8"/>
        <v>Atenção!</v>
      </c>
    </row>
    <row r="135" spans="8:10">
      <c r="H135" s="89">
        <f t="shared" si="6"/>
        <v>0</v>
      </c>
      <c r="I135" s="90">
        <f t="shared" si="7"/>
        <v>0</v>
      </c>
      <c r="J135" s="91" t="str">
        <f t="shared" si="8"/>
        <v>Atenção!</v>
      </c>
    </row>
    <row r="136" spans="8:10">
      <c r="H136" s="89">
        <f t="shared" si="6"/>
        <v>0</v>
      </c>
      <c r="I136" s="90">
        <f t="shared" si="7"/>
        <v>0</v>
      </c>
      <c r="J136" s="91" t="str">
        <f t="shared" si="8"/>
        <v>Atenção!</v>
      </c>
    </row>
    <row r="137" spans="8:10">
      <c r="H137" s="89">
        <f t="shared" si="6"/>
        <v>0</v>
      </c>
      <c r="I137" s="90">
        <f t="shared" si="7"/>
        <v>0</v>
      </c>
      <c r="J137" s="91" t="str">
        <f t="shared" si="8"/>
        <v>Atenção!</v>
      </c>
    </row>
    <row r="138" spans="8:10">
      <c r="H138" s="89">
        <f t="shared" si="6"/>
        <v>0</v>
      </c>
      <c r="I138" s="90">
        <f t="shared" si="7"/>
        <v>0</v>
      </c>
      <c r="J138" s="91" t="str">
        <f t="shared" si="8"/>
        <v>Atenção!</v>
      </c>
    </row>
    <row r="139" spans="8:10">
      <c r="H139" s="89">
        <f t="shared" si="6"/>
        <v>0</v>
      </c>
      <c r="I139" s="90">
        <f t="shared" si="7"/>
        <v>0</v>
      </c>
      <c r="J139" s="91" t="str">
        <f t="shared" si="8"/>
        <v>Atenção!</v>
      </c>
    </row>
    <row r="140" spans="8:10">
      <c r="H140" s="89">
        <f t="shared" si="6"/>
        <v>0</v>
      </c>
      <c r="I140" s="90">
        <f t="shared" si="7"/>
        <v>0</v>
      </c>
      <c r="J140" s="91" t="str">
        <f t="shared" si="8"/>
        <v>Atenção!</v>
      </c>
    </row>
    <row r="141" spans="8:10">
      <c r="H141" s="89">
        <f t="shared" si="6"/>
        <v>0</v>
      </c>
      <c r="I141" s="90">
        <f t="shared" si="7"/>
        <v>0</v>
      </c>
      <c r="J141" s="91" t="str">
        <f t="shared" si="8"/>
        <v>Atenção!</v>
      </c>
    </row>
    <row r="142" spans="8:10">
      <c r="H142" s="89">
        <f t="shared" si="6"/>
        <v>0</v>
      </c>
      <c r="I142" s="90">
        <f t="shared" si="7"/>
        <v>0</v>
      </c>
      <c r="J142" s="91" t="str">
        <f t="shared" si="8"/>
        <v>Atenção!</v>
      </c>
    </row>
    <row r="143" spans="8:10">
      <c r="H143" s="89">
        <f t="shared" si="6"/>
        <v>0</v>
      </c>
      <c r="I143" s="90">
        <f t="shared" si="7"/>
        <v>0</v>
      </c>
      <c r="J143" s="91" t="str">
        <f t="shared" si="8"/>
        <v>Atenção!</v>
      </c>
    </row>
    <row r="144" spans="8:10">
      <c r="H144" s="89">
        <f t="shared" si="6"/>
        <v>0</v>
      </c>
      <c r="I144" s="90">
        <f t="shared" si="7"/>
        <v>0</v>
      </c>
      <c r="J144" s="91" t="str">
        <f t="shared" si="8"/>
        <v>Atenção!</v>
      </c>
    </row>
    <row r="145" spans="8:10">
      <c r="H145" s="89">
        <f t="shared" si="6"/>
        <v>0</v>
      </c>
      <c r="I145" s="90">
        <f t="shared" si="7"/>
        <v>0</v>
      </c>
      <c r="J145" s="91" t="str">
        <f t="shared" si="8"/>
        <v>Atenção!</v>
      </c>
    </row>
    <row r="146" spans="8:10">
      <c r="H146" s="89">
        <f t="shared" si="6"/>
        <v>0</v>
      </c>
      <c r="I146" s="90">
        <f t="shared" si="7"/>
        <v>0</v>
      </c>
      <c r="J146" s="91" t="str">
        <f t="shared" si="8"/>
        <v>Atenção!</v>
      </c>
    </row>
    <row r="147" spans="8:10">
      <c r="H147" s="89">
        <f t="shared" si="6"/>
        <v>0</v>
      </c>
      <c r="I147" s="90">
        <f t="shared" si="7"/>
        <v>0</v>
      </c>
      <c r="J147" s="91" t="str">
        <f t="shared" si="8"/>
        <v>Atenção!</v>
      </c>
    </row>
    <row r="148" spans="8:10">
      <c r="H148" s="89">
        <f t="shared" si="6"/>
        <v>0</v>
      </c>
      <c r="I148" s="90">
        <f t="shared" si="7"/>
        <v>0</v>
      </c>
      <c r="J148" s="91" t="str">
        <f t="shared" si="8"/>
        <v>Atenção!</v>
      </c>
    </row>
    <row r="149" spans="8:10">
      <c r="H149" s="89">
        <f t="shared" si="6"/>
        <v>0</v>
      </c>
      <c r="I149" s="90">
        <f t="shared" si="7"/>
        <v>0</v>
      </c>
      <c r="J149" s="91" t="str">
        <f t="shared" si="8"/>
        <v>Atenção!</v>
      </c>
    </row>
    <row r="150" spans="8:10">
      <c r="H150" s="89">
        <f t="shared" si="6"/>
        <v>0</v>
      </c>
      <c r="I150" s="90">
        <f t="shared" si="7"/>
        <v>0</v>
      </c>
      <c r="J150" s="91" t="str">
        <f t="shared" si="8"/>
        <v>Atenção!</v>
      </c>
    </row>
    <row r="151" spans="8:10">
      <c r="H151" s="89">
        <f t="shared" si="6"/>
        <v>0</v>
      </c>
      <c r="I151" s="90">
        <f t="shared" si="7"/>
        <v>0</v>
      </c>
      <c r="J151" s="91" t="str">
        <f t="shared" si="8"/>
        <v>Atenção!</v>
      </c>
    </row>
    <row r="152" spans="8:10">
      <c r="H152" s="89">
        <f t="shared" si="6"/>
        <v>0</v>
      </c>
      <c r="I152" s="90">
        <f t="shared" si="7"/>
        <v>0</v>
      </c>
      <c r="J152" s="91" t="str">
        <f t="shared" si="8"/>
        <v>Atenção!</v>
      </c>
    </row>
    <row r="153" spans="8:10">
      <c r="H153" s="89">
        <f t="shared" si="6"/>
        <v>0</v>
      </c>
      <c r="I153" s="90">
        <f t="shared" si="7"/>
        <v>0</v>
      </c>
      <c r="J153" s="91" t="str">
        <f t="shared" si="8"/>
        <v>Atenção!</v>
      </c>
    </row>
    <row r="154" spans="8:10">
      <c r="H154" s="89">
        <f t="shared" si="6"/>
        <v>0</v>
      </c>
      <c r="I154" s="90">
        <f t="shared" si="7"/>
        <v>0</v>
      </c>
      <c r="J154" s="91" t="str">
        <f t="shared" si="8"/>
        <v>Atenção!</v>
      </c>
    </row>
    <row r="155" spans="8:10">
      <c r="H155" s="89">
        <f t="shared" si="6"/>
        <v>0</v>
      </c>
      <c r="I155" s="90">
        <f t="shared" si="7"/>
        <v>0</v>
      </c>
      <c r="J155" s="91" t="str">
        <f t="shared" si="8"/>
        <v>Atenção!</v>
      </c>
    </row>
    <row r="156" spans="8:10">
      <c r="H156" s="89">
        <f t="shared" si="6"/>
        <v>0</v>
      </c>
      <c r="I156" s="90">
        <f t="shared" si="7"/>
        <v>0</v>
      </c>
      <c r="J156" s="91" t="str">
        <f t="shared" si="8"/>
        <v>Atenção!</v>
      </c>
    </row>
    <row r="157" spans="8:10">
      <c r="H157" s="89">
        <f t="shared" si="6"/>
        <v>0</v>
      </c>
      <c r="I157" s="90">
        <f t="shared" si="7"/>
        <v>0</v>
      </c>
      <c r="J157" s="91" t="str">
        <f t="shared" si="8"/>
        <v>Atenção!</v>
      </c>
    </row>
    <row r="158" spans="8:10">
      <c r="H158" s="89">
        <f t="shared" si="6"/>
        <v>0</v>
      </c>
      <c r="I158" s="90">
        <f t="shared" si="7"/>
        <v>0</v>
      </c>
      <c r="J158" s="91" t="str">
        <f t="shared" si="8"/>
        <v>Atenção!</v>
      </c>
    </row>
    <row r="159" spans="8:10">
      <c r="H159" s="89">
        <f t="shared" si="6"/>
        <v>0</v>
      </c>
      <c r="I159" s="90">
        <f t="shared" si="7"/>
        <v>0</v>
      </c>
      <c r="J159" s="91" t="str">
        <f t="shared" si="8"/>
        <v>Atenção!</v>
      </c>
    </row>
    <row r="160" spans="8:10">
      <c r="H160" s="89">
        <f t="shared" si="6"/>
        <v>0</v>
      </c>
      <c r="I160" s="90">
        <f t="shared" si="7"/>
        <v>0</v>
      </c>
      <c r="J160" s="91" t="str">
        <f t="shared" si="8"/>
        <v>Atenção!</v>
      </c>
    </row>
    <row r="161" spans="8:10">
      <c r="H161" s="89">
        <f t="shared" si="6"/>
        <v>0</v>
      </c>
      <c r="I161" s="90">
        <f t="shared" si="7"/>
        <v>0</v>
      </c>
      <c r="J161" s="91" t="str">
        <f t="shared" si="8"/>
        <v>Atenção!</v>
      </c>
    </row>
    <row r="162" spans="8:10">
      <c r="H162" s="89">
        <f t="shared" si="6"/>
        <v>0</v>
      </c>
      <c r="I162" s="90">
        <f t="shared" si="7"/>
        <v>0</v>
      </c>
      <c r="J162" s="91" t="str">
        <f t="shared" si="8"/>
        <v>Atenção!</v>
      </c>
    </row>
    <row r="163" spans="8:10">
      <c r="H163" s="89">
        <f t="shared" si="6"/>
        <v>0</v>
      </c>
      <c r="I163" s="90">
        <f t="shared" si="7"/>
        <v>0</v>
      </c>
      <c r="J163" s="91" t="str">
        <f t="shared" si="8"/>
        <v>Atenção!</v>
      </c>
    </row>
    <row r="164" spans="8:10">
      <c r="H164" s="89">
        <f t="shared" si="6"/>
        <v>0</v>
      </c>
      <c r="I164" s="90">
        <f t="shared" si="7"/>
        <v>0</v>
      </c>
      <c r="J164" s="91" t="str">
        <f t="shared" si="8"/>
        <v>Atenção!</v>
      </c>
    </row>
    <row r="165" spans="8:10">
      <c r="H165" s="89">
        <f t="shared" si="6"/>
        <v>0</v>
      </c>
      <c r="I165" s="90">
        <f t="shared" si="7"/>
        <v>0</v>
      </c>
      <c r="J165" s="91" t="str">
        <f t="shared" si="8"/>
        <v>Atenção!</v>
      </c>
    </row>
    <row r="166" spans="8:10">
      <c r="H166" s="89">
        <f t="shared" si="6"/>
        <v>0</v>
      </c>
      <c r="I166" s="90">
        <f t="shared" si="7"/>
        <v>0</v>
      </c>
      <c r="J166" s="91" t="str">
        <f t="shared" si="8"/>
        <v>Atenção!</v>
      </c>
    </row>
    <row r="167" spans="8:10">
      <c r="H167" s="89">
        <f t="shared" si="6"/>
        <v>0</v>
      </c>
      <c r="I167" s="90">
        <f t="shared" si="7"/>
        <v>0</v>
      </c>
      <c r="J167" s="91" t="str">
        <f t="shared" si="8"/>
        <v>Atenção!</v>
      </c>
    </row>
    <row r="168" spans="8:10">
      <c r="H168" s="89">
        <f t="shared" si="6"/>
        <v>0</v>
      </c>
      <c r="I168" s="90">
        <f t="shared" si="7"/>
        <v>0</v>
      </c>
      <c r="J168" s="91" t="str">
        <f t="shared" si="8"/>
        <v>Atenção!</v>
      </c>
    </row>
    <row r="169" spans="8:10">
      <c r="H169" s="89">
        <f t="shared" si="6"/>
        <v>0</v>
      </c>
      <c r="I169" s="90">
        <f t="shared" si="7"/>
        <v>0</v>
      </c>
      <c r="J169" s="91" t="str">
        <f t="shared" si="8"/>
        <v>Atenção!</v>
      </c>
    </row>
    <row r="170" spans="8:10">
      <c r="H170" s="89">
        <f t="shared" si="6"/>
        <v>0</v>
      </c>
      <c r="I170" s="90">
        <f t="shared" si="7"/>
        <v>0</v>
      </c>
      <c r="J170" s="91" t="str">
        <f t="shared" si="8"/>
        <v>Atenção!</v>
      </c>
    </row>
    <row r="171" spans="8:10">
      <c r="H171" s="89">
        <f t="shared" si="6"/>
        <v>0</v>
      </c>
      <c r="I171" s="90">
        <f t="shared" si="7"/>
        <v>0</v>
      </c>
      <c r="J171" s="91" t="str">
        <f t="shared" si="8"/>
        <v>Atenção!</v>
      </c>
    </row>
    <row r="172" spans="8:10">
      <c r="H172" s="89">
        <f t="shared" si="6"/>
        <v>0</v>
      </c>
      <c r="I172" s="90">
        <f t="shared" si="7"/>
        <v>0</v>
      </c>
      <c r="J172" s="91" t="str">
        <f t="shared" si="8"/>
        <v>Atenção!</v>
      </c>
    </row>
    <row r="173" spans="8:10">
      <c r="H173" s="89">
        <f t="shared" si="6"/>
        <v>0</v>
      </c>
      <c r="I173" s="90">
        <f t="shared" si="7"/>
        <v>0</v>
      </c>
      <c r="J173" s="91" t="str">
        <f t="shared" si="8"/>
        <v>Atenção!</v>
      </c>
    </row>
    <row r="174" spans="8:10">
      <c r="H174" s="89">
        <f t="shared" si="6"/>
        <v>0</v>
      </c>
      <c r="I174" s="90">
        <f t="shared" si="7"/>
        <v>0</v>
      </c>
      <c r="J174" s="91" t="str">
        <f t="shared" si="8"/>
        <v>Atenção!</v>
      </c>
    </row>
    <row r="175" spans="8:10">
      <c r="H175" s="89">
        <f t="shared" si="6"/>
        <v>0</v>
      </c>
      <c r="I175" s="90">
        <f t="shared" si="7"/>
        <v>0</v>
      </c>
      <c r="J175" s="91" t="str">
        <f t="shared" si="8"/>
        <v>Atenção!</v>
      </c>
    </row>
    <row r="176" spans="8:10">
      <c r="H176" s="89">
        <f t="shared" si="6"/>
        <v>0</v>
      </c>
      <c r="I176" s="90">
        <f t="shared" si="7"/>
        <v>0</v>
      </c>
      <c r="J176" s="91" t="str">
        <f t="shared" si="8"/>
        <v>Atenção!</v>
      </c>
    </row>
    <row r="177" spans="8:10">
      <c r="H177" s="89">
        <f t="shared" si="6"/>
        <v>0</v>
      </c>
      <c r="I177" s="90">
        <f t="shared" si="7"/>
        <v>0</v>
      </c>
      <c r="J177" s="91" t="str">
        <f t="shared" si="8"/>
        <v>Atenção!</v>
      </c>
    </row>
    <row r="178" spans="8:10">
      <c r="H178" s="89">
        <f t="shared" si="6"/>
        <v>0</v>
      </c>
      <c r="I178" s="90">
        <f t="shared" si="7"/>
        <v>0</v>
      </c>
      <c r="J178" s="91" t="str">
        <f t="shared" si="8"/>
        <v>Atenção!</v>
      </c>
    </row>
    <row r="179" spans="8:10">
      <c r="H179" s="89">
        <f t="shared" si="6"/>
        <v>0</v>
      </c>
      <c r="I179" s="90">
        <f t="shared" si="7"/>
        <v>0</v>
      </c>
      <c r="J179" s="91" t="str">
        <f t="shared" si="8"/>
        <v>Atenção!</v>
      </c>
    </row>
    <row r="180" spans="8:10">
      <c r="H180" s="89">
        <f t="shared" si="6"/>
        <v>0</v>
      </c>
      <c r="I180" s="90">
        <f t="shared" si="7"/>
        <v>0</v>
      </c>
      <c r="J180" s="91" t="str">
        <f t="shared" si="8"/>
        <v>Atenção!</v>
      </c>
    </row>
    <row r="181" spans="8:10">
      <c r="H181" s="89">
        <f t="shared" si="6"/>
        <v>0</v>
      </c>
      <c r="I181" s="90">
        <f t="shared" si="7"/>
        <v>0</v>
      </c>
      <c r="J181" s="91" t="str">
        <f t="shared" si="8"/>
        <v>Atenção!</v>
      </c>
    </row>
    <row r="182" spans="8:10">
      <c r="H182" s="89">
        <f t="shared" si="6"/>
        <v>0</v>
      </c>
      <c r="I182" s="90">
        <f t="shared" si="7"/>
        <v>0</v>
      </c>
      <c r="J182" s="91" t="str">
        <f t="shared" si="8"/>
        <v>Atenção!</v>
      </c>
    </row>
    <row r="183" spans="8:10">
      <c r="H183" s="89">
        <f t="shared" si="6"/>
        <v>0</v>
      </c>
      <c r="I183" s="90">
        <f t="shared" si="7"/>
        <v>0</v>
      </c>
      <c r="J183" s="91" t="str">
        <f t="shared" si="8"/>
        <v>Atenção!</v>
      </c>
    </row>
    <row r="184" spans="8:10">
      <c r="H184" s="89">
        <f t="shared" si="6"/>
        <v>0</v>
      </c>
      <c r="I184" s="90">
        <f t="shared" si="7"/>
        <v>0</v>
      </c>
      <c r="J184" s="91" t="str">
        <f t="shared" si="8"/>
        <v>Atenção!</v>
      </c>
    </row>
    <row r="185" spans="8:10">
      <c r="H185" s="89">
        <f t="shared" si="6"/>
        <v>0</v>
      </c>
      <c r="I185" s="90">
        <f t="shared" si="7"/>
        <v>0</v>
      </c>
      <c r="J185" s="91" t="str">
        <f t="shared" si="8"/>
        <v>Atenção!</v>
      </c>
    </row>
    <row r="186" spans="8:10">
      <c r="H186" s="89">
        <f t="shared" si="6"/>
        <v>0</v>
      </c>
      <c r="I186" s="90">
        <f t="shared" si="7"/>
        <v>0</v>
      </c>
      <c r="J186" s="91" t="str">
        <f t="shared" si="8"/>
        <v>Atenção!</v>
      </c>
    </row>
    <row r="187" spans="8:10">
      <c r="H187" s="89">
        <f t="shared" si="6"/>
        <v>0</v>
      </c>
      <c r="I187" s="90">
        <f t="shared" si="7"/>
        <v>0</v>
      </c>
      <c r="J187" s="91" t="str">
        <f t="shared" si="8"/>
        <v>Atenção!</v>
      </c>
    </row>
    <row r="188" spans="8:10">
      <c r="H188" s="89">
        <f t="shared" si="6"/>
        <v>0</v>
      </c>
      <c r="I188" s="90">
        <f t="shared" si="7"/>
        <v>0</v>
      </c>
      <c r="J188" s="91" t="str">
        <f t="shared" si="8"/>
        <v>Atenção!</v>
      </c>
    </row>
    <row r="189" spans="8:10">
      <c r="H189" s="89">
        <f t="shared" si="6"/>
        <v>0</v>
      </c>
      <c r="I189" s="90">
        <f t="shared" si="7"/>
        <v>0</v>
      </c>
      <c r="J189" s="91" t="str">
        <f t="shared" si="8"/>
        <v>Atenção!</v>
      </c>
    </row>
    <row r="190" spans="8:10">
      <c r="H190" s="89">
        <f t="shared" si="6"/>
        <v>0</v>
      </c>
      <c r="I190" s="90">
        <f t="shared" si="7"/>
        <v>0</v>
      </c>
      <c r="J190" s="91" t="str">
        <f t="shared" si="8"/>
        <v>Atenção!</v>
      </c>
    </row>
    <row r="191" spans="8:10">
      <c r="H191" s="89">
        <f t="shared" si="6"/>
        <v>0</v>
      </c>
      <c r="I191" s="90">
        <f t="shared" si="7"/>
        <v>0</v>
      </c>
      <c r="J191" s="91" t="str">
        <f t="shared" si="8"/>
        <v>Atenção!</v>
      </c>
    </row>
    <row r="192" spans="8:10">
      <c r="H192" s="89">
        <f t="shared" si="6"/>
        <v>0</v>
      </c>
      <c r="I192" s="90">
        <f t="shared" si="7"/>
        <v>0</v>
      </c>
      <c r="J192" s="91" t="str">
        <f t="shared" si="8"/>
        <v>Atenção!</v>
      </c>
    </row>
    <row r="193" spans="8:10">
      <c r="H193" s="89">
        <f t="shared" si="6"/>
        <v>0</v>
      </c>
      <c r="I193" s="90">
        <f t="shared" si="7"/>
        <v>0</v>
      </c>
      <c r="J193" s="91" t="str">
        <f t="shared" si="8"/>
        <v>Atenção!</v>
      </c>
    </row>
    <row r="194" spans="8:10">
      <c r="H194" s="89">
        <f t="shared" si="6"/>
        <v>0</v>
      </c>
      <c r="I194" s="90">
        <f t="shared" si="7"/>
        <v>0</v>
      </c>
      <c r="J194" s="91" t="str">
        <f t="shared" si="8"/>
        <v>Atenção!</v>
      </c>
    </row>
    <row r="195" spans="8:10">
      <c r="H195" s="89">
        <f t="shared" si="6"/>
        <v>0</v>
      </c>
      <c r="I195" s="90">
        <f t="shared" si="7"/>
        <v>0</v>
      </c>
      <c r="J195" s="91" t="str">
        <f t="shared" si="8"/>
        <v>Atenção!</v>
      </c>
    </row>
    <row r="196" spans="8:10">
      <c r="H196" s="89">
        <f t="shared" si="6"/>
        <v>0</v>
      </c>
      <c r="I196" s="90">
        <f t="shared" si="7"/>
        <v>0</v>
      </c>
      <c r="J196" s="91" t="str">
        <f t="shared" si="8"/>
        <v>Atenção!</v>
      </c>
    </row>
    <row r="197" spans="8:10">
      <c r="H197" s="89">
        <f t="shared" ref="H197:H260" si="9">SUM(K197:PU197)</f>
        <v>0</v>
      </c>
      <c r="I197" s="90">
        <f t="shared" ref="I197:I260" si="10">H197*E197</f>
        <v>0</v>
      </c>
      <c r="J197" s="91" t="str">
        <f t="shared" ref="J197:J260" si="11">IF(H197&lt;G197,"Comprar Urgente!",IF(H197&lt;=G197,"Atenção!",""))</f>
        <v>Atenção!</v>
      </c>
    </row>
    <row r="198" spans="8:10">
      <c r="H198" s="89">
        <f t="shared" si="9"/>
        <v>0</v>
      </c>
      <c r="I198" s="90">
        <f t="shared" si="10"/>
        <v>0</v>
      </c>
      <c r="J198" s="91" t="str">
        <f t="shared" si="11"/>
        <v>Atenção!</v>
      </c>
    </row>
    <row r="199" spans="8:10">
      <c r="H199" s="89">
        <f t="shared" si="9"/>
        <v>0</v>
      </c>
      <c r="I199" s="90">
        <f t="shared" si="10"/>
        <v>0</v>
      </c>
      <c r="J199" s="91" t="str">
        <f t="shared" si="11"/>
        <v>Atenção!</v>
      </c>
    </row>
    <row r="200" spans="8:10">
      <c r="H200" s="89">
        <f t="shared" si="9"/>
        <v>0</v>
      </c>
      <c r="I200" s="90">
        <f t="shared" si="10"/>
        <v>0</v>
      </c>
      <c r="J200" s="91" t="str">
        <f t="shared" si="11"/>
        <v>Atenção!</v>
      </c>
    </row>
    <row r="201" spans="8:10">
      <c r="H201" s="89">
        <f t="shared" si="9"/>
        <v>0</v>
      </c>
      <c r="I201" s="90">
        <f t="shared" si="10"/>
        <v>0</v>
      </c>
      <c r="J201" s="91" t="str">
        <f t="shared" si="11"/>
        <v>Atenção!</v>
      </c>
    </row>
    <row r="202" spans="8:10">
      <c r="H202" s="89">
        <f t="shared" si="9"/>
        <v>0</v>
      </c>
      <c r="I202" s="90">
        <f t="shared" si="10"/>
        <v>0</v>
      </c>
      <c r="J202" s="91" t="str">
        <f t="shared" si="11"/>
        <v>Atenção!</v>
      </c>
    </row>
    <row r="203" spans="8:10">
      <c r="H203" s="89">
        <f t="shared" si="9"/>
        <v>0</v>
      </c>
      <c r="I203" s="90">
        <f t="shared" si="10"/>
        <v>0</v>
      </c>
      <c r="J203" s="91" t="str">
        <f t="shared" si="11"/>
        <v>Atenção!</v>
      </c>
    </row>
    <row r="204" spans="8:10">
      <c r="H204" s="89">
        <f t="shared" si="9"/>
        <v>0</v>
      </c>
      <c r="I204" s="90">
        <f t="shared" si="10"/>
        <v>0</v>
      </c>
      <c r="J204" s="91" t="str">
        <f t="shared" si="11"/>
        <v>Atenção!</v>
      </c>
    </row>
    <row r="205" spans="8:10">
      <c r="H205" s="89">
        <f t="shared" si="9"/>
        <v>0</v>
      </c>
      <c r="I205" s="90">
        <f t="shared" si="10"/>
        <v>0</v>
      </c>
      <c r="J205" s="91" t="str">
        <f t="shared" si="11"/>
        <v>Atenção!</v>
      </c>
    </row>
    <row r="206" spans="8:10">
      <c r="H206" s="89">
        <f t="shared" si="9"/>
        <v>0</v>
      </c>
      <c r="I206" s="90">
        <f t="shared" si="10"/>
        <v>0</v>
      </c>
      <c r="J206" s="91" t="str">
        <f t="shared" si="11"/>
        <v>Atenção!</v>
      </c>
    </row>
    <row r="207" spans="8:10">
      <c r="H207" s="89">
        <f t="shared" si="9"/>
        <v>0</v>
      </c>
      <c r="I207" s="90">
        <f t="shared" si="10"/>
        <v>0</v>
      </c>
      <c r="J207" s="91" t="str">
        <f t="shared" si="11"/>
        <v>Atenção!</v>
      </c>
    </row>
    <row r="208" spans="8:10">
      <c r="H208" s="89">
        <f t="shared" si="9"/>
        <v>0</v>
      </c>
      <c r="I208" s="90">
        <f t="shared" si="10"/>
        <v>0</v>
      </c>
      <c r="J208" s="91" t="str">
        <f t="shared" si="11"/>
        <v>Atenção!</v>
      </c>
    </row>
    <row r="209" spans="8:10">
      <c r="H209" s="89">
        <f t="shared" si="9"/>
        <v>0</v>
      </c>
      <c r="I209" s="90">
        <f t="shared" si="10"/>
        <v>0</v>
      </c>
      <c r="J209" s="91" t="str">
        <f t="shared" si="11"/>
        <v>Atenção!</v>
      </c>
    </row>
    <row r="210" spans="8:10">
      <c r="H210" s="89">
        <f t="shared" si="9"/>
        <v>0</v>
      </c>
      <c r="I210" s="90">
        <f t="shared" si="10"/>
        <v>0</v>
      </c>
      <c r="J210" s="91" t="str">
        <f t="shared" si="11"/>
        <v>Atenção!</v>
      </c>
    </row>
    <row r="211" spans="8:10">
      <c r="H211" s="89">
        <f t="shared" si="9"/>
        <v>0</v>
      </c>
      <c r="I211" s="90">
        <f t="shared" si="10"/>
        <v>0</v>
      </c>
      <c r="J211" s="91" t="str">
        <f t="shared" si="11"/>
        <v>Atenção!</v>
      </c>
    </row>
    <row r="212" spans="8:10">
      <c r="H212" s="89">
        <f t="shared" si="9"/>
        <v>0</v>
      </c>
      <c r="I212" s="90">
        <f t="shared" si="10"/>
        <v>0</v>
      </c>
      <c r="J212" s="91" t="str">
        <f t="shared" si="11"/>
        <v>Atenção!</v>
      </c>
    </row>
    <row r="213" spans="8:10">
      <c r="H213" s="89">
        <f t="shared" si="9"/>
        <v>0</v>
      </c>
      <c r="I213" s="90">
        <f t="shared" si="10"/>
        <v>0</v>
      </c>
      <c r="J213" s="91" t="str">
        <f t="shared" si="11"/>
        <v>Atenção!</v>
      </c>
    </row>
    <row r="214" spans="8:10">
      <c r="H214" s="89">
        <f t="shared" si="9"/>
        <v>0</v>
      </c>
      <c r="I214" s="90">
        <f t="shared" si="10"/>
        <v>0</v>
      </c>
      <c r="J214" s="91" t="str">
        <f t="shared" si="11"/>
        <v>Atenção!</v>
      </c>
    </row>
    <row r="215" spans="8:10">
      <c r="H215" s="89">
        <f t="shared" si="9"/>
        <v>0</v>
      </c>
      <c r="I215" s="90">
        <f t="shared" si="10"/>
        <v>0</v>
      </c>
      <c r="J215" s="91" t="str">
        <f t="shared" si="11"/>
        <v>Atenção!</v>
      </c>
    </row>
    <row r="216" spans="8:10">
      <c r="H216" s="89">
        <f t="shared" si="9"/>
        <v>0</v>
      </c>
      <c r="I216" s="90">
        <f t="shared" si="10"/>
        <v>0</v>
      </c>
      <c r="J216" s="91" t="str">
        <f t="shared" si="11"/>
        <v>Atenção!</v>
      </c>
    </row>
    <row r="217" spans="8:10">
      <c r="H217" s="89">
        <f t="shared" si="9"/>
        <v>0</v>
      </c>
      <c r="I217" s="90">
        <f t="shared" si="10"/>
        <v>0</v>
      </c>
      <c r="J217" s="91" t="str">
        <f t="shared" si="11"/>
        <v>Atenção!</v>
      </c>
    </row>
    <row r="218" spans="8:10">
      <c r="H218" s="89">
        <f t="shared" si="9"/>
        <v>0</v>
      </c>
      <c r="I218" s="90">
        <f t="shared" si="10"/>
        <v>0</v>
      </c>
      <c r="J218" s="91" t="str">
        <f t="shared" si="11"/>
        <v>Atenção!</v>
      </c>
    </row>
    <row r="219" spans="8:10">
      <c r="H219" s="89">
        <f t="shared" si="9"/>
        <v>0</v>
      </c>
      <c r="I219" s="90">
        <f t="shared" si="10"/>
        <v>0</v>
      </c>
      <c r="J219" s="91" t="str">
        <f t="shared" si="11"/>
        <v>Atenção!</v>
      </c>
    </row>
    <row r="220" spans="8:10">
      <c r="H220" s="89">
        <f t="shared" si="9"/>
        <v>0</v>
      </c>
      <c r="I220" s="90">
        <f t="shared" si="10"/>
        <v>0</v>
      </c>
      <c r="J220" s="91" t="str">
        <f t="shared" si="11"/>
        <v>Atenção!</v>
      </c>
    </row>
    <row r="221" spans="8:10">
      <c r="H221" s="89">
        <f t="shared" si="9"/>
        <v>0</v>
      </c>
      <c r="I221" s="90">
        <f t="shared" si="10"/>
        <v>0</v>
      </c>
      <c r="J221" s="91" t="str">
        <f t="shared" si="11"/>
        <v>Atenção!</v>
      </c>
    </row>
    <row r="222" spans="8:10">
      <c r="H222" s="89">
        <f t="shared" si="9"/>
        <v>0</v>
      </c>
      <c r="I222" s="90">
        <f t="shared" si="10"/>
        <v>0</v>
      </c>
      <c r="J222" s="91" t="str">
        <f t="shared" si="11"/>
        <v>Atenção!</v>
      </c>
    </row>
    <row r="223" spans="8:10">
      <c r="H223" s="89">
        <f t="shared" si="9"/>
        <v>0</v>
      </c>
      <c r="I223" s="90">
        <f t="shared" si="10"/>
        <v>0</v>
      </c>
      <c r="J223" s="91" t="str">
        <f t="shared" si="11"/>
        <v>Atenção!</v>
      </c>
    </row>
    <row r="224" spans="8:10">
      <c r="H224" s="89">
        <f t="shared" si="9"/>
        <v>0</v>
      </c>
      <c r="I224" s="90">
        <f t="shared" si="10"/>
        <v>0</v>
      </c>
      <c r="J224" s="91" t="str">
        <f t="shared" si="11"/>
        <v>Atenção!</v>
      </c>
    </row>
    <row r="225" spans="8:10">
      <c r="H225" s="89">
        <f t="shared" si="9"/>
        <v>0</v>
      </c>
      <c r="I225" s="90">
        <f t="shared" si="10"/>
        <v>0</v>
      </c>
      <c r="J225" s="91" t="str">
        <f t="shared" si="11"/>
        <v>Atenção!</v>
      </c>
    </row>
    <row r="226" spans="8:10">
      <c r="H226" s="89">
        <f t="shared" si="9"/>
        <v>0</v>
      </c>
      <c r="I226" s="90">
        <f t="shared" si="10"/>
        <v>0</v>
      </c>
      <c r="J226" s="91" t="str">
        <f t="shared" si="11"/>
        <v>Atenção!</v>
      </c>
    </row>
    <row r="227" spans="8:10">
      <c r="H227" s="89">
        <f t="shared" si="9"/>
        <v>0</v>
      </c>
      <c r="I227" s="90">
        <f t="shared" si="10"/>
        <v>0</v>
      </c>
      <c r="J227" s="91" t="str">
        <f t="shared" si="11"/>
        <v>Atenção!</v>
      </c>
    </row>
    <row r="228" spans="8:10">
      <c r="H228" s="89">
        <f t="shared" si="9"/>
        <v>0</v>
      </c>
      <c r="I228" s="90">
        <f t="shared" si="10"/>
        <v>0</v>
      </c>
      <c r="J228" s="91" t="str">
        <f t="shared" si="11"/>
        <v>Atenção!</v>
      </c>
    </row>
    <row r="229" spans="8:10">
      <c r="H229" s="89">
        <f t="shared" si="9"/>
        <v>0</v>
      </c>
      <c r="I229" s="90">
        <f t="shared" si="10"/>
        <v>0</v>
      </c>
      <c r="J229" s="91" t="str">
        <f t="shared" si="11"/>
        <v>Atenção!</v>
      </c>
    </row>
    <row r="230" spans="8:10">
      <c r="H230" s="89">
        <f t="shared" si="9"/>
        <v>0</v>
      </c>
      <c r="I230" s="90">
        <f t="shared" si="10"/>
        <v>0</v>
      </c>
      <c r="J230" s="91" t="str">
        <f t="shared" si="11"/>
        <v>Atenção!</v>
      </c>
    </row>
    <row r="231" spans="8:10">
      <c r="H231" s="89">
        <f t="shared" si="9"/>
        <v>0</v>
      </c>
      <c r="I231" s="90">
        <f t="shared" si="10"/>
        <v>0</v>
      </c>
      <c r="J231" s="91" t="str">
        <f t="shared" si="11"/>
        <v>Atenção!</v>
      </c>
    </row>
    <row r="232" spans="8:10">
      <c r="H232" s="89">
        <f t="shared" si="9"/>
        <v>0</v>
      </c>
      <c r="I232" s="90">
        <f t="shared" si="10"/>
        <v>0</v>
      </c>
      <c r="J232" s="91" t="str">
        <f t="shared" si="11"/>
        <v>Atenção!</v>
      </c>
    </row>
    <row r="233" spans="8:10">
      <c r="H233" s="89">
        <f t="shared" si="9"/>
        <v>0</v>
      </c>
      <c r="I233" s="90">
        <f t="shared" si="10"/>
        <v>0</v>
      </c>
      <c r="J233" s="91" t="str">
        <f t="shared" si="11"/>
        <v>Atenção!</v>
      </c>
    </row>
    <row r="234" spans="8:10">
      <c r="H234" s="89">
        <f t="shared" si="9"/>
        <v>0</v>
      </c>
      <c r="I234" s="90">
        <f t="shared" si="10"/>
        <v>0</v>
      </c>
      <c r="J234" s="91" t="str">
        <f t="shared" si="11"/>
        <v>Atenção!</v>
      </c>
    </row>
    <row r="235" spans="8:10">
      <c r="H235" s="89">
        <f t="shared" si="9"/>
        <v>0</v>
      </c>
      <c r="I235" s="90">
        <f t="shared" si="10"/>
        <v>0</v>
      </c>
      <c r="J235" s="91" t="str">
        <f t="shared" si="11"/>
        <v>Atenção!</v>
      </c>
    </row>
    <row r="236" spans="8:10">
      <c r="H236" s="89">
        <f t="shared" si="9"/>
        <v>0</v>
      </c>
      <c r="I236" s="90">
        <f t="shared" si="10"/>
        <v>0</v>
      </c>
      <c r="J236" s="91" t="str">
        <f t="shared" si="11"/>
        <v>Atenção!</v>
      </c>
    </row>
    <row r="237" spans="8:10">
      <c r="H237" s="89">
        <f t="shared" si="9"/>
        <v>0</v>
      </c>
      <c r="I237" s="90">
        <f t="shared" si="10"/>
        <v>0</v>
      </c>
      <c r="J237" s="91" t="str">
        <f t="shared" si="11"/>
        <v>Atenção!</v>
      </c>
    </row>
    <row r="238" spans="8:10">
      <c r="H238" s="89">
        <f t="shared" si="9"/>
        <v>0</v>
      </c>
      <c r="I238" s="90">
        <f t="shared" si="10"/>
        <v>0</v>
      </c>
      <c r="J238" s="91" t="str">
        <f t="shared" si="11"/>
        <v>Atenção!</v>
      </c>
    </row>
    <row r="239" spans="8:10">
      <c r="H239" s="89">
        <f t="shared" si="9"/>
        <v>0</v>
      </c>
      <c r="I239" s="90">
        <f t="shared" si="10"/>
        <v>0</v>
      </c>
      <c r="J239" s="91" t="str">
        <f t="shared" si="11"/>
        <v>Atenção!</v>
      </c>
    </row>
    <row r="240" spans="8:10">
      <c r="H240" s="89">
        <f t="shared" si="9"/>
        <v>0</v>
      </c>
      <c r="I240" s="90">
        <f t="shared" si="10"/>
        <v>0</v>
      </c>
      <c r="J240" s="91" t="str">
        <f t="shared" si="11"/>
        <v>Atenção!</v>
      </c>
    </row>
    <row r="241" spans="8:10">
      <c r="H241" s="89">
        <f t="shared" si="9"/>
        <v>0</v>
      </c>
      <c r="I241" s="90">
        <f t="shared" si="10"/>
        <v>0</v>
      </c>
      <c r="J241" s="91" t="str">
        <f t="shared" si="11"/>
        <v>Atenção!</v>
      </c>
    </row>
    <row r="242" spans="8:10">
      <c r="H242" s="89">
        <f t="shared" si="9"/>
        <v>0</v>
      </c>
      <c r="I242" s="90">
        <f t="shared" si="10"/>
        <v>0</v>
      </c>
      <c r="J242" s="91" t="str">
        <f t="shared" si="11"/>
        <v>Atenção!</v>
      </c>
    </row>
    <row r="243" spans="8:10">
      <c r="H243" s="89">
        <f t="shared" si="9"/>
        <v>0</v>
      </c>
      <c r="I243" s="90">
        <f t="shared" si="10"/>
        <v>0</v>
      </c>
      <c r="J243" s="91" t="str">
        <f t="shared" si="11"/>
        <v>Atenção!</v>
      </c>
    </row>
    <row r="244" spans="8:10">
      <c r="H244" s="89">
        <f t="shared" si="9"/>
        <v>0</v>
      </c>
      <c r="I244" s="90">
        <f t="shared" si="10"/>
        <v>0</v>
      </c>
      <c r="J244" s="91" t="str">
        <f t="shared" si="11"/>
        <v>Atenção!</v>
      </c>
    </row>
    <row r="245" spans="8:10">
      <c r="H245" s="89">
        <f t="shared" si="9"/>
        <v>0</v>
      </c>
      <c r="I245" s="90">
        <f t="shared" si="10"/>
        <v>0</v>
      </c>
      <c r="J245" s="91" t="str">
        <f t="shared" si="11"/>
        <v>Atenção!</v>
      </c>
    </row>
    <row r="246" spans="8:10">
      <c r="H246" s="89">
        <f t="shared" si="9"/>
        <v>0</v>
      </c>
      <c r="I246" s="90">
        <f t="shared" si="10"/>
        <v>0</v>
      </c>
      <c r="J246" s="91" t="str">
        <f t="shared" si="11"/>
        <v>Atenção!</v>
      </c>
    </row>
    <row r="247" spans="8:10">
      <c r="H247" s="89">
        <f t="shared" si="9"/>
        <v>0</v>
      </c>
      <c r="I247" s="90">
        <f t="shared" si="10"/>
        <v>0</v>
      </c>
      <c r="J247" s="91" t="str">
        <f t="shared" si="11"/>
        <v>Atenção!</v>
      </c>
    </row>
    <row r="248" spans="8:10">
      <c r="H248" s="89">
        <f t="shared" si="9"/>
        <v>0</v>
      </c>
      <c r="I248" s="90">
        <f t="shared" si="10"/>
        <v>0</v>
      </c>
      <c r="J248" s="91" t="str">
        <f t="shared" si="11"/>
        <v>Atenção!</v>
      </c>
    </row>
    <row r="249" spans="8:10">
      <c r="H249" s="89">
        <f t="shared" si="9"/>
        <v>0</v>
      </c>
      <c r="I249" s="90">
        <f t="shared" si="10"/>
        <v>0</v>
      </c>
      <c r="J249" s="91" t="str">
        <f t="shared" si="11"/>
        <v>Atenção!</v>
      </c>
    </row>
    <row r="250" spans="8:10">
      <c r="H250" s="89">
        <f t="shared" si="9"/>
        <v>0</v>
      </c>
      <c r="I250" s="90">
        <f t="shared" si="10"/>
        <v>0</v>
      </c>
      <c r="J250" s="91" t="str">
        <f t="shared" si="11"/>
        <v>Atenção!</v>
      </c>
    </row>
    <row r="251" spans="8:10">
      <c r="H251" s="89">
        <f t="shared" si="9"/>
        <v>0</v>
      </c>
      <c r="I251" s="90">
        <f t="shared" si="10"/>
        <v>0</v>
      </c>
      <c r="J251" s="91" t="str">
        <f t="shared" si="11"/>
        <v>Atenção!</v>
      </c>
    </row>
    <row r="252" spans="8:10">
      <c r="H252" s="89">
        <f t="shared" si="9"/>
        <v>0</v>
      </c>
      <c r="I252" s="90">
        <f t="shared" si="10"/>
        <v>0</v>
      </c>
      <c r="J252" s="91" t="str">
        <f t="shared" si="11"/>
        <v>Atenção!</v>
      </c>
    </row>
    <row r="253" spans="8:10">
      <c r="H253" s="89">
        <f t="shared" si="9"/>
        <v>0</v>
      </c>
      <c r="I253" s="90">
        <f t="shared" si="10"/>
        <v>0</v>
      </c>
      <c r="J253" s="91" t="str">
        <f t="shared" si="11"/>
        <v>Atenção!</v>
      </c>
    </row>
    <row r="254" spans="8:10">
      <c r="H254" s="89">
        <f t="shared" si="9"/>
        <v>0</v>
      </c>
      <c r="I254" s="90">
        <f t="shared" si="10"/>
        <v>0</v>
      </c>
      <c r="J254" s="91" t="str">
        <f t="shared" si="11"/>
        <v>Atenção!</v>
      </c>
    </row>
    <row r="255" spans="8:10">
      <c r="H255" s="89">
        <f t="shared" si="9"/>
        <v>0</v>
      </c>
      <c r="I255" s="90">
        <f t="shared" si="10"/>
        <v>0</v>
      </c>
      <c r="J255" s="91" t="str">
        <f t="shared" si="11"/>
        <v>Atenção!</v>
      </c>
    </row>
    <row r="256" spans="8:10">
      <c r="H256" s="89">
        <f t="shared" si="9"/>
        <v>0</v>
      </c>
      <c r="I256" s="90">
        <f t="shared" si="10"/>
        <v>0</v>
      </c>
      <c r="J256" s="91" t="str">
        <f t="shared" si="11"/>
        <v>Atenção!</v>
      </c>
    </row>
    <row r="257" spans="8:10">
      <c r="H257" s="89">
        <f t="shared" si="9"/>
        <v>0</v>
      </c>
      <c r="I257" s="90">
        <f t="shared" si="10"/>
        <v>0</v>
      </c>
      <c r="J257" s="91" t="str">
        <f t="shared" si="11"/>
        <v>Atenção!</v>
      </c>
    </row>
    <row r="258" spans="8:10">
      <c r="H258" s="89">
        <f t="shared" si="9"/>
        <v>0</v>
      </c>
      <c r="I258" s="90">
        <f t="shared" si="10"/>
        <v>0</v>
      </c>
      <c r="J258" s="91" t="str">
        <f t="shared" si="11"/>
        <v>Atenção!</v>
      </c>
    </row>
    <row r="259" spans="8:10">
      <c r="H259" s="89">
        <f t="shared" si="9"/>
        <v>0</v>
      </c>
      <c r="I259" s="90">
        <f t="shared" si="10"/>
        <v>0</v>
      </c>
      <c r="J259" s="91" t="str">
        <f t="shared" si="11"/>
        <v>Atenção!</v>
      </c>
    </row>
    <row r="260" spans="8:10">
      <c r="H260" s="89">
        <f t="shared" si="9"/>
        <v>0</v>
      </c>
      <c r="I260" s="90">
        <f t="shared" si="10"/>
        <v>0</v>
      </c>
      <c r="J260" s="91" t="str">
        <f t="shared" si="11"/>
        <v>Atenção!</v>
      </c>
    </row>
    <row r="261" spans="8:10">
      <c r="H261" s="89">
        <f t="shared" ref="H261:H324" si="12">SUM(K261:PU261)</f>
        <v>0</v>
      </c>
      <c r="I261" s="90">
        <f t="shared" ref="I261:I324" si="13">H261*E261</f>
        <v>0</v>
      </c>
      <c r="J261" s="91" t="str">
        <f t="shared" ref="J261:J324" si="14">IF(H261&lt;G261,"Comprar Urgente!",IF(H261&lt;=G261,"Atenção!",""))</f>
        <v>Atenção!</v>
      </c>
    </row>
    <row r="262" spans="8:10">
      <c r="H262" s="89">
        <f t="shared" si="12"/>
        <v>0</v>
      </c>
      <c r="I262" s="90">
        <f t="shared" si="13"/>
        <v>0</v>
      </c>
      <c r="J262" s="91" t="str">
        <f t="shared" si="14"/>
        <v>Atenção!</v>
      </c>
    </row>
    <row r="263" spans="8:10">
      <c r="H263" s="89">
        <f t="shared" si="12"/>
        <v>0</v>
      </c>
      <c r="I263" s="90">
        <f t="shared" si="13"/>
        <v>0</v>
      </c>
      <c r="J263" s="91" t="str">
        <f t="shared" si="14"/>
        <v>Atenção!</v>
      </c>
    </row>
    <row r="264" spans="8:10">
      <c r="H264" s="89">
        <f t="shared" si="12"/>
        <v>0</v>
      </c>
      <c r="I264" s="90">
        <f t="shared" si="13"/>
        <v>0</v>
      </c>
      <c r="J264" s="91" t="str">
        <f t="shared" si="14"/>
        <v>Atenção!</v>
      </c>
    </row>
    <row r="265" spans="8:10">
      <c r="H265" s="89">
        <f t="shared" si="12"/>
        <v>0</v>
      </c>
      <c r="I265" s="90">
        <f t="shared" si="13"/>
        <v>0</v>
      </c>
      <c r="J265" s="91" t="str">
        <f t="shared" si="14"/>
        <v>Atenção!</v>
      </c>
    </row>
    <row r="266" spans="8:10">
      <c r="H266" s="89">
        <f t="shared" si="12"/>
        <v>0</v>
      </c>
      <c r="I266" s="90">
        <f t="shared" si="13"/>
        <v>0</v>
      </c>
      <c r="J266" s="91" t="str">
        <f t="shared" si="14"/>
        <v>Atenção!</v>
      </c>
    </row>
    <row r="267" spans="8:10">
      <c r="H267" s="89">
        <f t="shared" si="12"/>
        <v>0</v>
      </c>
      <c r="I267" s="90">
        <f t="shared" si="13"/>
        <v>0</v>
      </c>
      <c r="J267" s="91" t="str">
        <f t="shared" si="14"/>
        <v>Atenção!</v>
      </c>
    </row>
    <row r="268" spans="8:10">
      <c r="H268" s="89">
        <f t="shared" si="12"/>
        <v>0</v>
      </c>
      <c r="I268" s="90">
        <f t="shared" si="13"/>
        <v>0</v>
      </c>
      <c r="J268" s="91" t="str">
        <f t="shared" si="14"/>
        <v>Atenção!</v>
      </c>
    </row>
    <row r="269" spans="8:10">
      <c r="H269" s="89">
        <f t="shared" si="12"/>
        <v>0</v>
      </c>
      <c r="I269" s="90">
        <f t="shared" si="13"/>
        <v>0</v>
      </c>
      <c r="J269" s="91" t="str">
        <f t="shared" si="14"/>
        <v>Atenção!</v>
      </c>
    </row>
    <row r="270" spans="8:10">
      <c r="H270" s="89">
        <f t="shared" si="12"/>
        <v>0</v>
      </c>
      <c r="I270" s="90">
        <f t="shared" si="13"/>
        <v>0</v>
      </c>
      <c r="J270" s="91" t="str">
        <f t="shared" si="14"/>
        <v>Atenção!</v>
      </c>
    </row>
    <row r="271" spans="8:10">
      <c r="H271" s="89">
        <f t="shared" si="12"/>
        <v>0</v>
      </c>
      <c r="I271" s="90">
        <f t="shared" si="13"/>
        <v>0</v>
      </c>
      <c r="J271" s="91" t="str">
        <f t="shared" si="14"/>
        <v>Atenção!</v>
      </c>
    </row>
    <row r="272" spans="8:10">
      <c r="H272" s="89">
        <f t="shared" si="12"/>
        <v>0</v>
      </c>
      <c r="I272" s="90">
        <f t="shared" si="13"/>
        <v>0</v>
      </c>
      <c r="J272" s="91" t="str">
        <f t="shared" si="14"/>
        <v>Atenção!</v>
      </c>
    </row>
    <row r="273" spans="8:10">
      <c r="H273" s="89">
        <f t="shared" si="12"/>
        <v>0</v>
      </c>
      <c r="I273" s="90">
        <f t="shared" si="13"/>
        <v>0</v>
      </c>
      <c r="J273" s="91" t="str">
        <f t="shared" si="14"/>
        <v>Atenção!</v>
      </c>
    </row>
    <row r="274" spans="8:10">
      <c r="H274" s="89">
        <f t="shared" si="12"/>
        <v>0</v>
      </c>
      <c r="I274" s="90">
        <f t="shared" si="13"/>
        <v>0</v>
      </c>
      <c r="J274" s="91" t="str">
        <f t="shared" si="14"/>
        <v>Atenção!</v>
      </c>
    </row>
    <row r="275" spans="8:10">
      <c r="H275" s="89">
        <f t="shared" si="12"/>
        <v>0</v>
      </c>
      <c r="I275" s="90">
        <f t="shared" si="13"/>
        <v>0</v>
      </c>
      <c r="J275" s="91" t="str">
        <f t="shared" si="14"/>
        <v>Atenção!</v>
      </c>
    </row>
    <row r="276" spans="8:10">
      <c r="H276" s="89">
        <f t="shared" si="12"/>
        <v>0</v>
      </c>
      <c r="I276" s="90">
        <f t="shared" si="13"/>
        <v>0</v>
      </c>
      <c r="J276" s="91" t="str">
        <f t="shared" si="14"/>
        <v>Atenção!</v>
      </c>
    </row>
    <row r="277" spans="8:10">
      <c r="H277" s="89">
        <f t="shared" si="12"/>
        <v>0</v>
      </c>
      <c r="I277" s="90">
        <f t="shared" si="13"/>
        <v>0</v>
      </c>
      <c r="J277" s="91" t="str">
        <f t="shared" si="14"/>
        <v>Atenção!</v>
      </c>
    </row>
    <row r="278" spans="8:10">
      <c r="H278" s="89">
        <f t="shared" si="12"/>
        <v>0</v>
      </c>
      <c r="I278" s="90">
        <f t="shared" si="13"/>
        <v>0</v>
      </c>
      <c r="J278" s="91" t="str">
        <f t="shared" si="14"/>
        <v>Atenção!</v>
      </c>
    </row>
    <row r="279" spans="8:10">
      <c r="H279" s="89">
        <f t="shared" si="12"/>
        <v>0</v>
      </c>
      <c r="I279" s="90">
        <f t="shared" si="13"/>
        <v>0</v>
      </c>
      <c r="J279" s="91" t="str">
        <f t="shared" si="14"/>
        <v>Atenção!</v>
      </c>
    </row>
    <row r="280" spans="8:10">
      <c r="H280" s="89">
        <f t="shared" si="12"/>
        <v>0</v>
      </c>
      <c r="I280" s="90">
        <f t="shared" si="13"/>
        <v>0</v>
      </c>
      <c r="J280" s="91" t="str">
        <f t="shared" si="14"/>
        <v>Atenção!</v>
      </c>
    </row>
    <row r="281" spans="8:10">
      <c r="H281" s="89">
        <f t="shared" si="12"/>
        <v>0</v>
      </c>
      <c r="I281" s="90">
        <f t="shared" si="13"/>
        <v>0</v>
      </c>
      <c r="J281" s="91" t="str">
        <f t="shared" si="14"/>
        <v>Atenção!</v>
      </c>
    </row>
    <row r="282" spans="8:10">
      <c r="H282" s="89">
        <f t="shared" si="12"/>
        <v>0</v>
      </c>
      <c r="I282" s="90">
        <f t="shared" si="13"/>
        <v>0</v>
      </c>
      <c r="J282" s="91" t="str">
        <f t="shared" si="14"/>
        <v>Atenção!</v>
      </c>
    </row>
    <row r="283" spans="8:10">
      <c r="H283" s="89">
        <f t="shared" si="12"/>
        <v>0</v>
      </c>
      <c r="I283" s="90">
        <f t="shared" si="13"/>
        <v>0</v>
      </c>
      <c r="J283" s="91" t="str">
        <f t="shared" si="14"/>
        <v>Atenção!</v>
      </c>
    </row>
    <row r="284" spans="8:10">
      <c r="H284" s="89">
        <f t="shared" si="12"/>
        <v>0</v>
      </c>
      <c r="I284" s="90">
        <f t="shared" si="13"/>
        <v>0</v>
      </c>
      <c r="J284" s="91" t="str">
        <f t="shared" si="14"/>
        <v>Atenção!</v>
      </c>
    </row>
    <row r="285" spans="8:10">
      <c r="H285" s="89">
        <f t="shared" si="12"/>
        <v>0</v>
      </c>
      <c r="I285" s="90">
        <f t="shared" si="13"/>
        <v>0</v>
      </c>
      <c r="J285" s="91" t="str">
        <f t="shared" si="14"/>
        <v>Atenção!</v>
      </c>
    </row>
    <row r="286" spans="8:10">
      <c r="H286" s="89">
        <f t="shared" si="12"/>
        <v>0</v>
      </c>
      <c r="I286" s="90">
        <f t="shared" si="13"/>
        <v>0</v>
      </c>
      <c r="J286" s="91" t="str">
        <f t="shared" si="14"/>
        <v>Atenção!</v>
      </c>
    </row>
    <row r="287" spans="8:10">
      <c r="H287" s="89">
        <f t="shared" si="12"/>
        <v>0</v>
      </c>
      <c r="I287" s="90">
        <f t="shared" si="13"/>
        <v>0</v>
      </c>
      <c r="J287" s="91" t="str">
        <f t="shared" si="14"/>
        <v>Atenção!</v>
      </c>
    </row>
    <row r="288" spans="8:10">
      <c r="H288" s="89">
        <f t="shared" si="12"/>
        <v>0</v>
      </c>
      <c r="I288" s="90">
        <f t="shared" si="13"/>
        <v>0</v>
      </c>
      <c r="J288" s="91" t="str">
        <f t="shared" si="14"/>
        <v>Atenção!</v>
      </c>
    </row>
    <row r="289" spans="8:10">
      <c r="H289" s="89">
        <f t="shared" si="12"/>
        <v>0</v>
      </c>
      <c r="I289" s="90">
        <f t="shared" si="13"/>
        <v>0</v>
      </c>
      <c r="J289" s="91" t="str">
        <f t="shared" si="14"/>
        <v>Atenção!</v>
      </c>
    </row>
    <row r="290" spans="8:10">
      <c r="H290" s="89">
        <f t="shared" si="12"/>
        <v>0</v>
      </c>
      <c r="I290" s="90">
        <f t="shared" si="13"/>
        <v>0</v>
      </c>
      <c r="J290" s="91" t="str">
        <f t="shared" si="14"/>
        <v>Atenção!</v>
      </c>
    </row>
    <row r="291" spans="8:10">
      <c r="H291" s="89">
        <f t="shared" si="12"/>
        <v>0</v>
      </c>
      <c r="I291" s="90">
        <f t="shared" si="13"/>
        <v>0</v>
      </c>
      <c r="J291" s="91" t="str">
        <f t="shared" si="14"/>
        <v>Atenção!</v>
      </c>
    </row>
    <row r="292" spans="8:10">
      <c r="H292" s="89">
        <f t="shared" si="12"/>
        <v>0</v>
      </c>
      <c r="I292" s="90">
        <f t="shared" si="13"/>
        <v>0</v>
      </c>
      <c r="J292" s="91" t="str">
        <f t="shared" si="14"/>
        <v>Atenção!</v>
      </c>
    </row>
    <row r="293" spans="8:10">
      <c r="H293" s="89">
        <f t="shared" si="12"/>
        <v>0</v>
      </c>
      <c r="I293" s="90">
        <f t="shared" si="13"/>
        <v>0</v>
      </c>
      <c r="J293" s="91" t="str">
        <f t="shared" si="14"/>
        <v>Atenção!</v>
      </c>
    </row>
    <row r="294" spans="8:10">
      <c r="H294" s="89">
        <f t="shared" si="12"/>
        <v>0</v>
      </c>
      <c r="I294" s="90">
        <f t="shared" si="13"/>
        <v>0</v>
      </c>
      <c r="J294" s="91" t="str">
        <f t="shared" si="14"/>
        <v>Atenção!</v>
      </c>
    </row>
    <row r="295" spans="8:10">
      <c r="H295" s="89">
        <f t="shared" si="12"/>
        <v>0</v>
      </c>
      <c r="I295" s="90">
        <f t="shared" si="13"/>
        <v>0</v>
      </c>
      <c r="J295" s="91" t="str">
        <f t="shared" si="14"/>
        <v>Atenção!</v>
      </c>
    </row>
    <row r="296" spans="8:10">
      <c r="H296" s="89">
        <f t="shared" si="12"/>
        <v>0</v>
      </c>
      <c r="I296" s="90">
        <f t="shared" si="13"/>
        <v>0</v>
      </c>
      <c r="J296" s="91" t="str">
        <f t="shared" si="14"/>
        <v>Atenção!</v>
      </c>
    </row>
    <row r="297" spans="8:10">
      <c r="H297" s="89">
        <f t="shared" si="12"/>
        <v>0</v>
      </c>
      <c r="I297" s="90">
        <f t="shared" si="13"/>
        <v>0</v>
      </c>
      <c r="J297" s="91" t="str">
        <f t="shared" si="14"/>
        <v>Atenção!</v>
      </c>
    </row>
    <row r="298" spans="8:10">
      <c r="H298" s="89">
        <f t="shared" si="12"/>
        <v>0</v>
      </c>
      <c r="I298" s="90">
        <f t="shared" si="13"/>
        <v>0</v>
      </c>
      <c r="J298" s="91" t="str">
        <f t="shared" si="14"/>
        <v>Atenção!</v>
      </c>
    </row>
    <row r="299" spans="8:10">
      <c r="H299" s="89">
        <f t="shared" si="12"/>
        <v>0</v>
      </c>
      <c r="I299" s="90">
        <f t="shared" si="13"/>
        <v>0</v>
      </c>
      <c r="J299" s="91" t="str">
        <f t="shared" si="14"/>
        <v>Atenção!</v>
      </c>
    </row>
    <row r="300" spans="8:10">
      <c r="H300" s="89">
        <f t="shared" si="12"/>
        <v>0</v>
      </c>
      <c r="I300" s="90">
        <f t="shared" si="13"/>
        <v>0</v>
      </c>
      <c r="J300" s="91" t="str">
        <f t="shared" si="14"/>
        <v>Atenção!</v>
      </c>
    </row>
    <row r="301" spans="8:10">
      <c r="H301" s="89">
        <f t="shared" si="12"/>
        <v>0</v>
      </c>
      <c r="I301" s="90">
        <f t="shared" si="13"/>
        <v>0</v>
      </c>
      <c r="J301" s="91" t="str">
        <f t="shared" si="14"/>
        <v>Atenção!</v>
      </c>
    </row>
    <row r="302" spans="8:10">
      <c r="H302" s="89">
        <f t="shared" si="12"/>
        <v>0</v>
      </c>
      <c r="I302" s="90">
        <f t="shared" si="13"/>
        <v>0</v>
      </c>
      <c r="J302" s="91" t="str">
        <f t="shared" si="14"/>
        <v>Atenção!</v>
      </c>
    </row>
    <row r="303" spans="8:10">
      <c r="H303" s="89">
        <f t="shared" si="12"/>
        <v>0</v>
      </c>
      <c r="I303" s="90">
        <f t="shared" si="13"/>
        <v>0</v>
      </c>
      <c r="J303" s="91" t="str">
        <f t="shared" si="14"/>
        <v>Atenção!</v>
      </c>
    </row>
    <row r="304" spans="8:10">
      <c r="H304" s="89">
        <f t="shared" si="12"/>
        <v>0</v>
      </c>
      <c r="I304" s="90">
        <f t="shared" si="13"/>
        <v>0</v>
      </c>
      <c r="J304" s="91" t="str">
        <f t="shared" si="14"/>
        <v>Atenção!</v>
      </c>
    </row>
    <row r="305" spans="8:10">
      <c r="H305" s="89">
        <f t="shared" si="12"/>
        <v>0</v>
      </c>
      <c r="I305" s="90">
        <f t="shared" si="13"/>
        <v>0</v>
      </c>
      <c r="J305" s="91" t="str">
        <f t="shared" si="14"/>
        <v>Atenção!</v>
      </c>
    </row>
    <row r="306" spans="8:10">
      <c r="H306" s="89">
        <f t="shared" si="12"/>
        <v>0</v>
      </c>
      <c r="I306" s="90">
        <f t="shared" si="13"/>
        <v>0</v>
      </c>
      <c r="J306" s="91" t="str">
        <f t="shared" si="14"/>
        <v>Atenção!</v>
      </c>
    </row>
    <row r="307" spans="8:10">
      <c r="H307" s="89">
        <f t="shared" si="12"/>
        <v>0</v>
      </c>
      <c r="I307" s="90">
        <f t="shared" si="13"/>
        <v>0</v>
      </c>
      <c r="J307" s="91" t="str">
        <f t="shared" si="14"/>
        <v>Atenção!</v>
      </c>
    </row>
    <row r="308" spans="8:10">
      <c r="H308" s="89">
        <f t="shared" si="12"/>
        <v>0</v>
      </c>
      <c r="I308" s="90">
        <f t="shared" si="13"/>
        <v>0</v>
      </c>
      <c r="J308" s="91" t="str">
        <f t="shared" si="14"/>
        <v>Atenção!</v>
      </c>
    </row>
    <row r="309" spans="8:10">
      <c r="H309" s="89">
        <f t="shared" si="12"/>
        <v>0</v>
      </c>
      <c r="I309" s="90">
        <f t="shared" si="13"/>
        <v>0</v>
      </c>
      <c r="J309" s="91" t="str">
        <f t="shared" si="14"/>
        <v>Atenção!</v>
      </c>
    </row>
    <row r="310" spans="8:10">
      <c r="H310" s="89">
        <f t="shared" si="12"/>
        <v>0</v>
      </c>
      <c r="I310" s="90">
        <f t="shared" si="13"/>
        <v>0</v>
      </c>
      <c r="J310" s="91" t="str">
        <f t="shared" si="14"/>
        <v>Atenção!</v>
      </c>
    </row>
    <row r="311" spans="8:10">
      <c r="H311" s="89">
        <f t="shared" si="12"/>
        <v>0</v>
      </c>
      <c r="I311" s="90">
        <f t="shared" si="13"/>
        <v>0</v>
      </c>
      <c r="J311" s="91" t="str">
        <f t="shared" si="14"/>
        <v>Atenção!</v>
      </c>
    </row>
    <row r="312" spans="8:10">
      <c r="H312" s="89">
        <f t="shared" si="12"/>
        <v>0</v>
      </c>
      <c r="I312" s="90">
        <f t="shared" si="13"/>
        <v>0</v>
      </c>
      <c r="J312" s="91" t="str">
        <f t="shared" si="14"/>
        <v>Atenção!</v>
      </c>
    </row>
    <row r="313" spans="8:10">
      <c r="H313" s="89">
        <f t="shared" si="12"/>
        <v>0</v>
      </c>
      <c r="I313" s="90">
        <f t="shared" si="13"/>
        <v>0</v>
      </c>
      <c r="J313" s="91" t="str">
        <f t="shared" si="14"/>
        <v>Atenção!</v>
      </c>
    </row>
    <row r="314" spans="8:10">
      <c r="H314" s="89">
        <f t="shared" si="12"/>
        <v>0</v>
      </c>
      <c r="I314" s="90">
        <f t="shared" si="13"/>
        <v>0</v>
      </c>
      <c r="J314" s="91" t="str">
        <f t="shared" si="14"/>
        <v>Atenção!</v>
      </c>
    </row>
    <row r="315" spans="8:10">
      <c r="H315" s="89">
        <f t="shared" si="12"/>
        <v>0</v>
      </c>
      <c r="I315" s="90">
        <f t="shared" si="13"/>
        <v>0</v>
      </c>
      <c r="J315" s="91" t="str">
        <f t="shared" si="14"/>
        <v>Atenção!</v>
      </c>
    </row>
    <row r="316" spans="8:10">
      <c r="H316" s="89">
        <f t="shared" si="12"/>
        <v>0</v>
      </c>
      <c r="I316" s="90">
        <f t="shared" si="13"/>
        <v>0</v>
      </c>
      <c r="J316" s="91" t="str">
        <f t="shared" si="14"/>
        <v>Atenção!</v>
      </c>
    </row>
    <row r="317" spans="8:10">
      <c r="H317" s="89">
        <f t="shared" si="12"/>
        <v>0</v>
      </c>
      <c r="I317" s="90">
        <f t="shared" si="13"/>
        <v>0</v>
      </c>
      <c r="J317" s="91" t="str">
        <f t="shared" si="14"/>
        <v>Atenção!</v>
      </c>
    </row>
    <row r="318" spans="8:10">
      <c r="H318" s="89">
        <f t="shared" si="12"/>
        <v>0</v>
      </c>
      <c r="I318" s="90">
        <f t="shared" si="13"/>
        <v>0</v>
      </c>
      <c r="J318" s="91" t="str">
        <f t="shared" si="14"/>
        <v>Atenção!</v>
      </c>
    </row>
    <row r="319" spans="8:10">
      <c r="H319" s="89">
        <f t="shared" si="12"/>
        <v>0</v>
      </c>
      <c r="I319" s="90">
        <f t="shared" si="13"/>
        <v>0</v>
      </c>
      <c r="J319" s="91" t="str">
        <f t="shared" si="14"/>
        <v>Atenção!</v>
      </c>
    </row>
    <row r="320" spans="8:10">
      <c r="H320" s="89">
        <f t="shared" si="12"/>
        <v>0</v>
      </c>
      <c r="I320" s="90">
        <f t="shared" si="13"/>
        <v>0</v>
      </c>
      <c r="J320" s="91" t="str">
        <f t="shared" si="14"/>
        <v>Atenção!</v>
      </c>
    </row>
    <row r="321" spans="8:10">
      <c r="H321" s="89">
        <f t="shared" si="12"/>
        <v>0</v>
      </c>
      <c r="I321" s="90">
        <f t="shared" si="13"/>
        <v>0</v>
      </c>
      <c r="J321" s="91" t="str">
        <f t="shared" si="14"/>
        <v>Atenção!</v>
      </c>
    </row>
    <row r="322" spans="8:10">
      <c r="H322" s="89">
        <f t="shared" si="12"/>
        <v>0</v>
      </c>
      <c r="I322" s="90">
        <f t="shared" si="13"/>
        <v>0</v>
      </c>
      <c r="J322" s="91" t="str">
        <f t="shared" si="14"/>
        <v>Atenção!</v>
      </c>
    </row>
    <row r="323" spans="8:10">
      <c r="H323" s="89">
        <f t="shared" si="12"/>
        <v>0</v>
      </c>
      <c r="I323" s="90">
        <f t="shared" si="13"/>
        <v>0</v>
      </c>
      <c r="J323" s="91" t="str">
        <f t="shared" si="14"/>
        <v>Atenção!</v>
      </c>
    </row>
    <row r="324" spans="8:10">
      <c r="H324" s="89">
        <f t="shared" si="12"/>
        <v>0</v>
      </c>
      <c r="I324" s="90">
        <f t="shared" si="13"/>
        <v>0</v>
      </c>
      <c r="J324" s="91" t="str">
        <f t="shared" si="14"/>
        <v>Atenção!</v>
      </c>
    </row>
    <row r="325" spans="8:10">
      <c r="H325" s="89">
        <f t="shared" ref="H325:H388" si="15">SUM(K325:PU325)</f>
        <v>0</v>
      </c>
      <c r="I325" s="90">
        <f t="shared" ref="I325:I388" si="16">H325*E325</f>
        <v>0</v>
      </c>
      <c r="J325" s="91" t="str">
        <f t="shared" ref="J325:J388" si="17">IF(H325&lt;G325,"Comprar Urgente!",IF(H325&lt;=G325,"Atenção!",""))</f>
        <v>Atenção!</v>
      </c>
    </row>
    <row r="326" spans="8:10">
      <c r="H326" s="89">
        <f t="shared" si="15"/>
        <v>0</v>
      </c>
      <c r="I326" s="90">
        <f t="shared" si="16"/>
        <v>0</v>
      </c>
      <c r="J326" s="91" t="str">
        <f t="shared" si="17"/>
        <v>Atenção!</v>
      </c>
    </row>
    <row r="327" spans="8:10">
      <c r="H327" s="89">
        <f t="shared" si="15"/>
        <v>0</v>
      </c>
      <c r="I327" s="90">
        <f t="shared" si="16"/>
        <v>0</v>
      </c>
      <c r="J327" s="91" t="str">
        <f t="shared" si="17"/>
        <v>Atenção!</v>
      </c>
    </row>
    <row r="328" spans="8:10">
      <c r="H328" s="89">
        <f t="shared" si="15"/>
        <v>0</v>
      </c>
      <c r="I328" s="90">
        <f t="shared" si="16"/>
        <v>0</v>
      </c>
      <c r="J328" s="91" t="str">
        <f t="shared" si="17"/>
        <v>Atenção!</v>
      </c>
    </row>
    <row r="329" spans="8:10">
      <c r="H329" s="89">
        <f t="shared" si="15"/>
        <v>0</v>
      </c>
      <c r="I329" s="90">
        <f t="shared" si="16"/>
        <v>0</v>
      </c>
      <c r="J329" s="91" t="str">
        <f t="shared" si="17"/>
        <v>Atenção!</v>
      </c>
    </row>
    <row r="330" spans="8:10">
      <c r="H330" s="89">
        <f t="shared" si="15"/>
        <v>0</v>
      </c>
      <c r="I330" s="90">
        <f t="shared" si="16"/>
        <v>0</v>
      </c>
      <c r="J330" s="91" t="str">
        <f t="shared" si="17"/>
        <v>Atenção!</v>
      </c>
    </row>
    <row r="331" spans="8:10">
      <c r="H331" s="89">
        <f t="shared" si="15"/>
        <v>0</v>
      </c>
      <c r="I331" s="90">
        <f t="shared" si="16"/>
        <v>0</v>
      </c>
      <c r="J331" s="91" t="str">
        <f t="shared" si="17"/>
        <v>Atenção!</v>
      </c>
    </row>
    <row r="332" spans="8:10">
      <c r="H332" s="89">
        <f t="shared" si="15"/>
        <v>0</v>
      </c>
      <c r="I332" s="90">
        <f t="shared" si="16"/>
        <v>0</v>
      </c>
      <c r="J332" s="91" t="str">
        <f t="shared" si="17"/>
        <v>Atenção!</v>
      </c>
    </row>
    <row r="333" spans="8:10">
      <c r="H333" s="89">
        <f t="shared" si="15"/>
        <v>0</v>
      </c>
      <c r="I333" s="90">
        <f t="shared" si="16"/>
        <v>0</v>
      </c>
      <c r="J333" s="91" t="str">
        <f t="shared" si="17"/>
        <v>Atenção!</v>
      </c>
    </row>
    <row r="334" spans="8:10">
      <c r="H334" s="89">
        <f t="shared" si="15"/>
        <v>0</v>
      </c>
      <c r="I334" s="90">
        <f t="shared" si="16"/>
        <v>0</v>
      </c>
      <c r="J334" s="91" t="str">
        <f t="shared" si="17"/>
        <v>Atenção!</v>
      </c>
    </row>
    <row r="335" spans="8:10">
      <c r="H335" s="89">
        <f t="shared" si="15"/>
        <v>0</v>
      </c>
      <c r="I335" s="90">
        <f t="shared" si="16"/>
        <v>0</v>
      </c>
      <c r="J335" s="91" t="str">
        <f t="shared" si="17"/>
        <v>Atenção!</v>
      </c>
    </row>
    <row r="336" spans="8:10">
      <c r="H336" s="89">
        <f t="shared" si="15"/>
        <v>0</v>
      </c>
      <c r="I336" s="90">
        <f t="shared" si="16"/>
        <v>0</v>
      </c>
      <c r="J336" s="91" t="str">
        <f t="shared" si="17"/>
        <v>Atenção!</v>
      </c>
    </row>
    <row r="337" spans="8:10">
      <c r="H337" s="89">
        <f t="shared" si="15"/>
        <v>0</v>
      </c>
      <c r="I337" s="90">
        <f t="shared" si="16"/>
        <v>0</v>
      </c>
      <c r="J337" s="91" t="str">
        <f t="shared" si="17"/>
        <v>Atenção!</v>
      </c>
    </row>
    <row r="338" spans="8:10">
      <c r="H338" s="89">
        <f t="shared" si="15"/>
        <v>0</v>
      </c>
      <c r="I338" s="90">
        <f t="shared" si="16"/>
        <v>0</v>
      </c>
      <c r="J338" s="91" t="str">
        <f t="shared" si="17"/>
        <v>Atenção!</v>
      </c>
    </row>
    <row r="339" spans="8:10">
      <c r="H339" s="89">
        <f t="shared" si="15"/>
        <v>0</v>
      </c>
      <c r="I339" s="90">
        <f t="shared" si="16"/>
        <v>0</v>
      </c>
      <c r="J339" s="91" t="str">
        <f t="shared" si="17"/>
        <v>Atenção!</v>
      </c>
    </row>
    <row r="340" spans="8:10">
      <c r="H340" s="89">
        <f t="shared" si="15"/>
        <v>0</v>
      </c>
      <c r="I340" s="90">
        <f t="shared" si="16"/>
        <v>0</v>
      </c>
      <c r="J340" s="91" t="str">
        <f t="shared" si="17"/>
        <v>Atenção!</v>
      </c>
    </row>
    <row r="341" spans="8:10">
      <c r="H341" s="89">
        <f t="shared" si="15"/>
        <v>0</v>
      </c>
      <c r="I341" s="90">
        <f t="shared" si="16"/>
        <v>0</v>
      </c>
      <c r="J341" s="91" t="str">
        <f t="shared" si="17"/>
        <v>Atenção!</v>
      </c>
    </row>
    <row r="342" spans="8:10">
      <c r="H342" s="89">
        <f t="shared" si="15"/>
        <v>0</v>
      </c>
      <c r="I342" s="90">
        <f t="shared" si="16"/>
        <v>0</v>
      </c>
      <c r="J342" s="91" t="str">
        <f t="shared" si="17"/>
        <v>Atenção!</v>
      </c>
    </row>
    <row r="343" spans="8:10">
      <c r="H343" s="89">
        <f t="shared" si="15"/>
        <v>0</v>
      </c>
      <c r="I343" s="90">
        <f t="shared" si="16"/>
        <v>0</v>
      </c>
      <c r="J343" s="91" t="str">
        <f t="shared" si="17"/>
        <v>Atenção!</v>
      </c>
    </row>
    <row r="344" spans="8:10">
      <c r="H344" s="89">
        <f t="shared" si="15"/>
        <v>0</v>
      </c>
      <c r="I344" s="90">
        <f t="shared" si="16"/>
        <v>0</v>
      </c>
      <c r="J344" s="91" t="str">
        <f t="shared" si="17"/>
        <v>Atenção!</v>
      </c>
    </row>
    <row r="345" spans="8:10">
      <c r="H345" s="89">
        <f t="shared" si="15"/>
        <v>0</v>
      </c>
      <c r="I345" s="90">
        <f t="shared" si="16"/>
        <v>0</v>
      </c>
      <c r="J345" s="91" t="str">
        <f t="shared" si="17"/>
        <v>Atenção!</v>
      </c>
    </row>
    <row r="346" spans="8:10">
      <c r="H346" s="89">
        <f t="shared" si="15"/>
        <v>0</v>
      </c>
      <c r="I346" s="90">
        <f t="shared" si="16"/>
        <v>0</v>
      </c>
      <c r="J346" s="91" t="str">
        <f t="shared" si="17"/>
        <v>Atenção!</v>
      </c>
    </row>
    <row r="347" spans="8:10">
      <c r="H347" s="89">
        <f t="shared" si="15"/>
        <v>0</v>
      </c>
      <c r="I347" s="90">
        <f t="shared" si="16"/>
        <v>0</v>
      </c>
      <c r="J347" s="91" t="str">
        <f t="shared" si="17"/>
        <v>Atenção!</v>
      </c>
    </row>
    <row r="348" spans="8:10">
      <c r="H348" s="89">
        <f t="shared" si="15"/>
        <v>0</v>
      </c>
      <c r="I348" s="90">
        <f t="shared" si="16"/>
        <v>0</v>
      </c>
      <c r="J348" s="91" t="str">
        <f t="shared" si="17"/>
        <v>Atenção!</v>
      </c>
    </row>
    <row r="349" spans="8:10">
      <c r="H349" s="89">
        <f t="shared" si="15"/>
        <v>0</v>
      </c>
      <c r="I349" s="90">
        <f t="shared" si="16"/>
        <v>0</v>
      </c>
      <c r="J349" s="91" t="str">
        <f t="shared" si="17"/>
        <v>Atenção!</v>
      </c>
    </row>
    <row r="350" spans="8:10">
      <c r="H350" s="89">
        <f t="shared" si="15"/>
        <v>0</v>
      </c>
      <c r="I350" s="90">
        <f t="shared" si="16"/>
        <v>0</v>
      </c>
      <c r="J350" s="91" t="str">
        <f t="shared" si="17"/>
        <v>Atenção!</v>
      </c>
    </row>
    <row r="351" spans="8:10">
      <c r="H351" s="89">
        <f t="shared" si="15"/>
        <v>0</v>
      </c>
      <c r="I351" s="90">
        <f t="shared" si="16"/>
        <v>0</v>
      </c>
      <c r="J351" s="91" t="str">
        <f t="shared" si="17"/>
        <v>Atenção!</v>
      </c>
    </row>
    <row r="352" spans="8:10">
      <c r="H352" s="89">
        <f t="shared" si="15"/>
        <v>0</v>
      </c>
      <c r="I352" s="90">
        <f t="shared" si="16"/>
        <v>0</v>
      </c>
      <c r="J352" s="91" t="str">
        <f t="shared" si="17"/>
        <v>Atenção!</v>
      </c>
    </row>
    <row r="353" spans="8:10">
      <c r="H353" s="89">
        <f t="shared" si="15"/>
        <v>0</v>
      </c>
      <c r="I353" s="90">
        <f t="shared" si="16"/>
        <v>0</v>
      </c>
      <c r="J353" s="91" t="str">
        <f t="shared" si="17"/>
        <v>Atenção!</v>
      </c>
    </row>
    <row r="354" spans="8:10">
      <c r="H354" s="89">
        <f t="shared" si="15"/>
        <v>0</v>
      </c>
      <c r="I354" s="90">
        <f t="shared" si="16"/>
        <v>0</v>
      </c>
      <c r="J354" s="91" t="str">
        <f t="shared" si="17"/>
        <v>Atenção!</v>
      </c>
    </row>
    <row r="355" spans="8:10">
      <c r="H355" s="89">
        <f t="shared" si="15"/>
        <v>0</v>
      </c>
      <c r="I355" s="90">
        <f t="shared" si="16"/>
        <v>0</v>
      </c>
      <c r="J355" s="91" t="str">
        <f t="shared" si="17"/>
        <v>Atenção!</v>
      </c>
    </row>
    <row r="356" spans="8:10">
      <c r="H356" s="89">
        <f t="shared" si="15"/>
        <v>0</v>
      </c>
      <c r="I356" s="90">
        <f t="shared" si="16"/>
        <v>0</v>
      </c>
      <c r="J356" s="91" t="str">
        <f t="shared" si="17"/>
        <v>Atenção!</v>
      </c>
    </row>
    <row r="357" spans="8:10">
      <c r="H357" s="89">
        <f t="shared" si="15"/>
        <v>0</v>
      </c>
      <c r="I357" s="90">
        <f t="shared" si="16"/>
        <v>0</v>
      </c>
      <c r="J357" s="91" t="str">
        <f t="shared" si="17"/>
        <v>Atenção!</v>
      </c>
    </row>
    <row r="358" spans="8:10">
      <c r="H358" s="89">
        <f t="shared" si="15"/>
        <v>0</v>
      </c>
      <c r="I358" s="90">
        <f t="shared" si="16"/>
        <v>0</v>
      </c>
      <c r="J358" s="91" t="str">
        <f t="shared" si="17"/>
        <v>Atenção!</v>
      </c>
    </row>
    <row r="359" spans="8:10">
      <c r="H359" s="89">
        <f t="shared" si="15"/>
        <v>0</v>
      </c>
      <c r="I359" s="90">
        <f t="shared" si="16"/>
        <v>0</v>
      </c>
      <c r="J359" s="91" t="str">
        <f t="shared" si="17"/>
        <v>Atenção!</v>
      </c>
    </row>
    <row r="360" spans="8:10">
      <c r="H360" s="89">
        <f t="shared" si="15"/>
        <v>0</v>
      </c>
      <c r="I360" s="90">
        <f t="shared" si="16"/>
        <v>0</v>
      </c>
      <c r="J360" s="91" t="str">
        <f t="shared" si="17"/>
        <v>Atenção!</v>
      </c>
    </row>
    <row r="361" spans="8:10">
      <c r="H361" s="89">
        <f t="shared" si="15"/>
        <v>0</v>
      </c>
      <c r="I361" s="90">
        <f t="shared" si="16"/>
        <v>0</v>
      </c>
      <c r="J361" s="91" t="str">
        <f t="shared" si="17"/>
        <v>Atenção!</v>
      </c>
    </row>
    <row r="362" spans="8:10">
      <c r="H362" s="89">
        <f t="shared" si="15"/>
        <v>0</v>
      </c>
      <c r="I362" s="90">
        <f t="shared" si="16"/>
        <v>0</v>
      </c>
      <c r="J362" s="91" t="str">
        <f t="shared" si="17"/>
        <v>Atenção!</v>
      </c>
    </row>
    <row r="363" spans="8:10">
      <c r="H363" s="89">
        <f t="shared" si="15"/>
        <v>0</v>
      </c>
      <c r="I363" s="90">
        <f t="shared" si="16"/>
        <v>0</v>
      </c>
      <c r="J363" s="91" t="str">
        <f t="shared" si="17"/>
        <v>Atenção!</v>
      </c>
    </row>
    <row r="364" spans="8:10">
      <c r="H364" s="89">
        <f t="shared" si="15"/>
        <v>0</v>
      </c>
      <c r="I364" s="90">
        <f t="shared" si="16"/>
        <v>0</v>
      </c>
      <c r="J364" s="91" t="str">
        <f t="shared" si="17"/>
        <v>Atenção!</v>
      </c>
    </row>
    <row r="365" spans="8:10">
      <c r="H365" s="89">
        <f t="shared" si="15"/>
        <v>0</v>
      </c>
      <c r="I365" s="90">
        <f t="shared" si="16"/>
        <v>0</v>
      </c>
      <c r="J365" s="91" t="str">
        <f t="shared" si="17"/>
        <v>Atenção!</v>
      </c>
    </row>
    <row r="366" spans="8:10">
      <c r="H366" s="89">
        <f t="shared" si="15"/>
        <v>0</v>
      </c>
      <c r="I366" s="90">
        <f t="shared" si="16"/>
        <v>0</v>
      </c>
      <c r="J366" s="91" t="str">
        <f t="shared" si="17"/>
        <v>Atenção!</v>
      </c>
    </row>
    <row r="367" spans="8:10">
      <c r="H367" s="89">
        <f t="shared" si="15"/>
        <v>0</v>
      </c>
      <c r="I367" s="90">
        <f t="shared" si="16"/>
        <v>0</v>
      </c>
      <c r="J367" s="91" t="str">
        <f t="shared" si="17"/>
        <v>Atenção!</v>
      </c>
    </row>
    <row r="368" spans="8:10">
      <c r="H368" s="89">
        <f t="shared" si="15"/>
        <v>0</v>
      </c>
      <c r="I368" s="90">
        <f t="shared" si="16"/>
        <v>0</v>
      </c>
      <c r="J368" s="91" t="str">
        <f t="shared" si="17"/>
        <v>Atenção!</v>
      </c>
    </row>
    <row r="369" spans="8:10">
      <c r="H369" s="89">
        <f t="shared" si="15"/>
        <v>0</v>
      </c>
      <c r="I369" s="90">
        <f t="shared" si="16"/>
        <v>0</v>
      </c>
      <c r="J369" s="91" t="str">
        <f t="shared" si="17"/>
        <v>Atenção!</v>
      </c>
    </row>
    <row r="370" spans="8:10">
      <c r="H370" s="89">
        <f t="shared" si="15"/>
        <v>0</v>
      </c>
      <c r="I370" s="90">
        <f t="shared" si="16"/>
        <v>0</v>
      </c>
      <c r="J370" s="91" t="str">
        <f t="shared" si="17"/>
        <v>Atenção!</v>
      </c>
    </row>
    <row r="371" spans="8:10">
      <c r="H371" s="89">
        <f t="shared" si="15"/>
        <v>0</v>
      </c>
      <c r="I371" s="90">
        <f t="shared" si="16"/>
        <v>0</v>
      </c>
      <c r="J371" s="91" t="str">
        <f t="shared" si="17"/>
        <v>Atenção!</v>
      </c>
    </row>
    <row r="372" spans="8:10">
      <c r="H372" s="89">
        <f t="shared" si="15"/>
        <v>0</v>
      </c>
      <c r="I372" s="90">
        <f t="shared" si="16"/>
        <v>0</v>
      </c>
      <c r="J372" s="91" t="str">
        <f t="shared" si="17"/>
        <v>Atenção!</v>
      </c>
    </row>
    <row r="373" spans="8:10">
      <c r="H373" s="89">
        <f t="shared" si="15"/>
        <v>0</v>
      </c>
      <c r="I373" s="90">
        <f t="shared" si="16"/>
        <v>0</v>
      </c>
      <c r="J373" s="91" t="str">
        <f t="shared" si="17"/>
        <v>Atenção!</v>
      </c>
    </row>
    <row r="374" spans="8:10">
      <c r="H374" s="89">
        <f t="shared" si="15"/>
        <v>0</v>
      </c>
      <c r="I374" s="90">
        <f t="shared" si="16"/>
        <v>0</v>
      </c>
      <c r="J374" s="91" t="str">
        <f t="shared" si="17"/>
        <v>Atenção!</v>
      </c>
    </row>
    <row r="375" spans="8:10">
      <c r="H375" s="89">
        <f t="shared" si="15"/>
        <v>0</v>
      </c>
      <c r="I375" s="90">
        <f t="shared" si="16"/>
        <v>0</v>
      </c>
      <c r="J375" s="91" t="str">
        <f t="shared" si="17"/>
        <v>Atenção!</v>
      </c>
    </row>
    <row r="376" spans="8:10">
      <c r="H376" s="89">
        <f t="shared" si="15"/>
        <v>0</v>
      </c>
      <c r="I376" s="90">
        <f t="shared" si="16"/>
        <v>0</v>
      </c>
      <c r="J376" s="91" t="str">
        <f t="shared" si="17"/>
        <v>Atenção!</v>
      </c>
    </row>
    <row r="377" spans="8:10">
      <c r="H377" s="89">
        <f t="shared" si="15"/>
        <v>0</v>
      </c>
      <c r="I377" s="90">
        <f t="shared" si="16"/>
        <v>0</v>
      </c>
      <c r="J377" s="91" t="str">
        <f t="shared" si="17"/>
        <v>Atenção!</v>
      </c>
    </row>
    <row r="378" spans="8:10">
      <c r="H378" s="89">
        <f t="shared" si="15"/>
        <v>0</v>
      </c>
      <c r="I378" s="90">
        <f t="shared" si="16"/>
        <v>0</v>
      </c>
      <c r="J378" s="91" t="str">
        <f t="shared" si="17"/>
        <v>Atenção!</v>
      </c>
    </row>
    <row r="379" spans="8:10">
      <c r="H379" s="89">
        <f t="shared" si="15"/>
        <v>0</v>
      </c>
      <c r="I379" s="90">
        <f t="shared" si="16"/>
        <v>0</v>
      </c>
      <c r="J379" s="91" t="str">
        <f t="shared" si="17"/>
        <v>Atenção!</v>
      </c>
    </row>
    <row r="380" spans="8:10">
      <c r="H380" s="89">
        <f t="shared" si="15"/>
        <v>0</v>
      </c>
      <c r="I380" s="90">
        <f t="shared" si="16"/>
        <v>0</v>
      </c>
      <c r="J380" s="91" t="str">
        <f t="shared" si="17"/>
        <v>Atenção!</v>
      </c>
    </row>
    <row r="381" spans="8:10">
      <c r="H381" s="89">
        <f t="shared" si="15"/>
        <v>0</v>
      </c>
      <c r="I381" s="90">
        <f t="shared" si="16"/>
        <v>0</v>
      </c>
      <c r="J381" s="91" t="str">
        <f t="shared" si="17"/>
        <v>Atenção!</v>
      </c>
    </row>
    <row r="382" spans="8:10">
      <c r="H382" s="89">
        <f t="shared" si="15"/>
        <v>0</v>
      </c>
      <c r="I382" s="90">
        <f t="shared" si="16"/>
        <v>0</v>
      </c>
      <c r="J382" s="91" t="str">
        <f t="shared" si="17"/>
        <v>Atenção!</v>
      </c>
    </row>
    <row r="383" spans="8:10">
      <c r="H383" s="89">
        <f t="shared" si="15"/>
        <v>0</v>
      </c>
      <c r="I383" s="90">
        <f t="shared" si="16"/>
        <v>0</v>
      </c>
      <c r="J383" s="91" t="str">
        <f t="shared" si="17"/>
        <v>Atenção!</v>
      </c>
    </row>
    <row r="384" spans="8:10">
      <c r="H384" s="89">
        <f t="shared" si="15"/>
        <v>0</v>
      </c>
      <c r="I384" s="90">
        <f t="shared" si="16"/>
        <v>0</v>
      </c>
      <c r="J384" s="91" t="str">
        <f t="shared" si="17"/>
        <v>Atenção!</v>
      </c>
    </row>
    <row r="385" spans="8:10">
      <c r="H385" s="89">
        <f t="shared" si="15"/>
        <v>0</v>
      </c>
      <c r="I385" s="90">
        <f t="shared" si="16"/>
        <v>0</v>
      </c>
      <c r="J385" s="91" t="str">
        <f t="shared" si="17"/>
        <v>Atenção!</v>
      </c>
    </row>
    <row r="386" spans="8:10">
      <c r="H386" s="89">
        <f t="shared" si="15"/>
        <v>0</v>
      </c>
      <c r="I386" s="90">
        <f t="shared" si="16"/>
        <v>0</v>
      </c>
      <c r="J386" s="91" t="str">
        <f t="shared" si="17"/>
        <v>Atenção!</v>
      </c>
    </row>
    <row r="387" spans="8:10">
      <c r="H387" s="89">
        <f t="shared" si="15"/>
        <v>0</v>
      </c>
      <c r="I387" s="90">
        <f t="shared" si="16"/>
        <v>0</v>
      </c>
      <c r="J387" s="91" t="str">
        <f t="shared" si="17"/>
        <v>Atenção!</v>
      </c>
    </row>
    <row r="388" spans="8:10">
      <c r="H388" s="89">
        <f t="shared" si="15"/>
        <v>0</v>
      </c>
      <c r="I388" s="90">
        <f t="shared" si="16"/>
        <v>0</v>
      </c>
      <c r="J388" s="91" t="str">
        <f t="shared" si="17"/>
        <v>Atenção!</v>
      </c>
    </row>
    <row r="389" spans="8:10">
      <c r="H389" s="89">
        <f t="shared" ref="H389:H452" si="18">SUM(K389:PU389)</f>
        <v>0</v>
      </c>
      <c r="I389" s="90">
        <f t="shared" ref="I389:I452" si="19">H389*E389</f>
        <v>0</v>
      </c>
      <c r="J389" s="91" t="str">
        <f t="shared" ref="J389:J452" si="20">IF(H389&lt;G389,"Comprar Urgente!",IF(H389&lt;=G389,"Atenção!",""))</f>
        <v>Atenção!</v>
      </c>
    </row>
    <row r="390" spans="8:10">
      <c r="H390" s="89">
        <f t="shared" si="18"/>
        <v>0</v>
      </c>
      <c r="I390" s="90">
        <f t="shared" si="19"/>
        <v>0</v>
      </c>
      <c r="J390" s="91" t="str">
        <f t="shared" si="20"/>
        <v>Atenção!</v>
      </c>
    </row>
    <row r="391" spans="8:10">
      <c r="H391" s="89">
        <f t="shared" si="18"/>
        <v>0</v>
      </c>
      <c r="I391" s="90">
        <f t="shared" si="19"/>
        <v>0</v>
      </c>
      <c r="J391" s="91" t="str">
        <f t="shared" si="20"/>
        <v>Atenção!</v>
      </c>
    </row>
    <row r="392" spans="8:10">
      <c r="H392" s="89">
        <f t="shared" si="18"/>
        <v>0</v>
      </c>
      <c r="I392" s="90">
        <f t="shared" si="19"/>
        <v>0</v>
      </c>
      <c r="J392" s="91" t="str">
        <f t="shared" si="20"/>
        <v>Atenção!</v>
      </c>
    </row>
    <row r="393" spans="8:10">
      <c r="H393" s="89">
        <f t="shared" si="18"/>
        <v>0</v>
      </c>
      <c r="I393" s="90">
        <f t="shared" si="19"/>
        <v>0</v>
      </c>
      <c r="J393" s="91" t="str">
        <f t="shared" si="20"/>
        <v>Atenção!</v>
      </c>
    </row>
    <row r="394" spans="8:10">
      <c r="H394" s="89">
        <f t="shared" si="18"/>
        <v>0</v>
      </c>
      <c r="I394" s="90">
        <f t="shared" si="19"/>
        <v>0</v>
      </c>
      <c r="J394" s="91" t="str">
        <f t="shared" si="20"/>
        <v>Atenção!</v>
      </c>
    </row>
    <row r="395" spans="8:10">
      <c r="H395" s="89">
        <f t="shared" si="18"/>
        <v>0</v>
      </c>
      <c r="I395" s="90">
        <f t="shared" si="19"/>
        <v>0</v>
      </c>
      <c r="J395" s="91" t="str">
        <f t="shared" si="20"/>
        <v>Atenção!</v>
      </c>
    </row>
    <row r="396" spans="8:10">
      <c r="H396" s="89">
        <f t="shared" si="18"/>
        <v>0</v>
      </c>
      <c r="I396" s="90">
        <f t="shared" si="19"/>
        <v>0</v>
      </c>
      <c r="J396" s="91" t="str">
        <f t="shared" si="20"/>
        <v>Atenção!</v>
      </c>
    </row>
    <row r="397" spans="8:10">
      <c r="H397" s="89">
        <f t="shared" si="18"/>
        <v>0</v>
      </c>
      <c r="I397" s="90">
        <f t="shared" si="19"/>
        <v>0</v>
      </c>
      <c r="J397" s="91" t="str">
        <f t="shared" si="20"/>
        <v>Atenção!</v>
      </c>
    </row>
    <row r="398" spans="8:10">
      <c r="H398" s="89">
        <f t="shared" si="18"/>
        <v>0</v>
      </c>
      <c r="I398" s="90">
        <f t="shared" si="19"/>
        <v>0</v>
      </c>
      <c r="J398" s="91" t="str">
        <f t="shared" si="20"/>
        <v>Atenção!</v>
      </c>
    </row>
    <row r="399" spans="8:10">
      <c r="H399" s="89">
        <f t="shared" si="18"/>
        <v>0</v>
      </c>
      <c r="I399" s="90">
        <f t="shared" si="19"/>
        <v>0</v>
      </c>
      <c r="J399" s="91" t="str">
        <f t="shared" si="20"/>
        <v>Atenção!</v>
      </c>
    </row>
    <row r="400" spans="8:10">
      <c r="H400" s="89">
        <f t="shared" si="18"/>
        <v>0</v>
      </c>
      <c r="I400" s="90">
        <f t="shared" si="19"/>
        <v>0</v>
      </c>
      <c r="J400" s="91" t="str">
        <f t="shared" si="20"/>
        <v>Atenção!</v>
      </c>
    </row>
    <row r="401" spans="8:10">
      <c r="H401" s="89">
        <f t="shared" si="18"/>
        <v>0</v>
      </c>
      <c r="I401" s="90">
        <f t="shared" si="19"/>
        <v>0</v>
      </c>
      <c r="J401" s="91" t="str">
        <f t="shared" si="20"/>
        <v>Atenção!</v>
      </c>
    </row>
    <row r="402" spans="8:10">
      <c r="H402" s="89">
        <f t="shared" si="18"/>
        <v>0</v>
      </c>
      <c r="I402" s="90">
        <f t="shared" si="19"/>
        <v>0</v>
      </c>
      <c r="J402" s="91" t="str">
        <f t="shared" si="20"/>
        <v>Atenção!</v>
      </c>
    </row>
    <row r="403" spans="8:10">
      <c r="H403" s="89">
        <f t="shared" si="18"/>
        <v>0</v>
      </c>
      <c r="I403" s="90">
        <f t="shared" si="19"/>
        <v>0</v>
      </c>
      <c r="J403" s="91" t="str">
        <f t="shared" si="20"/>
        <v>Atenção!</v>
      </c>
    </row>
    <row r="404" spans="8:10">
      <c r="H404" s="89">
        <f t="shared" si="18"/>
        <v>0</v>
      </c>
      <c r="I404" s="90">
        <f t="shared" si="19"/>
        <v>0</v>
      </c>
      <c r="J404" s="91" t="str">
        <f t="shared" si="20"/>
        <v>Atenção!</v>
      </c>
    </row>
    <row r="405" spans="8:10">
      <c r="H405" s="89">
        <f t="shared" si="18"/>
        <v>0</v>
      </c>
      <c r="I405" s="90">
        <f t="shared" si="19"/>
        <v>0</v>
      </c>
      <c r="J405" s="91" t="str">
        <f t="shared" si="20"/>
        <v>Atenção!</v>
      </c>
    </row>
    <row r="406" spans="8:10">
      <c r="H406" s="89">
        <f t="shared" si="18"/>
        <v>0</v>
      </c>
      <c r="I406" s="90">
        <f t="shared" si="19"/>
        <v>0</v>
      </c>
      <c r="J406" s="91" t="str">
        <f t="shared" si="20"/>
        <v>Atenção!</v>
      </c>
    </row>
    <row r="407" spans="8:10">
      <c r="H407" s="89">
        <f t="shared" si="18"/>
        <v>0</v>
      </c>
      <c r="I407" s="90">
        <f t="shared" si="19"/>
        <v>0</v>
      </c>
      <c r="J407" s="91" t="str">
        <f t="shared" si="20"/>
        <v>Atenção!</v>
      </c>
    </row>
    <row r="408" spans="8:10">
      <c r="H408" s="89">
        <f t="shared" si="18"/>
        <v>0</v>
      </c>
      <c r="I408" s="90">
        <f t="shared" si="19"/>
        <v>0</v>
      </c>
      <c r="J408" s="91" t="str">
        <f t="shared" si="20"/>
        <v>Atenção!</v>
      </c>
    </row>
    <row r="409" spans="8:10">
      <c r="H409" s="89">
        <f t="shared" si="18"/>
        <v>0</v>
      </c>
      <c r="I409" s="90">
        <f t="shared" si="19"/>
        <v>0</v>
      </c>
      <c r="J409" s="91" t="str">
        <f t="shared" si="20"/>
        <v>Atenção!</v>
      </c>
    </row>
    <row r="410" spans="8:10">
      <c r="H410" s="89">
        <f t="shared" si="18"/>
        <v>0</v>
      </c>
      <c r="I410" s="90">
        <f t="shared" si="19"/>
        <v>0</v>
      </c>
      <c r="J410" s="91" t="str">
        <f t="shared" si="20"/>
        <v>Atenção!</v>
      </c>
    </row>
    <row r="411" spans="8:10">
      <c r="H411" s="89">
        <f t="shared" si="18"/>
        <v>0</v>
      </c>
      <c r="I411" s="90">
        <f t="shared" si="19"/>
        <v>0</v>
      </c>
      <c r="J411" s="91" t="str">
        <f t="shared" si="20"/>
        <v>Atenção!</v>
      </c>
    </row>
    <row r="412" spans="8:10">
      <c r="H412" s="89">
        <f t="shared" si="18"/>
        <v>0</v>
      </c>
      <c r="I412" s="90">
        <f t="shared" si="19"/>
        <v>0</v>
      </c>
      <c r="J412" s="91" t="str">
        <f t="shared" si="20"/>
        <v>Atenção!</v>
      </c>
    </row>
    <row r="413" spans="8:10">
      <c r="H413" s="89">
        <f t="shared" si="18"/>
        <v>0</v>
      </c>
      <c r="I413" s="90">
        <f t="shared" si="19"/>
        <v>0</v>
      </c>
      <c r="J413" s="91" t="str">
        <f t="shared" si="20"/>
        <v>Atenção!</v>
      </c>
    </row>
    <row r="414" spans="8:10">
      <c r="H414" s="89">
        <f t="shared" si="18"/>
        <v>0</v>
      </c>
      <c r="I414" s="90">
        <f t="shared" si="19"/>
        <v>0</v>
      </c>
      <c r="J414" s="91" t="str">
        <f t="shared" si="20"/>
        <v>Atenção!</v>
      </c>
    </row>
    <row r="415" spans="8:10">
      <c r="H415" s="89">
        <f t="shared" si="18"/>
        <v>0</v>
      </c>
      <c r="I415" s="90">
        <f t="shared" si="19"/>
        <v>0</v>
      </c>
      <c r="J415" s="91" t="str">
        <f t="shared" si="20"/>
        <v>Atenção!</v>
      </c>
    </row>
    <row r="416" spans="8:10">
      <c r="H416" s="89">
        <f t="shared" si="18"/>
        <v>0</v>
      </c>
      <c r="I416" s="90">
        <f t="shared" si="19"/>
        <v>0</v>
      </c>
      <c r="J416" s="91" t="str">
        <f t="shared" si="20"/>
        <v>Atenção!</v>
      </c>
    </row>
    <row r="417" spans="8:10">
      <c r="H417" s="89">
        <f t="shared" si="18"/>
        <v>0</v>
      </c>
      <c r="I417" s="90">
        <f t="shared" si="19"/>
        <v>0</v>
      </c>
      <c r="J417" s="91" t="str">
        <f t="shared" si="20"/>
        <v>Atenção!</v>
      </c>
    </row>
    <row r="418" spans="8:10">
      <c r="H418" s="89">
        <f t="shared" si="18"/>
        <v>0</v>
      </c>
      <c r="I418" s="90">
        <f t="shared" si="19"/>
        <v>0</v>
      </c>
      <c r="J418" s="91" t="str">
        <f t="shared" si="20"/>
        <v>Atenção!</v>
      </c>
    </row>
    <row r="419" spans="8:10">
      <c r="H419" s="89">
        <f t="shared" si="18"/>
        <v>0</v>
      </c>
      <c r="I419" s="90">
        <f t="shared" si="19"/>
        <v>0</v>
      </c>
      <c r="J419" s="91" t="str">
        <f t="shared" si="20"/>
        <v>Atenção!</v>
      </c>
    </row>
    <row r="420" spans="8:10">
      <c r="H420" s="89">
        <f t="shared" si="18"/>
        <v>0</v>
      </c>
      <c r="I420" s="90">
        <f t="shared" si="19"/>
        <v>0</v>
      </c>
      <c r="J420" s="91" t="str">
        <f t="shared" si="20"/>
        <v>Atenção!</v>
      </c>
    </row>
    <row r="421" spans="8:10">
      <c r="H421" s="89">
        <f t="shared" si="18"/>
        <v>0</v>
      </c>
      <c r="I421" s="90">
        <f t="shared" si="19"/>
        <v>0</v>
      </c>
      <c r="J421" s="91" t="str">
        <f t="shared" si="20"/>
        <v>Atenção!</v>
      </c>
    </row>
    <row r="422" spans="8:10">
      <c r="H422" s="89">
        <f t="shared" si="18"/>
        <v>0</v>
      </c>
      <c r="I422" s="90">
        <f t="shared" si="19"/>
        <v>0</v>
      </c>
      <c r="J422" s="91" t="str">
        <f t="shared" si="20"/>
        <v>Atenção!</v>
      </c>
    </row>
    <row r="423" spans="8:10">
      <c r="H423" s="89">
        <f t="shared" si="18"/>
        <v>0</v>
      </c>
      <c r="I423" s="90">
        <f t="shared" si="19"/>
        <v>0</v>
      </c>
      <c r="J423" s="91" t="str">
        <f t="shared" si="20"/>
        <v>Atenção!</v>
      </c>
    </row>
    <row r="424" spans="8:10">
      <c r="H424" s="89">
        <f t="shared" si="18"/>
        <v>0</v>
      </c>
      <c r="I424" s="90">
        <f t="shared" si="19"/>
        <v>0</v>
      </c>
      <c r="J424" s="91" t="str">
        <f t="shared" si="20"/>
        <v>Atenção!</v>
      </c>
    </row>
    <row r="425" spans="8:10">
      <c r="H425" s="89">
        <f t="shared" si="18"/>
        <v>0</v>
      </c>
      <c r="I425" s="90">
        <f t="shared" si="19"/>
        <v>0</v>
      </c>
      <c r="J425" s="91" t="str">
        <f t="shared" si="20"/>
        <v>Atenção!</v>
      </c>
    </row>
    <row r="426" spans="8:10">
      <c r="H426" s="89">
        <f t="shared" si="18"/>
        <v>0</v>
      </c>
      <c r="I426" s="90">
        <f t="shared" si="19"/>
        <v>0</v>
      </c>
      <c r="J426" s="91" t="str">
        <f t="shared" si="20"/>
        <v>Atenção!</v>
      </c>
    </row>
    <row r="427" spans="8:10">
      <c r="H427" s="89">
        <f t="shared" si="18"/>
        <v>0</v>
      </c>
      <c r="I427" s="90">
        <f t="shared" si="19"/>
        <v>0</v>
      </c>
      <c r="J427" s="91" t="str">
        <f t="shared" si="20"/>
        <v>Atenção!</v>
      </c>
    </row>
    <row r="428" spans="8:10">
      <c r="H428" s="89">
        <f t="shared" si="18"/>
        <v>0</v>
      </c>
      <c r="I428" s="90">
        <f t="shared" si="19"/>
        <v>0</v>
      </c>
      <c r="J428" s="91" t="str">
        <f t="shared" si="20"/>
        <v>Atenção!</v>
      </c>
    </row>
    <row r="429" spans="8:10">
      <c r="H429" s="89">
        <f t="shared" si="18"/>
        <v>0</v>
      </c>
      <c r="I429" s="90">
        <f t="shared" si="19"/>
        <v>0</v>
      </c>
      <c r="J429" s="91" t="str">
        <f t="shared" si="20"/>
        <v>Atenção!</v>
      </c>
    </row>
    <row r="430" spans="8:10">
      <c r="H430" s="89">
        <f t="shared" si="18"/>
        <v>0</v>
      </c>
      <c r="I430" s="90">
        <f t="shared" si="19"/>
        <v>0</v>
      </c>
      <c r="J430" s="91" t="str">
        <f t="shared" si="20"/>
        <v>Atenção!</v>
      </c>
    </row>
    <row r="431" spans="8:10">
      <c r="H431" s="89">
        <f t="shared" si="18"/>
        <v>0</v>
      </c>
      <c r="I431" s="90">
        <f t="shared" si="19"/>
        <v>0</v>
      </c>
      <c r="J431" s="91" t="str">
        <f t="shared" si="20"/>
        <v>Atenção!</v>
      </c>
    </row>
    <row r="432" spans="8:10">
      <c r="H432" s="89">
        <f t="shared" si="18"/>
        <v>0</v>
      </c>
      <c r="I432" s="90">
        <f t="shared" si="19"/>
        <v>0</v>
      </c>
      <c r="J432" s="91" t="str">
        <f t="shared" si="20"/>
        <v>Atenção!</v>
      </c>
    </row>
    <row r="433" spans="8:10">
      <c r="H433" s="89">
        <f t="shared" si="18"/>
        <v>0</v>
      </c>
      <c r="I433" s="90">
        <f t="shared" si="19"/>
        <v>0</v>
      </c>
      <c r="J433" s="91" t="str">
        <f t="shared" si="20"/>
        <v>Atenção!</v>
      </c>
    </row>
    <row r="434" spans="8:10">
      <c r="H434" s="89">
        <f t="shared" si="18"/>
        <v>0</v>
      </c>
      <c r="I434" s="90">
        <f t="shared" si="19"/>
        <v>0</v>
      </c>
      <c r="J434" s="91" t="str">
        <f t="shared" si="20"/>
        <v>Atenção!</v>
      </c>
    </row>
    <row r="435" spans="8:10">
      <c r="H435" s="89">
        <f t="shared" si="18"/>
        <v>0</v>
      </c>
      <c r="I435" s="90">
        <f t="shared" si="19"/>
        <v>0</v>
      </c>
      <c r="J435" s="91" t="str">
        <f t="shared" si="20"/>
        <v>Atenção!</v>
      </c>
    </row>
    <row r="436" spans="8:10">
      <c r="H436" s="89">
        <f t="shared" si="18"/>
        <v>0</v>
      </c>
      <c r="I436" s="90">
        <f t="shared" si="19"/>
        <v>0</v>
      </c>
      <c r="J436" s="91" t="str">
        <f t="shared" si="20"/>
        <v>Atenção!</v>
      </c>
    </row>
    <row r="437" spans="8:10">
      <c r="H437" s="89">
        <f t="shared" si="18"/>
        <v>0</v>
      </c>
      <c r="I437" s="90">
        <f t="shared" si="19"/>
        <v>0</v>
      </c>
      <c r="J437" s="91" t="str">
        <f t="shared" si="20"/>
        <v>Atenção!</v>
      </c>
    </row>
    <row r="438" spans="8:10">
      <c r="H438" s="89">
        <f t="shared" si="18"/>
        <v>0</v>
      </c>
      <c r="I438" s="90">
        <f t="shared" si="19"/>
        <v>0</v>
      </c>
      <c r="J438" s="91" t="str">
        <f t="shared" si="20"/>
        <v>Atenção!</v>
      </c>
    </row>
    <row r="439" spans="8:10">
      <c r="H439" s="89">
        <f t="shared" si="18"/>
        <v>0</v>
      </c>
      <c r="I439" s="90">
        <f t="shared" si="19"/>
        <v>0</v>
      </c>
      <c r="J439" s="91" t="str">
        <f t="shared" si="20"/>
        <v>Atenção!</v>
      </c>
    </row>
    <row r="440" spans="8:10">
      <c r="H440" s="89">
        <f t="shared" si="18"/>
        <v>0</v>
      </c>
      <c r="I440" s="90">
        <f t="shared" si="19"/>
        <v>0</v>
      </c>
      <c r="J440" s="91" t="str">
        <f t="shared" si="20"/>
        <v>Atenção!</v>
      </c>
    </row>
    <row r="441" spans="8:10">
      <c r="H441" s="89">
        <f t="shared" si="18"/>
        <v>0</v>
      </c>
      <c r="I441" s="90">
        <f t="shared" si="19"/>
        <v>0</v>
      </c>
      <c r="J441" s="91" t="str">
        <f t="shared" si="20"/>
        <v>Atenção!</v>
      </c>
    </row>
    <row r="442" spans="8:10">
      <c r="H442" s="89">
        <f t="shared" si="18"/>
        <v>0</v>
      </c>
      <c r="I442" s="90">
        <f t="shared" si="19"/>
        <v>0</v>
      </c>
      <c r="J442" s="91" t="str">
        <f t="shared" si="20"/>
        <v>Atenção!</v>
      </c>
    </row>
    <row r="443" spans="8:10">
      <c r="H443" s="89">
        <f t="shared" si="18"/>
        <v>0</v>
      </c>
      <c r="I443" s="90">
        <f t="shared" si="19"/>
        <v>0</v>
      </c>
      <c r="J443" s="91" t="str">
        <f t="shared" si="20"/>
        <v>Atenção!</v>
      </c>
    </row>
    <row r="444" spans="8:10">
      <c r="H444" s="89">
        <f t="shared" si="18"/>
        <v>0</v>
      </c>
      <c r="I444" s="90">
        <f t="shared" si="19"/>
        <v>0</v>
      </c>
      <c r="J444" s="91" t="str">
        <f t="shared" si="20"/>
        <v>Atenção!</v>
      </c>
    </row>
    <row r="445" spans="8:10">
      <c r="H445" s="89">
        <f t="shared" si="18"/>
        <v>0</v>
      </c>
      <c r="I445" s="90">
        <f t="shared" si="19"/>
        <v>0</v>
      </c>
      <c r="J445" s="91" t="str">
        <f t="shared" si="20"/>
        <v>Atenção!</v>
      </c>
    </row>
    <row r="446" spans="8:10">
      <c r="H446" s="89">
        <f t="shared" si="18"/>
        <v>0</v>
      </c>
      <c r="I446" s="90">
        <f t="shared" si="19"/>
        <v>0</v>
      </c>
      <c r="J446" s="91" t="str">
        <f t="shared" si="20"/>
        <v>Atenção!</v>
      </c>
    </row>
    <row r="447" spans="8:10">
      <c r="H447" s="89">
        <f t="shared" si="18"/>
        <v>0</v>
      </c>
      <c r="I447" s="90">
        <f t="shared" si="19"/>
        <v>0</v>
      </c>
      <c r="J447" s="91" t="str">
        <f t="shared" si="20"/>
        <v>Atenção!</v>
      </c>
    </row>
    <row r="448" spans="8:10">
      <c r="H448" s="89">
        <f t="shared" si="18"/>
        <v>0</v>
      </c>
      <c r="I448" s="90">
        <f t="shared" si="19"/>
        <v>0</v>
      </c>
      <c r="J448" s="91" t="str">
        <f t="shared" si="20"/>
        <v>Atenção!</v>
      </c>
    </row>
    <row r="449" spans="8:10">
      <c r="H449" s="89">
        <f t="shared" si="18"/>
        <v>0</v>
      </c>
      <c r="I449" s="90">
        <f t="shared" si="19"/>
        <v>0</v>
      </c>
      <c r="J449" s="91" t="str">
        <f t="shared" si="20"/>
        <v>Atenção!</v>
      </c>
    </row>
    <row r="450" spans="8:10">
      <c r="H450" s="89">
        <f t="shared" si="18"/>
        <v>0</v>
      </c>
      <c r="I450" s="90">
        <f t="shared" si="19"/>
        <v>0</v>
      </c>
      <c r="J450" s="91" t="str">
        <f t="shared" si="20"/>
        <v>Atenção!</v>
      </c>
    </row>
    <row r="451" spans="8:10">
      <c r="H451" s="89">
        <f t="shared" si="18"/>
        <v>0</v>
      </c>
      <c r="I451" s="90">
        <f t="shared" si="19"/>
        <v>0</v>
      </c>
      <c r="J451" s="91" t="str">
        <f t="shared" si="20"/>
        <v>Atenção!</v>
      </c>
    </row>
    <row r="452" spans="8:10">
      <c r="H452" s="89">
        <f t="shared" si="18"/>
        <v>0</v>
      </c>
      <c r="I452" s="90">
        <f t="shared" si="19"/>
        <v>0</v>
      </c>
      <c r="J452" s="91" t="str">
        <f t="shared" si="20"/>
        <v>Atenção!</v>
      </c>
    </row>
    <row r="453" spans="8:10">
      <c r="H453" s="89">
        <f t="shared" ref="H453:H516" si="21">SUM(K453:PU453)</f>
        <v>0</v>
      </c>
      <c r="I453" s="90">
        <f t="shared" ref="I453:I516" si="22">H453*E453</f>
        <v>0</v>
      </c>
      <c r="J453" s="91" t="str">
        <f t="shared" ref="J453:J516" si="23">IF(H453&lt;G453,"Comprar Urgente!",IF(H453&lt;=G453,"Atenção!",""))</f>
        <v>Atenção!</v>
      </c>
    </row>
    <row r="454" spans="8:10">
      <c r="H454" s="89">
        <f t="shared" si="21"/>
        <v>0</v>
      </c>
      <c r="I454" s="90">
        <f t="shared" si="22"/>
        <v>0</v>
      </c>
      <c r="J454" s="91" t="str">
        <f t="shared" si="23"/>
        <v>Atenção!</v>
      </c>
    </row>
    <row r="455" spans="8:10">
      <c r="H455" s="89">
        <f t="shared" si="21"/>
        <v>0</v>
      </c>
      <c r="I455" s="90">
        <f t="shared" si="22"/>
        <v>0</v>
      </c>
      <c r="J455" s="91" t="str">
        <f t="shared" si="23"/>
        <v>Atenção!</v>
      </c>
    </row>
    <row r="456" spans="8:10">
      <c r="H456" s="89">
        <f t="shared" si="21"/>
        <v>0</v>
      </c>
      <c r="I456" s="90">
        <f t="shared" si="22"/>
        <v>0</v>
      </c>
      <c r="J456" s="91" t="str">
        <f t="shared" si="23"/>
        <v>Atenção!</v>
      </c>
    </row>
    <row r="457" spans="8:10">
      <c r="H457" s="89">
        <f t="shared" si="21"/>
        <v>0</v>
      </c>
      <c r="I457" s="90">
        <f t="shared" si="22"/>
        <v>0</v>
      </c>
      <c r="J457" s="91" t="str">
        <f t="shared" si="23"/>
        <v>Atenção!</v>
      </c>
    </row>
    <row r="458" spans="8:10">
      <c r="H458" s="89">
        <f t="shared" si="21"/>
        <v>0</v>
      </c>
      <c r="I458" s="90">
        <f t="shared" si="22"/>
        <v>0</v>
      </c>
      <c r="J458" s="91" t="str">
        <f t="shared" si="23"/>
        <v>Atenção!</v>
      </c>
    </row>
    <row r="459" spans="8:10">
      <c r="H459" s="89">
        <f t="shared" si="21"/>
        <v>0</v>
      </c>
      <c r="I459" s="90">
        <f t="shared" si="22"/>
        <v>0</v>
      </c>
      <c r="J459" s="91" t="str">
        <f t="shared" si="23"/>
        <v>Atenção!</v>
      </c>
    </row>
    <row r="460" spans="8:10">
      <c r="H460" s="89">
        <f t="shared" si="21"/>
        <v>0</v>
      </c>
      <c r="I460" s="90">
        <f t="shared" si="22"/>
        <v>0</v>
      </c>
      <c r="J460" s="91" t="str">
        <f t="shared" si="23"/>
        <v>Atenção!</v>
      </c>
    </row>
    <row r="461" spans="8:10">
      <c r="H461" s="89">
        <f t="shared" si="21"/>
        <v>0</v>
      </c>
      <c r="I461" s="90">
        <f t="shared" si="22"/>
        <v>0</v>
      </c>
      <c r="J461" s="91" t="str">
        <f t="shared" si="23"/>
        <v>Atenção!</v>
      </c>
    </row>
    <row r="462" spans="8:10">
      <c r="H462" s="89">
        <f t="shared" si="21"/>
        <v>0</v>
      </c>
      <c r="I462" s="90">
        <f t="shared" si="22"/>
        <v>0</v>
      </c>
      <c r="J462" s="91" t="str">
        <f t="shared" si="23"/>
        <v>Atenção!</v>
      </c>
    </row>
    <row r="463" spans="8:10">
      <c r="H463" s="89">
        <f t="shared" si="21"/>
        <v>0</v>
      </c>
      <c r="I463" s="90">
        <f t="shared" si="22"/>
        <v>0</v>
      </c>
      <c r="J463" s="91" t="str">
        <f t="shared" si="23"/>
        <v>Atenção!</v>
      </c>
    </row>
    <row r="464" spans="8:10">
      <c r="H464" s="89">
        <f t="shared" si="21"/>
        <v>0</v>
      </c>
      <c r="I464" s="90">
        <f t="shared" si="22"/>
        <v>0</v>
      </c>
      <c r="J464" s="91" t="str">
        <f t="shared" si="23"/>
        <v>Atenção!</v>
      </c>
    </row>
    <row r="465" spans="8:10">
      <c r="H465" s="89">
        <f t="shared" si="21"/>
        <v>0</v>
      </c>
      <c r="I465" s="90">
        <f t="shared" si="22"/>
        <v>0</v>
      </c>
      <c r="J465" s="91" t="str">
        <f t="shared" si="23"/>
        <v>Atenção!</v>
      </c>
    </row>
    <row r="466" spans="8:10">
      <c r="H466" s="89">
        <f t="shared" si="21"/>
        <v>0</v>
      </c>
      <c r="I466" s="90">
        <f t="shared" si="22"/>
        <v>0</v>
      </c>
      <c r="J466" s="91" t="str">
        <f t="shared" si="23"/>
        <v>Atenção!</v>
      </c>
    </row>
    <row r="467" spans="8:10">
      <c r="H467" s="89">
        <f t="shared" si="21"/>
        <v>0</v>
      </c>
      <c r="I467" s="90">
        <f t="shared" si="22"/>
        <v>0</v>
      </c>
      <c r="J467" s="91" t="str">
        <f t="shared" si="23"/>
        <v>Atenção!</v>
      </c>
    </row>
    <row r="468" spans="8:10">
      <c r="H468" s="89">
        <f t="shared" si="21"/>
        <v>0</v>
      </c>
      <c r="I468" s="90">
        <f t="shared" si="22"/>
        <v>0</v>
      </c>
      <c r="J468" s="91" t="str">
        <f t="shared" si="23"/>
        <v>Atenção!</v>
      </c>
    </row>
    <row r="469" spans="8:10">
      <c r="H469" s="89">
        <f t="shared" si="21"/>
        <v>0</v>
      </c>
      <c r="I469" s="90">
        <f t="shared" si="22"/>
        <v>0</v>
      </c>
      <c r="J469" s="91" t="str">
        <f t="shared" si="23"/>
        <v>Atenção!</v>
      </c>
    </row>
    <row r="470" spans="8:10">
      <c r="H470" s="89">
        <f t="shared" si="21"/>
        <v>0</v>
      </c>
      <c r="I470" s="90">
        <f t="shared" si="22"/>
        <v>0</v>
      </c>
      <c r="J470" s="91" t="str">
        <f t="shared" si="23"/>
        <v>Atenção!</v>
      </c>
    </row>
    <row r="471" spans="8:10">
      <c r="H471" s="89">
        <f t="shared" si="21"/>
        <v>0</v>
      </c>
      <c r="I471" s="90">
        <f t="shared" si="22"/>
        <v>0</v>
      </c>
      <c r="J471" s="91" t="str">
        <f t="shared" si="23"/>
        <v>Atenção!</v>
      </c>
    </row>
    <row r="472" spans="8:10">
      <c r="H472" s="89">
        <f t="shared" si="21"/>
        <v>0</v>
      </c>
      <c r="I472" s="90">
        <f t="shared" si="22"/>
        <v>0</v>
      </c>
      <c r="J472" s="91" t="str">
        <f t="shared" si="23"/>
        <v>Atenção!</v>
      </c>
    </row>
    <row r="473" spans="8:10">
      <c r="H473" s="89">
        <f t="shared" si="21"/>
        <v>0</v>
      </c>
      <c r="I473" s="90">
        <f t="shared" si="22"/>
        <v>0</v>
      </c>
      <c r="J473" s="91" t="str">
        <f t="shared" si="23"/>
        <v>Atenção!</v>
      </c>
    </row>
    <row r="474" spans="8:10">
      <c r="H474" s="89">
        <f t="shared" si="21"/>
        <v>0</v>
      </c>
      <c r="I474" s="90">
        <f t="shared" si="22"/>
        <v>0</v>
      </c>
      <c r="J474" s="91" t="str">
        <f t="shared" si="23"/>
        <v>Atenção!</v>
      </c>
    </row>
    <row r="475" spans="8:10">
      <c r="H475" s="89">
        <f t="shared" si="21"/>
        <v>0</v>
      </c>
      <c r="I475" s="90">
        <f t="shared" si="22"/>
        <v>0</v>
      </c>
      <c r="J475" s="91" t="str">
        <f t="shared" si="23"/>
        <v>Atenção!</v>
      </c>
    </row>
    <row r="476" spans="8:10">
      <c r="H476" s="89">
        <f t="shared" si="21"/>
        <v>0</v>
      </c>
      <c r="I476" s="90">
        <f t="shared" si="22"/>
        <v>0</v>
      </c>
      <c r="J476" s="91" t="str">
        <f t="shared" si="23"/>
        <v>Atenção!</v>
      </c>
    </row>
    <row r="477" spans="8:10">
      <c r="H477" s="89">
        <f t="shared" si="21"/>
        <v>0</v>
      </c>
      <c r="I477" s="90">
        <f t="shared" si="22"/>
        <v>0</v>
      </c>
      <c r="J477" s="91" t="str">
        <f t="shared" si="23"/>
        <v>Atenção!</v>
      </c>
    </row>
    <row r="478" spans="8:10">
      <c r="H478" s="89">
        <f t="shared" si="21"/>
        <v>0</v>
      </c>
      <c r="I478" s="90">
        <f t="shared" si="22"/>
        <v>0</v>
      </c>
      <c r="J478" s="91" t="str">
        <f t="shared" si="23"/>
        <v>Atenção!</v>
      </c>
    </row>
    <row r="479" spans="8:10">
      <c r="H479" s="89">
        <f t="shared" si="21"/>
        <v>0</v>
      </c>
      <c r="I479" s="90">
        <f t="shared" si="22"/>
        <v>0</v>
      </c>
      <c r="J479" s="91" t="str">
        <f t="shared" si="23"/>
        <v>Atenção!</v>
      </c>
    </row>
    <row r="480" spans="8:10">
      <c r="H480" s="89">
        <f t="shared" si="21"/>
        <v>0</v>
      </c>
      <c r="I480" s="90">
        <f t="shared" si="22"/>
        <v>0</v>
      </c>
      <c r="J480" s="91" t="str">
        <f t="shared" si="23"/>
        <v>Atenção!</v>
      </c>
    </row>
    <row r="481" spans="8:10">
      <c r="H481" s="89">
        <f t="shared" si="21"/>
        <v>0</v>
      </c>
      <c r="I481" s="90">
        <f t="shared" si="22"/>
        <v>0</v>
      </c>
      <c r="J481" s="91" t="str">
        <f t="shared" si="23"/>
        <v>Atenção!</v>
      </c>
    </row>
    <row r="482" spans="8:10">
      <c r="H482" s="89">
        <f t="shared" si="21"/>
        <v>0</v>
      </c>
      <c r="I482" s="90">
        <f t="shared" si="22"/>
        <v>0</v>
      </c>
      <c r="J482" s="91" t="str">
        <f t="shared" si="23"/>
        <v>Atenção!</v>
      </c>
    </row>
    <row r="483" spans="8:10">
      <c r="H483" s="89">
        <f t="shared" si="21"/>
        <v>0</v>
      </c>
      <c r="I483" s="90">
        <f t="shared" si="22"/>
        <v>0</v>
      </c>
      <c r="J483" s="91" t="str">
        <f t="shared" si="23"/>
        <v>Atenção!</v>
      </c>
    </row>
    <row r="484" spans="8:10">
      <c r="H484" s="89">
        <f t="shared" si="21"/>
        <v>0</v>
      </c>
      <c r="I484" s="90">
        <f t="shared" si="22"/>
        <v>0</v>
      </c>
      <c r="J484" s="91" t="str">
        <f t="shared" si="23"/>
        <v>Atenção!</v>
      </c>
    </row>
    <row r="485" spans="8:10">
      <c r="H485" s="89">
        <f t="shared" si="21"/>
        <v>0</v>
      </c>
      <c r="I485" s="90">
        <f t="shared" si="22"/>
        <v>0</v>
      </c>
      <c r="J485" s="91" t="str">
        <f t="shared" si="23"/>
        <v>Atenção!</v>
      </c>
    </row>
    <row r="486" spans="8:10">
      <c r="H486" s="89">
        <f t="shared" si="21"/>
        <v>0</v>
      </c>
      <c r="I486" s="90">
        <f t="shared" si="22"/>
        <v>0</v>
      </c>
      <c r="J486" s="91" t="str">
        <f t="shared" si="23"/>
        <v>Atenção!</v>
      </c>
    </row>
    <row r="487" spans="8:10">
      <c r="H487" s="89">
        <f t="shared" si="21"/>
        <v>0</v>
      </c>
      <c r="I487" s="90">
        <f t="shared" si="22"/>
        <v>0</v>
      </c>
      <c r="J487" s="91" t="str">
        <f t="shared" si="23"/>
        <v>Atenção!</v>
      </c>
    </row>
    <row r="488" spans="8:10">
      <c r="H488" s="89">
        <f t="shared" si="21"/>
        <v>0</v>
      </c>
      <c r="I488" s="90">
        <f t="shared" si="22"/>
        <v>0</v>
      </c>
      <c r="J488" s="91" t="str">
        <f t="shared" si="23"/>
        <v>Atenção!</v>
      </c>
    </row>
    <row r="489" spans="8:10">
      <c r="H489" s="89">
        <f t="shared" si="21"/>
        <v>0</v>
      </c>
      <c r="I489" s="90">
        <f t="shared" si="22"/>
        <v>0</v>
      </c>
      <c r="J489" s="91" t="str">
        <f t="shared" si="23"/>
        <v>Atenção!</v>
      </c>
    </row>
    <row r="490" spans="8:10">
      <c r="H490" s="89">
        <f t="shared" si="21"/>
        <v>0</v>
      </c>
      <c r="I490" s="90">
        <f t="shared" si="22"/>
        <v>0</v>
      </c>
      <c r="J490" s="91" t="str">
        <f t="shared" si="23"/>
        <v>Atenção!</v>
      </c>
    </row>
    <row r="491" spans="8:10">
      <c r="H491" s="89">
        <f t="shared" si="21"/>
        <v>0</v>
      </c>
      <c r="I491" s="90">
        <f t="shared" si="22"/>
        <v>0</v>
      </c>
      <c r="J491" s="91" t="str">
        <f t="shared" si="23"/>
        <v>Atenção!</v>
      </c>
    </row>
    <row r="492" spans="8:10">
      <c r="H492" s="89">
        <f t="shared" si="21"/>
        <v>0</v>
      </c>
      <c r="I492" s="90">
        <f t="shared" si="22"/>
        <v>0</v>
      </c>
      <c r="J492" s="91" t="str">
        <f t="shared" si="23"/>
        <v>Atenção!</v>
      </c>
    </row>
    <row r="493" spans="8:10">
      <c r="H493" s="89">
        <f t="shared" si="21"/>
        <v>0</v>
      </c>
      <c r="I493" s="90">
        <f t="shared" si="22"/>
        <v>0</v>
      </c>
      <c r="J493" s="91" t="str">
        <f t="shared" si="23"/>
        <v>Atenção!</v>
      </c>
    </row>
    <row r="494" spans="8:10">
      <c r="H494" s="89">
        <f t="shared" si="21"/>
        <v>0</v>
      </c>
      <c r="I494" s="90">
        <f t="shared" si="22"/>
        <v>0</v>
      </c>
      <c r="J494" s="91" t="str">
        <f t="shared" si="23"/>
        <v>Atenção!</v>
      </c>
    </row>
    <row r="495" spans="8:10">
      <c r="H495" s="89">
        <f t="shared" si="21"/>
        <v>0</v>
      </c>
      <c r="I495" s="90">
        <f t="shared" si="22"/>
        <v>0</v>
      </c>
      <c r="J495" s="91" t="str">
        <f t="shared" si="23"/>
        <v>Atenção!</v>
      </c>
    </row>
    <row r="496" spans="8:10">
      <c r="H496" s="89">
        <f t="shared" si="21"/>
        <v>0</v>
      </c>
      <c r="I496" s="90">
        <f t="shared" si="22"/>
        <v>0</v>
      </c>
      <c r="J496" s="91" t="str">
        <f t="shared" si="23"/>
        <v>Atenção!</v>
      </c>
    </row>
    <row r="497" spans="8:10">
      <c r="H497" s="89">
        <f t="shared" si="21"/>
        <v>0</v>
      </c>
      <c r="I497" s="90">
        <f t="shared" si="22"/>
        <v>0</v>
      </c>
      <c r="J497" s="91" t="str">
        <f t="shared" si="23"/>
        <v>Atenção!</v>
      </c>
    </row>
    <row r="498" spans="8:10">
      <c r="H498" s="89">
        <f t="shared" si="21"/>
        <v>0</v>
      </c>
      <c r="I498" s="90">
        <f t="shared" si="22"/>
        <v>0</v>
      </c>
      <c r="J498" s="91" t="str">
        <f t="shared" si="23"/>
        <v>Atenção!</v>
      </c>
    </row>
    <row r="499" spans="8:10">
      <c r="H499" s="89">
        <f t="shared" si="21"/>
        <v>0</v>
      </c>
      <c r="I499" s="90">
        <f t="shared" si="22"/>
        <v>0</v>
      </c>
      <c r="J499" s="91" t="str">
        <f t="shared" si="23"/>
        <v>Atenção!</v>
      </c>
    </row>
    <row r="500" spans="8:10">
      <c r="H500" s="89">
        <f t="shared" si="21"/>
        <v>0</v>
      </c>
      <c r="I500" s="90">
        <f t="shared" si="22"/>
        <v>0</v>
      </c>
      <c r="J500" s="91" t="str">
        <f t="shared" si="23"/>
        <v>Atenção!</v>
      </c>
    </row>
    <row r="501" spans="8:10">
      <c r="H501" s="89">
        <f t="shared" si="21"/>
        <v>0</v>
      </c>
      <c r="I501" s="90">
        <f t="shared" si="22"/>
        <v>0</v>
      </c>
      <c r="J501" s="91" t="str">
        <f t="shared" si="23"/>
        <v>Atenção!</v>
      </c>
    </row>
    <row r="502" spans="8:10">
      <c r="H502" s="89">
        <f t="shared" si="21"/>
        <v>0</v>
      </c>
      <c r="I502" s="90">
        <f t="shared" si="22"/>
        <v>0</v>
      </c>
      <c r="J502" s="91" t="str">
        <f t="shared" si="23"/>
        <v>Atenção!</v>
      </c>
    </row>
    <row r="503" spans="8:10">
      <c r="H503" s="89">
        <f t="shared" si="21"/>
        <v>0</v>
      </c>
      <c r="I503" s="90">
        <f t="shared" si="22"/>
        <v>0</v>
      </c>
      <c r="J503" s="91" t="str">
        <f t="shared" si="23"/>
        <v>Atenção!</v>
      </c>
    </row>
    <row r="504" spans="8:10">
      <c r="H504" s="89">
        <f t="shared" si="21"/>
        <v>0</v>
      </c>
      <c r="I504" s="90">
        <f t="shared" si="22"/>
        <v>0</v>
      </c>
      <c r="J504" s="91" t="str">
        <f t="shared" si="23"/>
        <v>Atenção!</v>
      </c>
    </row>
    <row r="505" spans="8:10">
      <c r="H505" s="89">
        <f t="shared" si="21"/>
        <v>0</v>
      </c>
      <c r="I505" s="90">
        <f t="shared" si="22"/>
        <v>0</v>
      </c>
      <c r="J505" s="91" t="str">
        <f t="shared" si="23"/>
        <v>Atenção!</v>
      </c>
    </row>
    <row r="506" spans="8:10">
      <c r="H506" s="89">
        <f t="shared" si="21"/>
        <v>0</v>
      </c>
      <c r="I506" s="90">
        <f t="shared" si="22"/>
        <v>0</v>
      </c>
      <c r="J506" s="91" t="str">
        <f t="shared" si="23"/>
        <v>Atenção!</v>
      </c>
    </row>
    <row r="507" spans="8:10">
      <c r="H507" s="89">
        <f t="shared" si="21"/>
        <v>0</v>
      </c>
      <c r="I507" s="90">
        <f t="shared" si="22"/>
        <v>0</v>
      </c>
      <c r="J507" s="91" t="str">
        <f t="shared" si="23"/>
        <v>Atenção!</v>
      </c>
    </row>
    <row r="508" spans="8:10">
      <c r="H508" s="89">
        <f t="shared" si="21"/>
        <v>0</v>
      </c>
      <c r="I508" s="90">
        <f t="shared" si="22"/>
        <v>0</v>
      </c>
      <c r="J508" s="91" t="str">
        <f t="shared" si="23"/>
        <v>Atenção!</v>
      </c>
    </row>
    <row r="509" spans="8:10">
      <c r="H509" s="89">
        <f t="shared" si="21"/>
        <v>0</v>
      </c>
      <c r="I509" s="90">
        <f t="shared" si="22"/>
        <v>0</v>
      </c>
      <c r="J509" s="91" t="str">
        <f t="shared" si="23"/>
        <v>Atenção!</v>
      </c>
    </row>
    <row r="510" spans="8:10">
      <c r="H510" s="89">
        <f t="shared" si="21"/>
        <v>0</v>
      </c>
      <c r="I510" s="90">
        <f t="shared" si="22"/>
        <v>0</v>
      </c>
      <c r="J510" s="91" t="str">
        <f t="shared" si="23"/>
        <v>Atenção!</v>
      </c>
    </row>
    <row r="511" spans="8:10">
      <c r="H511" s="89">
        <f t="shared" si="21"/>
        <v>0</v>
      </c>
      <c r="I511" s="90">
        <f t="shared" si="22"/>
        <v>0</v>
      </c>
      <c r="J511" s="91" t="str">
        <f t="shared" si="23"/>
        <v>Atenção!</v>
      </c>
    </row>
    <row r="512" spans="8:10">
      <c r="H512" s="89">
        <f t="shared" si="21"/>
        <v>0</v>
      </c>
      <c r="I512" s="90">
        <f t="shared" si="22"/>
        <v>0</v>
      </c>
      <c r="J512" s="91" t="str">
        <f t="shared" si="23"/>
        <v>Atenção!</v>
      </c>
    </row>
    <row r="513" spans="8:10">
      <c r="H513" s="89">
        <f t="shared" si="21"/>
        <v>0</v>
      </c>
      <c r="I513" s="90">
        <f t="shared" si="22"/>
        <v>0</v>
      </c>
      <c r="J513" s="91" t="str">
        <f t="shared" si="23"/>
        <v>Atenção!</v>
      </c>
    </row>
    <row r="514" spans="8:10">
      <c r="H514" s="89">
        <f t="shared" si="21"/>
        <v>0</v>
      </c>
      <c r="I514" s="90">
        <f t="shared" si="22"/>
        <v>0</v>
      </c>
      <c r="J514" s="91" t="str">
        <f t="shared" si="23"/>
        <v>Atenção!</v>
      </c>
    </row>
    <row r="515" spans="8:10">
      <c r="H515" s="89">
        <f t="shared" si="21"/>
        <v>0</v>
      </c>
      <c r="I515" s="90">
        <f t="shared" si="22"/>
        <v>0</v>
      </c>
      <c r="J515" s="91" t="str">
        <f t="shared" si="23"/>
        <v>Atenção!</v>
      </c>
    </row>
    <row r="516" spans="8:10">
      <c r="H516" s="89">
        <f t="shared" si="21"/>
        <v>0</v>
      </c>
      <c r="I516" s="90">
        <f t="shared" si="22"/>
        <v>0</v>
      </c>
      <c r="J516" s="91" t="str">
        <f t="shared" si="23"/>
        <v>Atenção!</v>
      </c>
    </row>
    <row r="517" spans="8:10">
      <c r="H517" s="89">
        <f t="shared" ref="H517:H580" si="24">SUM(K517:PU517)</f>
        <v>0</v>
      </c>
      <c r="I517" s="90">
        <f t="shared" ref="I517:I580" si="25">H517*E517</f>
        <v>0</v>
      </c>
      <c r="J517" s="91" t="str">
        <f t="shared" ref="J517:J580" si="26">IF(H517&lt;G517,"Comprar Urgente!",IF(H517&lt;=G517,"Atenção!",""))</f>
        <v>Atenção!</v>
      </c>
    </row>
    <row r="518" spans="8:10">
      <c r="H518" s="89">
        <f t="shared" si="24"/>
        <v>0</v>
      </c>
      <c r="I518" s="90">
        <f t="shared" si="25"/>
        <v>0</v>
      </c>
      <c r="J518" s="91" t="str">
        <f t="shared" si="26"/>
        <v>Atenção!</v>
      </c>
    </row>
    <row r="519" spans="8:10">
      <c r="H519" s="89">
        <f t="shared" si="24"/>
        <v>0</v>
      </c>
      <c r="I519" s="90">
        <f t="shared" si="25"/>
        <v>0</v>
      </c>
      <c r="J519" s="91" t="str">
        <f t="shared" si="26"/>
        <v>Atenção!</v>
      </c>
    </row>
    <row r="520" spans="8:10">
      <c r="H520" s="89">
        <f t="shared" si="24"/>
        <v>0</v>
      </c>
      <c r="I520" s="90">
        <f t="shared" si="25"/>
        <v>0</v>
      </c>
      <c r="J520" s="91" t="str">
        <f t="shared" si="26"/>
        <v>Atenção!</v>
      </c>
    </row>
    <row r="521" spans="8:10">
      <c r="H521" s="89">
        <f t="shared" si="24"/>
        <v>0</v>
      </c>
      <c r="I521" s="90">
        <f t="shared" si="25"/>
        <v>0</v>
      </c>
      <c r="J521" s="91" t="str">
        <f t="shared" si="26"/>
        <v>Atenção!</v>
      </c>
    </row>
    <row r="522" spans="8:10">
      <c r="H522" s="89">
        <f t="shared" si="24"/>
        <v>0</v>
      </c>
      <c r="I522" s="90">
        <f t="shared" si="25"/>
        <v>0</v>
      </c>
      <c r="J522" s="91" t="str">
        <f t="shared" si="26"/>
        <v>Atenção!</v>
      </c>
    </row>
    <row r="523" spans="8:10">
      <c r="H523" s="89">
        <f t="shared" si="24"/>
        <v>0</v>
      </c>
      <c r="I523" s="90">
        <f t="shared" si="25"/>
        <v>0</v>
      </c>
      <c r="J523" s="91" t="str">
        <f t="shared" si="26"/>
        <v>Atenção!</v>
      </c>
    </row>
    <row r="524" spans="8:10">
      <c r="H524" s="89">
        <f t="shared" si="24"/>
        <v>0</v>
      </c>
      <c r="I524" s="90">
        <f t="shared" si="25"/>
        <v>0</v>
      </c>
      <c r="J524" s="91" t="str">
        <f t="shared" si="26"/>
        <v>Atenção!</v>
      </c>
    </row>
    <row r="525" spans="8:10">
      <c r="H525" s="89">
        <f t="shared" si="24"/>
        <v>0</v>
      </c>
      <c r="I525" s="90">
        <f t="shared" si="25"/>
        <v>0</v>
      </c>
      <c r="J525" s="91" t="str">
        <f t="shared" si="26"/>
        <v>Atenção!</v>
      </c>
    </row>
    <row r="526" spans="8:10">
      <c r="H526" s="89">
        <f t="shared" si="24"/>
        <v>0</v>
      </c>
      <c r="I526" s="90">
        <f t="shared" si="25"/>
        <v>0</v>
      </c>
      <c r="J526" s="91" t="str">
        <f t="shared" si="26"/>
        <v>Atenção!</v>
      </c>
    </row>
    <row r="527" spans="8:10">
      <c r="H527" s="89">
        <f t="shared" si="24"/>
        <v>0</v>
      </c>
      <c r="I527" s="90">
        <f t="shared" si="25"/>
        <v>0</v>
      </c>
      <c r="J527" s="91" t="str">
        <f t="shared" si="26"/>
        <v>Atenção!</v>
      </c>
    </row>
    <row r="528" spans="8:10">
      <c r="H528" s="89">
        <f t="shared" si="24"/>
        <v>0</v>
      </c>
      <c r="I528" s="90">
        <f t="shared" si="25"/>
        <v>0</v>
      </c>
      <c r="J528" s="91" t="str">
        <f t="shared" si="26"/>
        <v>Atenção!</v>
      </c>
    </row>
    <row r="529" spans="8:10">
      <c r="H529" s="89">
        <f t="shared" si="24"/>
        <v>0</v>
      </c>
      <c r="I529" s="90">
        <f t="shared" si="25"/>
        <v>0</v>
      </c>
      <c r="J529" s="91" t="str">
        <f t="shared" si="26"/>
        <v>Atenção!</v>
      </c>
    </row>
    <row r="530" spans="8:10">
      <c r="H530" s="89">
        <f t="shared" si="24"/>
        <v>0</v>
      </c>
      <c r="I530" s="90">
        <f t="shared" si="25"/>
        <v>0</v>
      </c>
      <c r="J530" s="91" t="str">
        <f t="shared" si="26"/>
        <v>Atenção!</v>
      </c>
    </row>
    <row r="531" spans="8:10">
      <c r="H531" s="89">
        <f t="shared" si="24"/>
        <v>0</v>
      </c>
      <c r="I531" s="90">
        <f t="shared" si="25"/>
        <v>0</v>
      </c>
      <c r="J531" s="91" t="str">
        <f t="shared" si="26"/>
        <v>Atenção!</v>
      </c>
    </row>
    <row r="532" spans="8:10">
      <c r="H532" s="89">
        <f t="shared" si="24"/>
        <v>0</v>
      </c>
      <c r="I532" s="90">
        <f t="shared" si="25"/>
        <v>0</v>
      </c>
      <c r="J532" s="91" t="str">
        <f t="shared" si="26"/>
        <v>Atenção!</v>
      </c>
    </row>
    <row r="533" spans="8:10">
      <c r="H533" s="89">
        <f t="shared" si="24"/>
        <v>0</v>
      </c>
      <c r="I533" s="90">
        <f t="shared" si="25"/>
        <v>0</v>
      </c>
      <c r="J533" s="91" t="str">
        <f t="shared" si="26"/>
        <v>Atenção!</v>
      </c>
    </row>
    <row r="534" spans="8:10">
      <c r="H534" s="89">
        <f t="shared" si="24"/>
        <v>0</v>
      </c>
      <c r="I534" s="90">
        <f t="shared" si="25"/>
        <v>0</v>
      </c>
      <c r="J534" s="91" t="str">
        <f t="shared" si="26"/>
        <v>Atenção!</v>
      </c>
    </row>
    <row r="535" spans="8:10">
      <c r="H535" s="89">
        <f t="shared" si="24"/>
        <v>0</v>
      </c>
      <c r="I535" s="90">
        <f t="shared" si="25"/>
        <v>0</v>
      </c>
      <c r="J535" s="91" t="str">
        <f t="shared" si="26"/>
        <v>Atenção!</v>
      </c>
    </row>
    <row r="536" spans="8:10">
      <c r="H536" s="89">
        <f t="shared" si="24"/>
        <v>0</v>
      </c>
      <c r="I536" s="90">
        <f t="shared" si="25"/>
        <v>0</v>
      </c>
      <c r="J536" s="91" t="str">
        <f t="shared" si="26"/>
        <v>Atenção!</v>
      </c>
    </row>
    <row r="537" spans="8:10">
      <c r="H537" s="89">
        <f t="shared" si="24"/>
        <v>0</v>
      </c>
      <c r="I537" s="90">
        <f t="shared" si="25"/>
        <v>0</v>
      </c>
      <c r="J537" s="91" t="str">
        <f t="shared" si="26"/>
        <v>Atenção!</v>
      </c>
    </row>
    <row r="538" spans="8:10">
      <c r="H538" s="89">
        <f t="shared" si="24"/>
        <v>0</v>
      </c>
      <c r="I538" s="90">
        <f t="shared" si="25"/>
        <v>0</v>
      </c>
      <c r="J538" s="91" t="str">
        <f t="shared" si="26"/>
        <v>Atenção!</v>
      </c>
    </row>
    <row r="539" spans="8:10">
      <c r="H539" s="89">
        <f t="shared" si="24"/>
        <v>0</v>
      </c>
      <c r="I539" s="90">
        <f t="shared" si="25"/>
        <v>0</v>
      </c>
      <c r="J539" s="91" t="str">
        <f t="shared" si="26"/>
        <v>Atenção!</v>
      </c>
    </row>
    <row r="540" spans="8:10">
      <c r="H540" s="89">
        <f t="shared" si="24"/>
        <v>0</v>
      </c>
      <c r="I540" s="90">
        <f t="shared" si="25"/>
        <v>0</v>
      </c>
      <c r="J540" s="91" t="str">
        <f t="shared" si="26"/>
        <v>Atenção!</v>
      </c>
    </row>
    <row r="541" spans="8:10">
      <c r="H541" s="89">
        <f t="shared" si="24"/>
        <v>0</v>
      </c>
      <c r="I541" s="90">
        <f t="shared" si="25"/>
        <v>0</v>
      </c>
      <c r="J541" s="91" t="str">
        <f t="shared" si="26"/>
        <v>Atenção!</v>
      </c>
    </row>
    <row r="542" spans="8:10">
      <c r="H542" s="89">
        <f t="shared" si="24"/>
        <v>0</v>
      </c>
      <c r="I542" s="90">
        <f t="shared" si="25"/>
        <v>0</v>
      </c>
      <c r="J542" s="91" t="str">
        <f t="shared" si="26"/>
        <v>Atenção!</v>
      </c>
    </row>
    <row r="543" spans="8:10">
      <c r="H543" s="89">
        <f t="shared" si="24"/>
        <v>0</v>
      </c>
      <c r="I543" s="90">
        <f t="shared" si="25"/>
        <v>0</v>
      </c>
      <c r="J543" s="91" t="str">
        <f t="shared" si="26"/>
        <v>Atenção!</v>
      </c>
    </row>
    <row r="544" spans="8:10">
      <c r="H544" s="89">
        <f t="shared" si="24"/>
        <v>0</v>
      </c>
      <c r="I544" s="90">
        <f t="shared" si="25"/>
        <v>0</v>
      </c>
      <c r="J544" s="91" t="str">
        <f t="shared" si="26"/>
        <v>Atenção!</v>
      </c>
    </row>
    <row r="545" spans="8:10">
      <c r="H545" s="89">
        <f t="shared" si="24"/>
        <v>0</v>
      </c>
      <c r="I545" s="90">
        <f t="shared" si="25"/>
        <v>0</v>
      </c>
      <c r="J545" s="91" t="str">
        <f t="shared" si="26"/>
        <v>Atenção!</v>
      </c>
    </row>
    <row r="546" spans="8:10">
      <c r="H546" s="89">
        <f t="shared" si="24"/>
        <v>0</v>
      </c>
      <c r="I546" s="90">
        <f t="shared" si="25"/>
        <v>0</v>
      </c>
      <c r="J546" s="91" t="str">
        <f t="shared" si="26"/>
        <v>Atenção!</v>
      </c>
    </row>
    <row r="547" spans="8:10">
      <c r="H547" s="89">
        <f t="shared" si="24"/>
        <v>0</v>
      </c>
      <c r="I547" s="90">
        <f t="shared" si="25"/>
        <v>0</v>
      </c>
      <c r="J547" s="91" t="str">
        <f t="shared" si="26"/>
        <v>Atenção!</v>
      </c>
    </row>
    <row r="548" spans="8:10">
      <c r="H548" s="89">
        <f t="shared" si="24"/>
        <v>0</v>
      </c>
      <c r="I548" s="90">
        <f t="shared" si="25"/>
        <v>0</v>
      </c>
      <c r="J548" s="91" t="str">
        <f t="shared" si="26"/>
        <v>Atenção!</v>
      </c>
    </row>
    <row r="549" spans="8:10">
      <c r="H549" s="89">
        <f t="shared" si="24"/>
        <v>0</v>
      </c>
      <c r="I549" s="90">
        <f t="shared" si="25"/>
        <v>0</v>
      </c>
      <c r="J549" s="91" t="str">
        <f t="shared" si="26"/>
        <v>Atenção!</v>
      </c>
    </row>
    <row r="550" spans="8:10">
      <c r="H550" s="89">
        <f t="shared" si="24"/>
        <v>0</v>
      </c>
      <c r="I550" s="90">
        <f t="shared" si="25"/>
        <v>0</v>
      </c>
      <c r="J550" s="91" t="str">
        <f t="shared" si="26"/>
        <v>Atenção!</v>
      </c>
    </row>
    <row r="551" spans="8:10">
      <c r="H551" s="89">
        <f t="shared" si="24"/>
        <v>0</v>
      </c>
      <c r="I551" s="90">
        <f t="shared" si="25"/>
        <v>0</v>
      </c>
      <c r="J551" s="91" t="str">
        <f t="shared" si="26"/>
        <v>Atenção!</v>
      </c>
    </row>
    <row r="552" spans="8:10">
      <c r="H552" s="89">
        <f t="shared" si="24"/>
        <v>0</v>
      </c>
      <c r="I552" s="90">
        <f t="shared" si="25"/>
        <v>0</v>
      </c>
      <c r="J552" s="91" t="str">
        <f t="shared" si="26"/>
        <v>Atenção!</v>
      </c>
    </row>
    <row r="553" spans="8:10">
      <c r="H553" s="89">
        <f t="shared" si="24"/>
        <v>0</v>
      </c>
      <c r="I553" s="90">
        <f t="shared" si="25"/>
        <v>0</v>
      </c>
      <c r="J553" s="91" t="str">
        <f t="shared" si="26"/>
        <v>Atenção!</v>
      </c>
    </row>
    <row r="554" spans="8:10">
      <c r="H554" s="89">
        <f t="shared" si="24"/>
        <v>0</v>
      </c>
      <c r="I554" s="90">
        <f t="shared" si="25"/>
        <v>0</v>
      </c>
      <c r="J554" s="91" t="str">
        <f t="shared" si="26"/>
        <v>Atenção!</v>
      </c>
    </row>
    <row r="555" spans="8:10">
      <c r="H555" s="89">
        <f t="shared" si="24"/>
        <v>0</v>
      </c>
      <c r="I555" s="90">
        <f t="shared" si="25"/>
        <v>0</v>
      </c>
      <c r="J555" s="91" t="str">
        <f t="shared" si="26"/>
        <v>Atenção!</v>
      </c>
    </row>
    <row r="556" spans="8:10">
      <c r="H556" s="89">
        <f t="shared" si="24"/>
        <v>0</v>
      </c>
      <c r="I556" s="90">
        <f t="shared" si="25"/>
        <v>0</v>
      </c>
      <c r="J556" s="91" t="str">
        <f t="shared" si="26"/>
        <v>Atenção!</v>
      </c>
    </row>
    <row r="557" spans="8:10">
      <c r="H557" s="89">
        <f t="shared" si="24"/>
        <v>0</v>
      </c>
      <c r="I557" s="90">
        <f t="shared" si="25"/>
        <v>0</v>
      </c>
      <c r="J557" s="91" t="str">
        <f t="shared" si="26"/>
        <v>Atenção!</v>
      </c>
    </row>
    <row r="558" spans="8:10">
      <c r="H558" s="89">
        <f t="shared" si="24"/>
        <v>0</v>
      </c>
      <c r="I558" s="90">
        <f t="shared" si="25"/>
        <v>0</v>
      </c>
      <c r="J558" s="91" t="str">
        <f t="shared" si="26"/>
        <v>Atenção!</v>
      </c>
    </row>
    <row r="559" spans="8:10">
      <c r="H559" s="89">
        <f t="shared" si="24"/>
        <v>0</v>
      </c>
      <c r="I559" s="90">
        <f t="shared" si="25"/>
        <v>0</v>
      </c>
      <c r="J559" s="91" t="str">
        <f t="shared" si="26"/>
        <v>Atenção!</v>
      </c>
    </row>
    <row r="560" spans="8:10">
      <c r="H560" s="89">
        <f t="shared" si="24"/>
        <v>0</v>
      </c>
      <c r="I560" s="90">
        <f t="shared" si="25"/>
        <v>0</v>
      </c>
      <c r="J560" s="91" t="str">
        <f t="shared" si="26"/>
        <v>Atenção!</v>
      </c>
    </row>
    <row r="561" spans="8:10">
      <c r="H561" s="89">
        <f t="shared" si="24"/>
        <v>0</v>
      </c>
      <c r="I561" s="90">
        <f t="shared" si="25"/>
        <v>0</v>
      </c>
      <c r="J561" s="91" t="str">
        <f t="shared" si="26"/>
        <v>Atenção!</v>
      </c>
    </row>
    <row r="562" spans="8:10">
      <c r="H562" s="89">
        <f t="shared" si="24"/>
        <v>0</v>
      </c>
      <c r="I562" s="90">
        <f t="shared" si="25"/>
        <v>0</v>
      </c>
      <c r="J562" s="91" t="str">
        <f t="shared" si="26"/>
        <v>Atenção!</v>
      </c>
    </row>
    <row r="563" spans="8:10">
      <c r="H563" s="89">
        <f t="shared" si="24"/>
        <v>0</v>
      </c>
      <c r="I563" s="90">
        <f t="shared" si="25"/>
        <v>0</v>
      </c>
      <c r="J563" s="91" t="str">
        <f t="shared" si="26"/>
        <v>Atenção!</v>
      </c>
    </row>
    <row r="564" spans="8:10">
      <c r="H564" s="89">
        <f t="shared" si="24"/>
        <v>0</v>
      </c>
      <c r="I564" s="90">
        <f t="shared" si="25"/>
        <v>0</v>
      </c>
      <c r="J564" s="91" t="str">
        <f t="shared" si="26"/>
        <v>Atenção!</v>
      </c>
    </row>
    <row r="565" spans="8:10">
      <c r="H565" s="89">
        <f t="shared" si="24"/>
        <v>0</v>
      </c>
      <c r="I565" s="90">
        <f t="shared" si="25"/>
        <v>0</v>
      </c>
      <c r="J565" s="91" t="str">
        <f t="shared" si="26"/>
        <v>Atenção!</v>
      </c>
    </row>
    <row r="566" spans="8:10">
      <c r="H566" s="89">
        <f t="shared" si="24"/>
        <v>0</v>
      </c>
      <c r="I566" s="90">
        <f t="shared" si="25"/>
        <v>0</v>
      </c>
      <c r="J566" s="91" t="str">
        <f t="shared" si="26"/>
        <v>Atenção!</v>
      </c>
    </row>
    <row r="567" spans="8:10">
      <c r="H567" s="89">
        <f t="shared" si="24"/>
        <v>0</v>
      </c>
      <c r="I567" s="90">
        <f t="shared" si="25"/>
        <v>0</v>
      </c>
      <c r="J567" s="91" t="str">
        <f t="shared" si="26"/>
        <v>Atenção!</v>
      </c>
    </row>
    <row r="568" spans="8:10">
      <c r="H568" s="89">
        <f t="shared" si="24"/>
        <v>0</v>
      </c>
      <c r="I568" s="90">
        <f t="shared" si="25"/>
        <v>0</v>
      </c>
      <c r="J568" s="91" t="str">
        <f t="shared" si="26"/>
        <v>Atenção!</v>
      </c>
    </row>
    <row r="569" spans="8:10">
      <c r="H569" s="89">
        <f t="shared" si="24"/>
        <v>0</v>
      </c>
      <c r="I569" s="90">
        <f t="shared" si="25"/>
        <v>0</v>
      </c>
      <c r="J569" s="91" t="str">
        <f t="shared" si="26"/>
        <v>Atenção!</v>
      </c>
    </row>
    <row r="570" spans="8:10">
      <c r="H570" s="89">
        <f t="shared" si="24"/>
        <v>0</v>
      </c>
      <c r="I570" s="90">
        <f t="shared" si="25"/>
        <v>0</v>
      </c>
      <c r="J570" s="91" t="str">
        <f t="shared" si="26"/>
        <v>Atenção!</v>
      </c>
    </row>
    <row r="571" spans="8:10">
      <c r="H571" s="89">
        <f t="shared" si="24"/>
        <v>0</v>
      </c>
      <c r="I571" s="90">
        <f t="shared" si="25"/>
        <v>0</v>
      </c>
      <c r="J571" s="91" t="str">
        <f t="shared" si="26"/>
        <v>Atenção!</v>
      </c>
    </row>
    <row r="572" spans="8:10">
      <c r="H572" s="89">
        <f t="shared" si="24"/>
        <v>0</v>
      </c>
      <c r="I572" s="90">
        <f t="shared" si="25"/>
        <v>0</v>
      </c>
      <c r="J572" s="91" t="str">
        <f t="shared" si="26"/>
        <v>Atenção!</v>
      </c>
    </row>
    <row r="573" spans="8:10">
      <c r="H573" s="89">
        <f t="shared" si="24"/>
        <v>0</v>
      </c>
      <c r="I573" s="90">
        <f t="shared" si="25"/>
        <v>0</v>
      </c>
      <c r="J573" s="91" t="str">
        <f t="shared" si="26"/>
        <v>Atenção!</v>
      </c>
    </row>
    <row r="574" spans="8:10">
      <c r="H574" s="89">
        <f t="shared" si="24"/>
        <v>0</v>
      </c>
      <c r="I574" s="90">
        <f t="shared" si="25"/>
        <v>0</v>
      </c>
      <c r="J574" s="91" t="str">
        <f t="shared" si="26"/>
        <v>Atenção!</v>
      </c>
    </row>
    <row r="575" spans="8:10">
      <c r="H575" s="89">
        <f t="shared" si="24"/>
        <v>0</v>
      </c>
      <c r="I575" s="90">
        <f t="shared" si="25"/>
        <v>0</v>
      </c>
      <c r="J575" s="91" t="str">
        <f t="shared" si="26"/>
        <v>Atenção!</v>
      </c>
    </row>
    <row r="576" spans="8:10">
      <c r="H576" s="89">
        <f t="shared" si="24"/>
        <v>0</v>
      </c>
      <c r="I576" s="90">
        <f t="shared" si="25"/>
        <v>0</v>
      </c>
      <c r="J576" s="91" t="str">
        <f t="shared" si="26"/>
        <v>Atenção!</v>
      </c>
    </row>
    <row r="577" spans="8:10">
      <c r="H577" s="89">
        <f t="shared" si="24"/>
        <v>0</v>
      </c>
      <c r="I577" s="90">
        <f t="shared" si="25"/>
        <v>0</v>
      </c>
      <c r="J577" s="91" t="str">
        <f t="shared" si="26"/>
        <v>Atenção!</v>
      </c>
    </row>
    <row r="578" spans="8:10">
      <c r="H578" s="89">
        <f t="shared" si="24"/>
        <v>0</v>
      </c>
      <c r="I578" s="90">
        <f t="shared" si="25"/>
        <v>0</v>
      </c>
      <c r="J578" s="91" t="str">
        <f t="shared" si="26"/>
        <v>Atenção!</v>
      </c>
    </row>
    <row r="579" spans="8:10">
      <c r="H579" s="89">
        <f t="shared" si="24"/>
        <v>0</v>
      </c>
      <c r="I579" s="90">
        <f t="shared" si="25"/>
        <v>0</v>
      </c>
      <c r="J579" s="91" t="str">
        <f t="shared" si="26"/>
        <v>Atenção!</v>
      </c>
    </row>
    <row r="580" spans="8:10">
      <c r="H580" s="89">
        <f t="shared" si="24"/>
        <v>0</v>
      </c>
      <c r="I580" s="90">
        <f t="shared" si="25"/>
        <v>0</v>
      </c>
      <c r="J580" s="91" t="str">
        <f t="shared" si="26"/>
        <v>Atenção!</v>
      </c>
    </row>
    <row r="581" spans="8:10">
      <c r="H581" s="89">
        <f t="shared" ref="H581:H644" si="27">SUM(K581:PU581)</f>
        <v>0</v>
      </c>
      <c r="I581" s="90">
        <f t="shared" ref="I581:I644" si="28">H581*E581</f>
        <v>0</v>
      </c>
      <c r="J581" s="91" t="str">
        <f t="shared" ref="J581:J644" si="29">IF(H581&lt;G581,"Comprar Urgente!",IF(H581&lt;=G581,"Atenção!",""))</f>
        <v>Atenção!</v>
      </c>
    </row>
    <row r="582" spans="8:10">
      <c r="H582" s="89">
        <f t="shared" si="27"/>
        <v>0</v>
      </c>
      <c r="I582" s="90">
        <f t="shared" si="28"/>
        <v>0</v>
      </c>
      <c r="J582" s="91" t="str">
        <f t="shared" si="29"/>
        <v>Atenção!</v>
      </c>
    </row>
    <row r="583" spans="8:10">
      <c r="H583" s="89">
        <f t="shared" si="27"/>
        <v>0</v>
      </c>
      <c r="I583" s="90">
        <f t="shared" si="28"/>
        <v>0</v>
      </c>
      <c r="J583" s="91" t="str">
        <f t="shared" si="29"/>
        <v>Atenção!</v>
      </c>
    </row>
    <row r="584" spans="8:10">
      <c r="H584" s="89">
        <f t="shared" si="27"/>
        <v>0</v>
      </c>
      <c r="I584" s="90">
        <f t="shared" si="28"/>
        <v>0</v>
      </c>
      <c r="J584" s="91" t="str">
        <f t="shared" si="29"/>
        <v>Atenção!</v>
      </c>
    </row>
    <row r="585" spans="8:10">
      <c r="H585" s="89">
        <f t="shared" si="27"/>
        <v>0</v>
      </c>
      <c r="I585" s="90">
        <f t="shared" si="28"/>
        <v>0</v>
      </c>
      <c r="J585" s="91" t="str">
        <f t="shared" si="29"/>
        <v>Atenção!</v>
      </c>
    </row>
    <row r="586" spans="8:10">
      <c r="H586" s="89">
        <f t="shared" si="27"/>
        <v>0</v>
      </c>
      <c r="I586" s="90">
        <f t="shared" si="28"/>
        <v>0</v>
      </c>
      <c r="J586" s="91" t="str">
        <f t="shared" si="29"/>
        <v>Atenção!</v>
      </c>
    </row>
    <row r="587" spans="8:10">
      <c r="H587" s="89">
        <f t="shared" si="27"/>
        <v>0</v>
      </c>
      <c r="I587" s="90">
        <f t="shared" si="28"/>
        <v>0</v>
      </c>
      <c r="J587" s="91" t="str">
        <f t="shared" si="29"/>
        <v>Atenção!</v>
      </c>
    </row>
    <row r="588" spans="8:10">
      <c r="H588" s="89">
        <f t="shared" si="27"/>
        <v>0</v>
      </c>
      <c r="I588" s="90">
        <f t="shared" si="28"/>
        <v>0</v>
      </c>
      <c r="J588" s="91" t="str">
        <f t="shared" si="29"/>
        <v>Atenção!</v>
      </c>
    </row>
    <row r="589" spans="8:10">
      <c r="H589" s="89">
        <f t="shared" si="27"/>
        <v>0</v>
      </c>
      <c r="I589" s="90">
        <f t="shared" si="28"/>
        <v>0</v>
      </c>
      <c r="J589" s="91" t="str">
        <f t="shared" si="29"/>
        <v>Atenção!</v>
      </c>
    </row>
    <row r="590" spans="8:10">
      <c r="H590" s="89">
        <f t="shared" si="27"/>
        <v>0</v>
      </c>
      <c r="I590" s="90">
        <f t="shared" si="28"/>
        <v>0</v>
      </c>
      <c r="J590" s="91" t="str">
        <f t="shared" si="29"/>
        <v>Atenção!</v>
      </c>
    </row>
    <row r="591" spans="8:10">
      <c r="H591" s="89">
        <f t="shared" si="27"/>
        <v>0</v>
      </c>
      <c r="I591" s="90">
        <f t="shared" si="28"/>
        <v>0</v>
      </c>
      <c r="J591" s="91" t="str">
        <f t="shared" si="29"/>
        <v>Atenção!</v>
      </c>
    </row>
    <row r="592" spans="8:10">
      <c r="H592" s="89">
        <f t="shared" si="27"/>
        <v>0</v>
      </c>
      <c r="I592" s="90">
        <f t="shared" si="28"/>
        <v>0</v>
      </c>
      <c r="J592" s="91" t="str">
        <f t="shared" si="29"/>
        <v>Atenção!</v>
      </c>
    </row>
    <row r="593" spans="8:10">
      <c r="H593" s="89">
        <f t="shared" si="27"/>
        <v>0</v>
      </c>
      <c r="I593" s="90">
        <f t="shared" si="28"/>
        <v>0</v>
      </c>
      <c r="J593" s="91" t="str">
        <f t="shared" si="29"/>
        <v>Atenção!</v>
      </c>
    </row>
    <row r="594" spans="8:10">
      <c r="H594" s="89">
        <f t="shared" si="27"/>
        <v>0</v>
      </c>
      <c r="I594" s="90">
        <f t="shared" si="28"/>
        <v>0</v>
      </c>
      <c r="J594" s="91" t="str">
        <f t="shared" si="29"/>
        <v>Atenção!</v>
      </c>
    </row>
    <row r="595" spans="8:10">
      <c r="H595" s="89">
        <f t="shared" si="27"/>
        <v>0</v>
      </c>
      <c r="I595" s="90">
        <f t="shared" si="28"/>
        <v>0</v>
      </c>
      <c r="J595" s="91" t="str">
        <f t="shared" si="29"/>
        <v>Atenção!</v>
      </c>
    </row>
    <row r="596" spans="8:10">
      <c r="H596" s="89">
        <f t="shared" si="27"/>
        <v>0</v>
      </c>
      <c r="I596" s="90">
        <f t="shared" si="28"/>
        <v>0</v>
      </c>
      <c r="J596" s="91" t="str">
        <f t="shared" si="29"/>
        <v>Atenção!</v>
      </c>
    </row>
    <row r="597" spans="8:10">
      <c r="H597" s="89">
        <f t="shared" si="27"/>
        <v>0</v>
      </c>
      <c r="I597" s="90">
        <f t="shared" si="28"/>
        <v>0</v>
      </c>
      <c r="J597" s="91" t="str">
        <f t="shared" si="29"/>
        <v>Atenção!</v>
      </c>
    </row>
    <row r="598" spans="8:10">
      <c r="H598" s="89">
        <f t="shared" si="27"/>
        <v>0</v>
      </c>
      <c r="I598" s="90">
        <f t="shared" si="28"/>
        <v>0</v>
      </c>
      <c r="J598" s="91" t="str">
        <f t="shared" si="29"/>
        <v>Atenção!</v>
      </c>
    </row>
    <row r="599" spans="8:10">
      <c r="H599" s="89">
        <f t="shared" si="27"/>
        <v>0</v>
      </c>
      <c r="I599" s="90">
        <f t="shared" si="28"/>
        <v>0</v>
      </c>
      <c r="J599" s="91" t="str">
        <f t="shared" si="29"/>
        <v>Atenção!</v>
      </c>
    </row>
    <row r="600" spans="8:10">
      <c r="H600" s="89">
        <f t="shared" si="27"/>
        <v>0</v>
      </c>
      <c r="I600" s="90">
        <f t="shared" si="28"/>
        <v>0</v>
      </c>
      <c r="J600" s="91" t="str">
        <f t="shared" si="29"/>
        <v>Atenção!</v>
      </c>
    </row>
    <row r="601" spans="8:10">
      <c r="H601" s="89">
        <f t="shared" si="27"/>
        <v>0</v>
      </c>
      <c r="I601" s="90">
        <f t="shared" si="28"/>
        <v>0</v>
      </c>
      <c r="J601" s="91" t="str">
        <f t="shared" si="29"/>
        <v>Atenção!</v>
      </c>
    </row>
    <row r="602" spans="8:10">
      <c r="H602" s="89">
        <f t="shared" si="27"/>
        <v>0</v>
      </c>
      <c r="I602" s="90">
        <f t="shared" si="28"/>
        <v>0</v>
      </c>
      <c r="J602" s="91" t="str">
        <f t="shared" si="29"/>
        <v>Atenção!</v>
      </c>
    </row>
    <row r="603" spans="8:10">
      <c r="H603" s="89">
        <f t="shared" si="27"/>
        <v>0</v>
      </c>
      <c r="I603" s="90">
        <f t="shared" si="28"/>
        <v>0</v>
      </c>
      <c r="J603" s="91" t="str">
        <f t="shared" si="29"/>
        <v>Atenção!</v>
      </c>
    </row>
    <row r="604" spans="8:10">
      <c r="H604" s="89">
        <f t="shared" si="27"/>
        <v>0</v>
      </c>
      <c r="I604" s="90">
        <f t="shared" si="28"/>
        <v>0</v>
      </c>
      <c r="J604" s="91" t="str">
        <f t="shared" si="29"/>
        <v>Atenção!</v>
      </c>
    </row>
    <row r="605" spans="8:10">
      <c r="H605" s="89">
        <f t="shared" si="27"/>
        <v>0</v>
      </c>
      <c r="I605" s="90">
        <f t="shared" si="28"/>
        <v>0</v>
      </c>
      <c r="J605" s="91" t="str">
        <f t="shared" si="29"/>
        <v>Atenção!</v>
      </c>
    </row>
    <row r="606" spans="8:10">
      <c r="H606" s="89">
        <f t="shared" si="27"/>
        <v>0</v>
      </c>
      <c r="I606" s="90">
        <f t="shared" si="28"/>
        <v>0</v>
      </c>
      <c r="J606" s="91" t="str">
        <f t="shared" si="29"/>
        <v>Atenção!</v>
      </c>
    </row>
    <row r="607" spans="8:10">
      <c r="H607" s="89">
        <f t="shared" si="27"/>
        <v>0</v>
      </c>
      <c r="I607" s="90">
        <f t="shared" si="28"/>
        <v>0</v>
      </c>
      <c r="J607" s="91" t="str">
        <f t="shared" si="29"/>
        <v>Atenção!</v>
      </c>
    </row>
    <row r="608" spans="8:10">
      <c r="H608" s="89">
        <f t="shared" si="27"/>
        <v>0</v>
      </c>
      <c r="I608" s="90">
        <f t="shared" si="28"/>
        <v>0</v>
      </c>
      <c r="J608" s="91" t="str">
        <f t="shared" si="29"/>
        <v>Atenção!</v>
      </c>
    </row>
    <row r="609" spans="8:10">
      <c r="H609" s="89">
        <f t="shared" si="27"/>
        <v>0</v>
      </c>
      <c r="I609" s="90">
        <f t="shared" si="28"/>
        <v>0</v>
      </c>
      <c r="J609" s="91" t="str">
        <f t="shared" si="29"/>
        <v>Atenção!</v>
      </c>
    </row>
    <row r="610" spans="8:10">
      <c r="H610" s="89">
        <f t="shared" si="27"/>
        <v>0</v>
      </c>
      <c r="I610" s="90">
        <f t="shared" si="28"/>
        <v>0</v>
      </c>
      <c r="J610" s="91" t="str">
        <f t="shared" si="29"/>
        <v>Atenção!</v>
      </c>
    </row>
    <row r="611" spans="8:10">
      <c r="H611" s="89">
        <f t="shared" si="27"/>
        <v>0</v>
      </c>
      <c r="I611" s="90">
        <f t="shared" si="28"/>
        <v>0</v>
      </c>
      <c r="J611" s="91" t="str">
        <f t="shared" si="29"/>
        <v>Atenção!</v>
      </c>
    </row>
    <row r="612" spans="8:10">
      <c r="H612" s="89">
        <f t="shared" si="27"/>
        <v>0</v>
      </c>
      <c r="I612" s="90">
        <f t="shared" si="28"/>
        <v>0</v>
      </c>
      <c r="J612" s="91" t="str">
        <f t="shared" si="29"/>
        <v>Atenção!</v>
      </c>
    </row>
    <row r="613" spans="8:10">
      <c r="H613" s="89">
        <f t="shared" si="27"/>
        <v>0</v>
      </c>
      <c r="I613" s="90">
        <f t="shared" si="28"/>
        <v>0</v>
      </c>
      <c r="J613" s="91" t="str">
        <f t="shared" si="29"/>
        <v>Atenção!</v>
      </c>
    </row>
    <row r="614" spans="8:10">
      <c r="H614" s="89">
        <f t="shared" si="27"/>
        <v>0</v>
      </c>
      <c r="I614" s="90">
        <f t="shared" si="28"/>
        <v>0</v>
      </c>
      <c r="J614" s="91" t="str">
        <f t="shared" si="29"/>
        <v>Atenção!</v>
      </c>
    </row>
    <row r="615" spans="8:10">
      <c r="H615" s="89">
        <f t="shared" si="27"/>
        <v>0</v>
      </c>
      <c r="I615" s="90">
        <f t="shared" si="28"/>
        <v>0</v>
      </c>
      <c r="J615" s="91" t="str">
        <f t="shared" si="29"/>
        <v>Atenção!</v>
      </c>
    </row>
    <row r="616" spans="8:10">
      <c r="H616" s="89">
        <f t="shared" si="27"/>
        <v>0</v>
      </c>
      <c r="I616" s="90">
        <f t="shared" si="28"/>
        <v>0</v>
      </c>
      <c r="J616" s="91" t="str">
        <f t="shared" si="29"/>
        <v>Atenção!</v>
      </c>
    </row>
    <row r="617" spans="8:10">
      <c r="H617" s="89">
        <f t="shared" si="27"/>
        <v>0</v>
      </c>
      <c r="I617" s="90">
        <f t="shared" si="28"/>
        <v>0</v>
      </c>
      <c r="J617" s="91" t="str">
        <f t="shared" si="29"/>
        <v>Atenção!</v>
      </c>
    </row>
    <row r="618" spans="8:10">
      <c r="H618" s="89">
        <f t="shared" si="27"/>
        <v>0</v>
      </c>
      <c r="I618" s="90">
        <f t="shared" si="28"/>
        <v>0</v>
      </c>
      <c r="J618" s="91" t="str">
        <f t="shared" si="29"/>
        <v>Atenção!</v>
      </c>
    </row>
    <row r="619" spans="8:10">
      <c r="H619" s="89">
        <f t="shared" si="27"/>
        <v>0</v>
      </c>
      <c r="I619" s="90">
        <f t="shared" si="28"/>
        <v>0</v>
      </c>
      <c r="J619" s="91" t="str">
        <f t="shared" si="29"/>
        <v>Atenção!</v>
      </c>
    </row>
    <row r="620" spans="8:10">
      <c r="H620" s="89">
        <f t="shared" si="27"/>
        <v>0</v>
      </c>
      <c r="I620" s="90">
        <f t="shared" si="28"/>
        <v>0</v>
      </c>
      <c r="J620" s="91" t="str">
        <f t="shared" si="29"/>
        <v>Atenção!</v>
      </c>
    </row>
    <row r="621" spans="8:10">
      <c r="H621" s="89">
        <f t="shared" si="27"/>
        <v>0</v>
      </c>
      <c r="I621" s="90">
        <f t="shared" si="28"/>
        <v>0</v>
      </c>
      <c r="J621" s="91" t="str">
        <f t="shared" si="29"/>
        <v>Atenção!</v>
      </c>
    </row>
    <row r="622" spans="8:10">
      <c r="H622" s="89">
        <f t="shared" si="27"/>
        <v>0</v>
      </c>
      <c r="I622" s="90">
        <f t="shared" si="28"/>
        <v>0</v>
      </c>
      <c r="J622" s="91" t="str">
        <f t="shared" si="29"/>
        <v>Atenção!</v>
      </c>
    </row>
    <row r="623" spans="8:10">
      <c r="H623" s="89">
        <f t="shared" si="27"/>
        <v>0</v>
      </c>
      <c r="I623" s="90">
        <f t="shared" si="28"/>
        <v>0</v>
      </c>
      <c r="J623" s="91" t="str">
        <f t="shared" si="29"/>
        <v>Atenção!</v>
      </c>
    </row>
    <row r="624" spans="8:10">
      <c r="H624" s="89">
        <f t="shared" si="27"/>
        <v>0</v>
      </c>
      <c r="I624" s="90">
        <f t="shared" si="28"/>
        <v>0</v>
      </c>
      <c r="J624" s="91" t="str">
        <f t="shared" si="29"/>
        <v>Atenção!</v>
      </c>
    </row>
    <row r="625" spans="8:10">
      <c r="H625" s="89">
        <f t="shared" si="27"/>
        <v>0</v>
      </c>
      <c r="I625" s="90">
        <f t="shared" si="28"/>
        <v>0</v>
      </c>
      <c r="J625" s="91" t="str">
        <f t="shared" si="29"/>
        <v>Atenção!</v>
      </c>
    </row>
    <row r="626" spans="8:10">
      <c r="H626" s="89">
        <f t="shared" si="27"/>
        <v>0</v>
      </c>
      <c r="I626" s="90">
        <f t="shared" si="28"/>
        <v>0</v>
      </c>
      <c r="J626" s="91" t="str">
        <f t="shared" si="29"/>
        <v>Atenção!</v>
      </c>
    </row>
    <row r="627" spans="8:10">
      <c r="H627" s="89">
        <f t="shared" si="27"/>
        <v>0</v>
      </c>
      <c r="I627" s="90">
        <f t="shared" si="28"/>
        <v>0</v>
      </c>
      <c r="J627" s="91" t="str">
        <f t="shared" si="29"/>
        <v>Atenção!</v>
      </c>
    </row>
    <row r="628" spans="8:10">
      <c r="H628" s="89">
        <f t="shared" si="27"/>
        <v>0</v>
      </c>
      <c r="I628" s="90">
        <f t="shared" si="28"/>
        <v>0</v>
      </c>
      <c r="J628" s="91" t="str">
        <f t="shared" si="29"/>
        <v>Atenção!</v>
      </c>
    </row>
    <row r="629" spans="8:10">
      <c r="H629" s="89">
        <f t="shared" si="27"/>
        <v>0</v>
      </c>
      <c r="I629" s="90">
        <f t="shared" si="28"/>
        <v>0</v>
      </c>
      <c r="J629" s="91" t="str">
        <f t="shared" si="29"/>
        <v>Atenção!</v>
      </c>
    </row>
    <row r="630" spans="8:10">
      <c r="H630" s="89">
        <f t="shared" si="27"/>
        <v>0</v>
      </c>
      <c r="I630" s="90">
        <f t="shared" si="28"/>
        <v>0</v>
      </c>
      <c r="J630" s="91" t="str">
        <f t="shared" si="29"/>
        <v>Atenção!</v>
      </c>
    </row>
    <row r="631" spans="8:10">
      <c r="H631" s="89">
        <f t="shared" si="27"/>
        <v>0</v>
      </c>
      <c r="I631" s="90">
        <f t="shared" si="28"/>
        <v>0</v>
      </c>
      <c r="J631" s="91" t="str">
        <f t="shared" si="29"/>
        <v>Atenção!</v>
      </c>
    </row>
    <row r="632" spans="8:10">
      <c r="H632" s="89">
        <f t="shared" si="27"/>
        <v>0</v>
      </c>
      <c r="I632" s="90">
        <f t="shared" si="28"/>
        <v>0</v>
      </c>
      <c r="J632" s="91" t="str">
        <f t="shared" si="29"/>
        <v>Atenção!</v>
      </c>
    </row>
    <row r="633" spans="8:10">
      <c r="H633" s="89">
        <f t="shared" si="27"/>
        <v>0</v>
      </c>
      <c r="I633" s="90">
        <f t="shared" si="28"/>
        <v>0</v>
      </c>
      <c r="J633" s="91" t="str">
        <f t="shared" si="29"/>
        <v>Atenção!</v>
      </c>
    </row>
    <row r="634" spans="8:10">
      <c r="H634" s="89">
        <f t="shared" si="27"/>
        <v>0</v>
      </c>
      <c r="I634" s="90">
        <f t="shared" si="28"/>
        <v>0</v>
      </c>
      <c r="J634" s="91" t="str">
        <f t="shared" si="29"/>
        <v>Atenção!</v>
      </c>
    </row>
    <row r="635" spans="8:10">
      <c r="H635" s="89">
        <f t="shared" si="27"/>
        <v>0</v>
      </c>
      <c r="I635" s="90">
        <f t="shared" si="28"/>
        <v>0</v>
      </c>
      <c r="J635" s="91" t="str">
        <f t="shared" si="29"/>
        <v>Atenção!</v>
      </c>
    </row>
    <row r="636" spans="8:10">
      <c r="H636" s="89">
        <f t="shared" si="27"/>
        <v>0</v>
      </c>
      <c r="I636" s="90">
        <f t="shared" si="28"/>
        <v>0</v>
      </c>
      <c r="J636" s="91" t="str">
        <f t="shared" si="29"/>
        <v>Atenção!</v>
      </c>
    </row>
    <row r="637" spans="8:10">
      <c r="H637" s="89">
        <f t="shared" si="27"/>
        <v>0</v>
      </c>
      <c r="I637" s="90">
        <f t="shared" si="28"/>
        <v>0</v>
      </c>
      <c r="J637" s="91" t="str">
        <f t="shared" si="29"/>
        <v>Atenção!</v>
      </c>
    </row>
    <row r="638" spans="8:10">
      <c r="H638" s="89">
        <f t="shared" si="27"/>
        <v>0</v>
      </c>
      <c r="I638" s="90">
        <f t="shared" si="28"/>
        <v>0</v>
      </c>
      <c r="J638" s="91" t="str">
        <f t="shared" si="29"/>
        <v>Atenção!</v>
      </c>
    </row>
    <row r="639" spans="8:10">
      <c r="H639" s="89">
        <f t="shared" si="27"/>
        <v>0</v>
      </c>
      <c r="I639" s="90">
        <f t="shared" si="28"/>
        <v>0</v>
      </c>
      <c r="J639" s="91" t="str">
        <f t="shared" si="29"/>
        <v>Atenção!</v>
      </c>
    </row>
    <row r="640" spans="8:10">
      <c r="H640" s="89">
        <f t="shared" si="27"/>
        <v>0</v>
      </c>
      <c r="I640" s="90">
        <f t="shared" si="28"/>
        <v>0</v>
      </c>
      <c r="J640" s="91" t="str">
        <f t="shared" si="29"/>
        <v>Atenção!</v>
      </c>
    </row>
    <row r="641" spans="8:10">
      <c r="H641" s="89">
        <f t="shared" si="27"/>
        <v>0</v>
      </c>
      <c r="I641" s="90">
        <f t="shared" si="28"/>
        <v>0</v>
      </c>
      <c r="J641" s="91" t="str">
        <f t="shared" si="29"/>
        <v>Atenção!</v>
      </c>
    </row>
    <row r="642" spans="8:10">
      <c r="H642" s="89">
        <f t="shared" si="27"/>
        <v>0</v>
      </c>
      <c r="I642" s="90">
        <f t="shared" si="28"/>
        <v>0</v>
      </c>
      <c r="J642" s="91" t="str">
        <f t="shared" si="29"/>
        <v>Atenção!</v>
      </c>
    </row>
    <row r="643" spans="8:10">
      <c r="H643" s="89">
        <f t="shared" si="27"/>
        <v>0</v>
      </c>
      <c r="I643" s="90">
        <f t="shared" si="28"/>
        <v>0</v>
      </c>
      <c r="J643" s="91" t="str">
        <f t="shared" si="29"/>
        <v>Atenção!</v>
      </c>
    </row>
    <row r="644" spans="8:10">
      <c r="H644" s="89">
        <f t="shared" si="27"/>
        <v>0</v>
      </c>
      <c r="I644" s="90">
        <f t="shared" si="28"/>
        <v>0</v>
      </c>
      <c r="J644" s="91" t="str">
        <f t="shared" si="29"/>
        <v>Atenção!</v>
      </c>
    </row>
    <row r="645" spans="8:10">
      <c r="H645" s="89">
        <f t="shared" ref="H645:H708" si="30">SUM(K645:PU645)</f>
        <v>0</v>
      </c>
      <c r="I645" s="90">
        <f t="shared" ref="I645:I708" si="31">H645*E645</f>
        <v>0</v>
      </c>
      <c r="J645" s="91" t="str">
        <f t="shared" ref="J645:J708" si="32">IF(H645&lt;G645,"Comprar Urgente!",IF(H645&lt;=G645,"Atenção!",""))</f>
        <v>Atenção!</v>
      </c>
    </row>
    <row r="646" spans="8:10">
      <c r="H646" s="89">
        <f t="shared" si="30"/>
        <v>0</v>
      </c>
      <c r="I646" s="90">
        <f t="shared" si="31"/>
        <v>0</v>
      </c>
      <c r="J646" s="91" t="str">
        <f t="shared" si="32"/>
        <v>Atenção!</v>
      </c>
    </row>
    <row r="647" spans="8:10">
      <c r="H647" s="89">
        <f t="shared" si="30"/>
        <v>0</v>
      </c>
      <c r="I647" s="90">
        <f t="shared" si="31"/>
        <v>0</v>
      </c>
      <c r="J647" s="91" t="str">
        <f t="shared" si="32"/>
        <v>Atenção!</v>
      </c>
    </row>
    <row r="648" spans="8:10">
      <c r="H648" s="89">
        <f t="shared" si="30"/>
        <v>0</v>
      </c>
      <c r="I648" s="90">
        <f t="shared" si="31"/>
        <v>0</v>
      </c>
      <c r="J648" s="91" t="str">
        <f t="shared" si="32"/>
        <v>Atenção!</v>
      </c>
    </row>
    <row r="649" spans="8:10">
      <c r="H649" s="89">
        <f t="shared" si="30"/>
        <v>0</v>
      </c>
      <c r="I649" s="90">
        <f t="shared" si="31"/>
        <v>0</v>
      </c>
      <c r="J649" s="91" t="str">
        <f t="shared" si="32"/>
        <v>Atenção!</v>
      </c>
    </row>
    <row r="650" spans="8:10">
      <c r="H650" s="89">
        <f t="shared" si="30"/>
        <v>0</v>
      </c>
      <c r="I650" s="90">
        <f t="shared" si="31"/>
        <v>0</v>
      </c>
      <c r="J650" s="91" t="str">
        <f t="shared" si="32"/>
        <v>Atenção!</v>
      </c>
    </row>
    <row r="651" spans="8:10">
      <c r="H651" s="89">
        <f t="shared" si="30"/>
        <v>0</v>
      </c>
      <c r="I651" s="90">
        <f t="shared" si="31"/>
        <v>0</v>
      </c>
      <c r="J651" s="91" t="str">
        <f t="shared" si="32"/>
        <v>Atenção!</v>
      </c>
    </row>
    <row r="652" spans="8:10">
      <c r="H652" s="89">
        <f t="shared" si="30"/>
        <v>0</v>
      </c>
      <c r="I652" s="90">
        <f t="shared" si="31"/>
        <v>0</v>
      </c>
      <c r="J652" s="91" t="str">
        <f t="shared" si="32"/>
        <v>Atenção!</v>
      </c>
    </row>
    <row r="653" spans="8:10">
      <c r="H653" s="89">
        <f t="shared" si="30"/>
        <v>0</v>
      </c>
      <c r="I653" s="90">
        <f t="shared" si="31"/>
        <v>0</v>
      </c>
      <c r="J653" s="91" t="str">
        <f t="shared" si="32"/>
        <v>Atenção!</v>
      </c>
    </row>
    <row r="654" spans="8:10">
      <c r="H654" s="89">
        <f t="shared" si="30"/>
        <v>0</v>
      </c>
      <c r="I654" s="90">
        <f t="shared" si="31"/>
        <v>0</v>
      </c>
      <c r="J654" s="91" t="str">
        <f t="shared" si="32"/>
        <v>Atenção!</v>
      </c>
    </row>
    <row r="655" spans="8:10">
      <c r="H655" s="89">
        <f t="shared" si="30"/>
        <v>0</v>
      </c>
      <c r="I655" s="90">
        <f t="shared" si="31"/>
        <v>0</v>
      </c>
      <c r="J655" s="91" t="str">
        <f t="shared" si="32"/>
        <v>Atenção!</v>
      </c>
    </row>
    <row r="656" spans="8:10">
      <c r="H656" s="89">
        <f t="shared" si="30"/>
        <v>0</v>
      </c>
      <c r="I656" s="90">
        <f t="shared" si="31"/>
        <v>0</v>
      </c>
      <c r="J656" s="91" t="str">
        <f t="shared" si="32"/>
        <v>Atenção!</v>
      </c>
    </row>
    <row r="657" spans="8:10">
      <c r="H657" s="89">
        <f t="shared" si="30"/>
        <v>0</v>
      </c>
      <c r="I657" s="90">
        <f t="shared" si="31"/>
        <v>0</v>
      </c>
      <c r="J657" s="91" t="str">
        <f t="shared" si="32"/>
        <v>Atenção!</v>
      </c>
    </row>
    <row r="658" spans="8:10">
      <c r="H658" s="89">
        <f t="shared" si="30"/>
        <v>0</v>
      </c>
      <c r="I658" s="90">
        <f t="shared" si="31"/>
        <v>0</v>
      </c>
      <c r="J658" s="91" t="str">
        <f t="shared" si="32"/>
        <v>Atenção!</v>
      </c>
    </row>
    <row r="659" spans="8:10">
      <c r="H659" s="89">
        <f t="shared" si="30"/>
        <v>0</v>
      </c>
      <c r="I659" s="90">
        <f t="shared" si="31"/>
        <v>0</v>
      </c>
      <c r="J659" s="91" t="str">
        <f t="shared" si="32"/>
        <v>Atenção!</v>
      </c>
    </row>
    <row r="660" spans="8:10">
      <c r="H660" s="89">
        <f t="shared" si="30"/>
        <v>0</v>
      </c>
      <c r="I660" s="90">
        <f t="shared" si="31"/>
        <v>0</v>
      </c>
      <c r="J660" s="91" t="str">
        <f t="shared" si="32"/>
        <v>Atenção!</v>
      </c>
    </row>
    <row r="661" spans="8:10">
      <c r="H661" s="89">
        <f t="shared" si="30"/>
        <v>0</v>
      </c>
      <c r="I661" s="90">
        <f t="shared" si="31"/>
        <v>0</v>
      </c>
      <c r="J661" s="91" t="str">
        <f t="shared" si="32"/>
        <v>Atenção!</v>
      </c>
    </row>
    <row r="662" spans="8:10">
      <c r="H662" s="89">
        <f t="shared" si="30"/>
        <v>0</v>
      </c>
      <c r="I662" s="90">
        <f t="shared" si="31"/>
        <v>0</v>
      </c>
      <c r="J662" s="91" t="str">
        <f t="shared" si="32"/>
        <v>Atenção!</v>
      </c>
    </row>
    <row r="663" spans="8:10">
      <c r="H663" s="89">
        <f t="shared" si="30"/>
        <v>0</v>
      </c>
      <c r="I663" s="90">
        <f t="shared" si="31"/>
        <v>0</v>
      </c>
      <c r="J663" s="91" t="str">
        <f t="shared" si="32"/>
        <v>Atenção!</v>
      </c>
    </row>
    <row r="664" spans="8:10">
      <c r="H664" s="89">
        <f t="shared" si="30"/>
        <v>0</v>
      </c>
      <c r="I664" s="90">
        <f t="shared" si="31"/>
        <v>0</v>
      </c>
      <c r="J664" s="91" t="str">
        <f t="shared" si="32"/>
        <v>Atenção!</v>
      </c>
    </row>
    <row r="665" spans="8:10">
      <c r="H665" s="89">
        <f t="shared" si="30"/>
        <v>0</v>
      </c>
      <c r="I665" s="90">
        <f t="shared" si="31"/>
        <v>0</v>
      </c>
      <c r="J665" s="91" t="str">
        <f t="shared" si="32"/>
        <v>Atenção!</v>
      </c>
    </row>
    <row r="666" spans="8:10">
      <c r="H666" s="89">
        <f t="shared" si="30"/>
        <v>0</v>
      </c>
      <c r="I666" s="90">
        <f t="shared" si="31"/>
        <v>0</v>
      </c>
      <c r="J666" s="91" t="str">
        <f t="shared" si="32"/>
        <v>Atenção!</v>
      </c>
    </row>
    <row r="667" spans="8:10">
      <c r="H667" s="89">
        <f t="shared" si="30"/>
        <v>0</v>
      </c>
      <c r="I667" s="90">
        <f t="shared" si="31"/>
        <v>0</v>
      </c>
      <c r="J667" s="91" t="str">
        <f t="shared" si="32"/>
        <v>Atenção!</v>
      </c>
    </row>
    <row r="668" spans="8:10">
      <c r="H668" s="89">
        <f t="shared" si="30"/>
        <v>0</v>
      </c>
      <c r="I668" s="90">
        <f t="shared" si="31"/>
        <v>0</v>
      </c>
      <c r="J668" s="91" t="str">
        <f t="shared" si="32"/>
        <v>Atenção!</v>
      </c>
    </row>
    <row r="669" spans="8:10">
      <c r="H669" s="89">
        <f t="shared" si="30"/>
        <v>0</v>
      </c>
      <c r="I669" s="90">
        <f t="shared" si="31"/>
        <v>0</v>
      </c>
      <c r="J669" s="91" t="str">
        <f t="shared" si="32"/>
        <v>Atenção!</v>
      </c>
    </row>
    <row r="670" spans="8:10">
      <c r="H670" s="89">
        <f t="shared" si="30"/>
        <v>0</v>
      </c>
      <c r="I670" s="90">
        <f t="shared" si="31"/>
        <v>0</v>
      </c>
      <c r="J670" s="91" t="str">
        <f t="shared" si="32"/>
        <v>Atenção!</v>
      </c>
    </row>
    <row r="671" spans="8:10">
      <c r="H671" s="89">
        <f t="shared" si="30"/>
        <v>0</v>
      </c>
      <c r="I671" s="90">
        <f t="shared" si="31"/>
        <v>0</v>
      </c>
      <c r="J671" s="91" t="str">
        <f t="shared" si="32"/>
        <v>Atenção!</v>
      </c>
    </row>
    <row r="672" spans="8:10">
      <c r="H672" s="89">
        <f t="shared" si="30"/>
        <v>0</v>
      </c>
      <c r="I672" s="90">
        <f t="shared" si="31"/>
        <v>0</v>
      </c>
      <c r="J672" s="91" t="str">
        <f t="shared" si="32"/>
        <v>Atenção!</v>
      </c>
    </row>
    <row r="673" spans="8:10">
      <c r="H673" s="89">
        <f t="shared" si="30"/>
        <v>0</v>
      </c>
      <c r="I673" s="90">
        <f t="shared" si="31"/>
        <v>0</v>
      </c>
      <c r="J673" s="91" t="str">
        <f t="shared" si="32"/>
        <v>Atenção!</v>
      </c>
    </row>
    <row r="674" spans="8:10">
      <c r="H674" s="89">
        <f t="shared" si="30"/>
        <v>0</v>
      </c>
      <c r="I674" s="90">
        <f t="shared" si="31"/>
        <v>0</v>
      </c>
      <c r="J674" s="91" t="str">
        <f t="shared" si="32"/>
        <v>Atenção!</v>
      </c>
    </row>
    <row r="675" spans="8:10">
      <c r="H675" s="89">
        <f t="shared" si="30"/>
        <v>0</v>
      </c>
      <c r="I675" s="90">
        <f t="shared" si="31"/>
        <v>0</v>
      </c>
      <c r="J675" s="91" t="str">
        <f t="shared" si="32"/>
        <v>Atenção!</v>
      </c>
    </row>
    <row r="676" spans="8:10">
      <c r="H676" s="89">
        <f t="shared" si="30"/>
        <v>0</v>
      </c>
      <c r="I676" s="90">
        <f t="shared" si="31"/>
        <v>0</v>
      </c>
      <c r="J676" s="91" t="str">
        <f t="shared" si="32"/>
        <v>Atenção!</v>
      </c>
    </row>
    <row r="677" spans="8:10">
      <c r="H677" s="89">
        <f t="shared" si="30"/>
        <v>0</v>
      </c>
      <c r="I677" s="90">
        <f t="shared" si="31"/>
        <v>0</v>
      </c>
      <c r="J677" s="91" t="str">
        <f t="shared" si="32"/>
        <v>Atenção!</v>
      </c>
    </row>
    <row r="678" spans="8:10">
      <c r="H678" s="89">
        <f t="shared" si="30"/>
        <v>0</v>
      </c>
      <c r="I678" s="90">
        <f t="shared" si="31"/>
        <v>0</v>
      </c>
      <c r="J678" s="91" t="str">
        <f t="shared" si="32"/>
        <v>Atenção!</v>
      </c>
    </row>
    <row r="679" spans="8:10">
      <c r="H679" s="89">
        <f t="shared" si="30"/>
        <v>0</v>
      </c>
      <c r="I679" s="90">
        <f t="shared" si="31"/>
        <v>0</v>
      </c>
      <c r="J679" s="91" t="str">
        <f t="shared" si="32"/>
        <v>Atenção!</v>
      </c>
    </row>
    <row r="680" spans="8:10">
      <c r="H680" s="89">
        <f t="shared" si="30"/>
        <v>0</v>
      </c>
      <c r="I680" s="90">
        <f t="shared" si="31"/>
        <v>0</v>
      </c>
      <c r="J680" s="91" t="str">
        <f t="shared" si="32"/>
        <v>Atenção!</v>
      </c>
    </row>
    <row r="681" spans="8:10">
      <c r="H681" s="89">
        <f t="shared" si="30"/>
        <v>0</v>
      </c>
      <c r="I681" s="90">
        <f t="shared" si="31"/>
        <v>0</v>
      </c>
      <c r="J681" s="91" t="str">
        <f t="shared" si="32"/>
        <v>Atenção!</v>
      </c>
    </row>
    <row r="682" spans="8:10">
      <c r="H682" s="89">
        <f t="shared" si="30"/>
        <v>0</v>
      </c>
      <c r="I682" s="90">
        <f t="shared" si="31"/>
        <v>0</v>
      </c>
      <c r="J682" s="91" t="str">
        <f t="shared" si="32"/>
        <v>Atenção!</v>
      </c>
    </row>
    <row r="683" spans="8:10">
      <c r="H683" s="89">
        <f t="shared" si="30"/>
        <v>0</v>
      </c>
      <c r="I683" s="90">
        <f t="shared" si="31"/>
        <v>0</v>
      </c>
      <c r="J683" s="91" t="str">
        <f t="shared" si="32"/>
        <v>Atenção!</v>
      </c>
    </row>
    <row r="684" spans="8:10">
      <c r="H684" s="89">
        <f t="shared" si="30"/>
        <v>0</v>
      </c>
      <c r="I684" s="90">
        <f t="shared" si="31"/>
        <v>0</v>
      </c>
      <c r="J684" s="91" t="str">
        <f t="shared" si="32"/>
        <v>Atenção!</v>
      </c>
    </row>
    <row r="685" spans="8:10">
      <c r="H685" s="89">
        <f t="shared" si="30"/>
        <v>0</v>
      </c>
      <c r="I685" s="90">
        <f t="shared" si="31"/>
        <v>0</v>
      </c>
      <c r="J685" s="91" t="str">
        <f t="shared" si="32"/>
        <v>Atenção!</v>
      </c>
    </row>
    <row r="686" spans="8:10">
      <c r="H686" s="89">
        <f t="shared" si="30"/>
        <v>0</v>
      </c>
      <c r="I686" s="90">
        <f t="shared" si="31"/>
        <v>0</v>
      </c>
      <c r="J686" s="91" t="str">
        <f t="shared" si="32"/>
        <v>Atenção!</v>
      </c>
    </row>
    <row r="687" spans="8:10">
      <c r="H687" s="89">
        <f t="shared" si="30"/>
        <v>0</v>
      </c>
      <c r="I687" s="90">
        <f t="shared" si="31"/>
        <v>0</v>
      </c>
      <c r="J687" s="91" t="str">
        <f t="shared" si="32"/>
        <v>Atenção!</v>
      </c>
    </row>
    <row r="688" spans="8:10">
      <c r="H688" s="89">
        <f t="shared" si="30"/>
        <v>0</v>
      </c>
      <c r="I688" s="90">
        <f t="shared" si="31"/>
        <v>0</v>
      </c>
      <c r="J688" s="91" t="str">
        <f t="shared" si="32"/>
        <v>Atenção!</v>
      </c>
    </row>
    <row r="689" spans="8:10">
      <c r="H689" s="89">
        <f t="shared" si="30"/>
        <v>0</v>
      </c>
      <c r="I689" s="90">
        <f t="shared" si="31"/>
        <v>0</v>
      </c>
      <c r="J689" s="91" t="str">
        <f t="shared" si="32"/>
        <v>Atenção!</v>
      </c>
    </row>
    <row r="690" spans="8:10">
      <c r="H690" s="89">
        <f t="shared" si="30"/>
        <v>0</v>
      </c>
      <c r="I690" s="90">
        <f t="shared" si="31"/>
        <v>0</v>
      </c>
      <c r="J690" s="91" t="str">
        <f t="shared" si="32"/>
        <v>Atenção!</v>
      </c>
    </row>
    <row r="691" spans="8:10">
      <c r="H691" s="89">
        <f t="shared" si="30"/>
        <v>0</v>
      </c>
      <c r="I691" s="90">
        <f t="shared" si="31"/>
        <v>0</v>
      </c>
      <c r="J691" s="91" t="str">
        <f t="shared" si="32"/>
        <v>Atenção!</v>
      </c>
    </row>
    <row r="692" spans="8:10">
      <c r="H692" s="89">
        <f t="shared" si="30"/>
        <v>0</v>
      </c>
      <c r="I692" s="90">
        <f t="shared" si="31"/>
        <v>0</v>
      </c>
      <c r="J692" s="91" t="str">
        <f t="shared" si="32"/>
        <v>Atenção!</v>
      </c>
    </row>
    <row r="693" spans="8:10">
      <c r="H693" s="89">
        <f t="shared" si="30"/>
        <v>0</v>
      </c>
      <c r="I693" s="90">
        <f t="shared" si="31"/>
        <v>0</v>
      </c>
      <c r="J693" s="91" t="str">
        <f t="shared" si="32"/>
        <v>Atenção!</v>
      </c>
    </row>
    <row r="694" spans="8:10">
      <c r="H694" s="89">
        <f t="shared" si="30"/>
        <v>0</v>
      </c>
      <c r="I694" s="90">
        <f t="shared" si="31"/>
        <v>0</v>
      </c>
      <c r="J694" s="91" t="str">
        <f t="shared" si="32"/>
        <v>Atenção!</v>
      </c>
    </row>
    <row r="695" spans="8:10">
      <c r="H695" s="89">
        <f t="shared" si="30"/>
        <v>0</v>
      </c>
      <c r="I695" s="90">
        <f t="shared" si="31"/>
        <v>0</v>
      </c>
      <c r="J695" s="91" t="str">
        <f t="shared" si="32"/>
        <v>Atenção!</v>
      </c>
    </row>
    <row r="696" spans="8:10">
      <c r="H696" s="89">
        <f t="shared" si="30"/>
        <v>0</v>
      </c>
      <c r="I696" s="90">
        <f t="shared" si="31"/>
        <v>0</v>
      </c>
      <c r="J696" s="91" t="str">
        <f t="shared" si="32"/>
        <v>Atenção!</v>
      </c>
    </row>
    <row r="697" spans="8:10">
      <c r="H697" s="89">
        <f t="shared" si="30"/>
        <v>0</v>
      </c>
      <c r="I697" s="90">
        <f t="shared" si="31"/>
        <v>0</v>
      </c>
      <c r="J697" s="91" t="str">
        <f t="shared" si="32"/>
        <v>Atenção!</v>
      </c>
    </row>
    <row r="698" spans="8:10">
      <c r="H698" s="89">
        <f t="shared" si="30"/>
        <v>0</v>
      </c>
      <c r="I698" s="90">
        <f t="shared" si="31"/>
        <v>0</v>
      </c>
      <c r="J698" s="91" t="str">
        <f t="shared" si="32"/>
        <v>Atenção!</v>
      </c>
    </row>
    <row r="699" spans="8:10">
      <c r="H699" s="89">
        <f t="shared" si="30"/>
        <v>0</v>
      </c>
      <c r="I699" s="90">
        <f t="shared" si="31"/>
        <v>0</v>
      </c>
      <c r="J699" s="91" t="str">
        <f t="shared" si="32"/>
        <v>Atenção!</v>
      </c>
    </row>
    <row r="700" spans="8:10">
      <c r="H700" s="89">
        <f t="shared" si="30"/>
        <v>0</v>
      </c>
      <c r="I700" s="90">
        <f t="shared" si="31"/>
        <v>0</v>
      </c>
      <c r="J700" s="91" t="str">
        <f t="shared" si="32"/>
        <v>Atenção!</v>
      </c>
    </row>
    <row r="701" spans="8:10">
      <c r="H701" s="89">
        <f t="shared" si="30"/>
        <v>0</v>
      </c>
      <c r="I701" s="90">
        <f t="shared" si="31"/>
        <v>0</v>
      </c>
      <c r="J701" s="91" t="str">
        <f t="shared" si="32"/>
        <v>Atenção!</v>
      </c>
    </row>
    <row r="702" spans="8:10">
      <c r="H702" s="89">
        <f t="shared" si="30"/>
        <v>0</v>
      </c>
      <c r="I702" s="90">
        <f t="shared" si="31"/>
        <v>0</v>
      </c>
      <c r="J702" s="91" t="str">
        <f t="shared" si="32"/>
        <v>Atenção!</v>
      </c>
    </row>
    <row r="703" spans="8:10">
      <c r="H703" s="89">
        <f t="shared" si="30"/>
        <v>0</v>
      </c>
      <c r="I703" s="90">
        <f t="shared" si="31"/>
        <v>0</v>
      </c>
      <c r="J703" s="91" t="str">
        <f t="shared" si="32"/>
        <v>Atenção!</v>
      </c>
    </row>
    <row r="704" spans="8:10">
      <c r="H704" s="89">
        <f t="shared" si="30"/>
        <v>0</v>
      </c>
      <c r="I704" s="90">
        <f t="shared" si="31"/>
        <v>0</v>
      </c>
      <c r="J704" s="91" t="str">
        <f t="shared" si="32"/>
        <v>Atenção!</v>
      </c>
    </row>
    <row r="705" spans="8:10">
      <c r="H705" s="89">
        <f t="shared" si="30"/>
        <v>0</v>
      </c>
      <c r="I705" s="90">
        <f t="shared" si="31"/>
        <v>0</v>
      </c>
      <c r="J705" s="91" t="str">
        <f t="shared" si="32"/>
        <v>Atenção!</v>
      </c>
    </row>
    <row r="706" spans="8:10">
      <c r="H706" s="89">
        <f t="shared" si="30"/>
        <v>0</v>
      </c>
      <c r="I706" s="90">
        <f t="shared" si="31"/>
        <v>0</v>
      </c>
      <c r="J706" s="91" t="str">
        <f t="shared" si="32"/>
        <v>Atenção!</v>
      </c>
    </row>
    <row r="707" spans="8:10">
      <c r="H707" s="89">
        <f t="shared" si="30"/>
        <v>0</v>
      </c>
      <c r="I707" s="90">
        <f t="shared" si="31"/>
        <v>0</v>
      </c>
      <c r="J707" s="91" t="str">
        <f t="shared" si="32"/>
        <v>Atenção!</v>
      </c>
    </row>
    <row r="708" spans="8:10">
      <c r="H708" s="89">
        <f t="shared" si="30"/>
        <v>0</v>
      </c>
      <c r="I708" s="90">
        <f t="shared" si="31"/>
        <v>0</v>
      </c>
      <c r="J708" s="91" t="str">
        <f t="shared" si="32"/>
        <v>Atenção!</v>
      </c>
    </row>
    <row r="709" spans="8:10">
      <c r="H709" s="89">
        <f t="shared" ref="H709:H772" si="33">SUM(K709:PU709)</f>
        <v>0</v>
      </c>
      <c r="I709" s="90">
        <f t="shared" ref="I709:I772" si="34">H709*E709</f>
        <v>0</v>
      </c>
      <c r="J709" s="91" t="str">
        <f t="shared" ref="J709:J772" si="35">IF(H709&lt;G709,"Comprar Urgente!",IF(H709&lt;=G709,"Atenção!",""))</f>
        <v>Atenção!</v>
      </c>
    </row>
    <row r="710" spans="8:10">
      <c r="H710" s="89">
        <f t="shared" si="33"/>
        <v>0</v>
      </c>
      <c r="I710" s="90">
        <f t="shared" si="34"/>
        <v>0</v>
      </c>
      <c r="J710" s="91" t="str">
        <f t="shared" si="35"/>
        <v>Atenção!</v>
      </c>
    </row>
    <row r="711" spans="8:10">
      <c r="H711" s="89">
        <f t="shared" si="33"/>
        <v>0</v>
      </c>
      <c r="I711" s="90">
        <f t="shared" si="34"/>
        <v>0</v>
      </c>
      <c r="J711" s="91" t="str">
        <f t="shared" si="35"/>
        <v>Atenção!</v>
      </c>
    </row>
    <row r="712" spans="8:10">
      <c r="H712" s="89">
        <f t="shared" si="33"/>
        <v>0</v>
      </c>
      <c r="I712" s="90">
        <f t="shared" si="34"/>
        <v>0</v>
      </c>
      <c r="J712" s="91" t="str">
        <f t="shared" si="35"/>
        <v>Atenção!</v>
      </c>
    </row>
    <row r="713" spans="8:10">
      <c r="H713" s="89">
        <f t="shared" si="33"/>
        <v>0</v>
      </c>
      <c r="I713" s="90">
        <f t="shared" si="34"/>
        <v>0</v>
      </c>
      <c r="J713" s="91" t="str">
        <f t="shared" si="35"/>
        <v>Atenção!</v>
      </c>
    </row>
    <row r="714" spans="8:10">
      <c r="H714" s="89">
        <f t="shared" si="33"/>
        <v>0</v>
      </c>
      <c r="I714" s="90">
        <f t="shared" si="34"/>
        <v>0</v>
      </c>
      <c r="J714" s="91" t="str">
        <f t="shared" si="35"/>
        <v>Atenção!</v>
      </c>
    </row>
    <row r="715" spans="8:10">
      <c r="H715" s="89">
        <f t="shared" si="33"/>
        <v>0</v>
      </c>
      <c r="I715" s="90">
        <f t="shared" si="34"/>
        <v>0</v>
      </c>
      <c r="J715" s="91" t="str">
        <f t="shared" si="35"/>
        <v>Atenção!</v>
      </c>
    </row>
    <row r="716" spans="8:10">
      <c r="H716" s="89">
        <f t="shared" si="33"/>
        <v>0</v>
      </c>
      <c r="I716" s="90">
        <f t="shared" si="34"/>
        <v>0</v>
      </c>
      <c r="J716" s="91" t="str">
        <f t="shared" si="35"/>
        <v>Atenção!</v>
      </c>
    </row>
    <row r="717" spans="8:10">
      <c r="H717" s="89">
        <f t="shared" si="33"/>
        <v>0</v>
      </c>
      <c r="I717" s="90">
        <f t="shared" si="34"/>
        <v>0</v>
      </c>
      <c r="J717" s="91" t="str">
        <f t="shared" si="35"/>
        <v>Atenção!</v>
      </c>
    </row>
    <row r="718" spans="8:10">
      <c r="H718" s="89">
        <f t="shared" si="33"/>
        <v>0</v>
      </c>
      <c r="I718" s="90">
        <f t="shared" si="34"/>
        <v>0</v>
      </c>
      <c r="J718" s="91" t="str">
        <f t="shared" si="35"/>
        <v>Atenção!</v>
      </c>
    </row>
    <row r="719" spans="8:10">
      <c r="H719" s="89">
        <f t="shared" si="33"/>
        <v>0</v>
      </c>
      <c r="I719" s="90">
        <f t="shared" si="34"/>
        <v>0</v>
      </c>
      <c r="J719" s="91" t="str">
        <f t="shared" si="35"/>
        <v>Atenção!</v>
      </c>
    </row>
    <row r="720" spans="8:10">
      <c r="H720" s="89">
        <f t="shared" si="33"/>
        <v>0</v>
      </c>
      <c r="I720" s="90">
        <f t="shared" si="34"/>
        <v>0</v>
      </c>
      <c r="J720" s="91" t="str">
        <f t="shared" si="35"/>
        <v>Atenção!</v>
      </c>
    </row>
    <row r="721" spans="8:10">
      <c r="H721" s="89">
        <f t="shared" si="33"/>
        <v>0</v>
      </c>
      <c r="I721" s="90">
        <f t="shared" si="34"/>
        <v>0</v>
      </c>
      <c r="J721" s="91" t="str">
        <f t="shared" si="35"/>
        <v>Atenção!</v>
      </c>
    </row>
    <row r="722" spans="8:10">
      <c r="H722" s="89">
        <f t="shared" si="33"/>
        <v>0</v>
      </c>
      <c r="I722" s="90">
        <f t="shared" si="34"/>
        <v>0</v>
      </c>
      <c r="J722" s="91" t="str">
        <f t="shared" si="35"/>
        <v>Atenção!</v>
      </c>
    </row>
    <row r="723" spans="8:10">
      <c r="H723" s="89">
        <f t="shared" si="33"/>
        <v>0</v>
      </c>
      <c r="I723" s="90">
        <f t="shared" si="34"/>
        <v>0</v>
      </c>
      <c r="J723" s="91" t="str">
        <f t="shared" si="35"/>
        <v>Atenção!</v>
      </c>
    </row>
    <row r="724" spans="8:10">
      <c r="H724" s="89">
        <f t="shared" si="33"/>
        <v>0</v>
      </c>
      <c r="I724" s="90">
        <f t="shared" si="34"/>
        <v>0</v>
      </c>
      <c r="J724" s="91" t="str">
        <f t="shared" si="35"/>
        <v>Atenção!</v>
      </c>
    </row>
    <row r="725" spans="8:10">
      <c r="H725" s="89">
        <f t="shared" si="33"/>
        <v>0</v>
      </c>
      <c r="I725" s="90">
        <f t="shared" si="34"/>
        <v>0</v>
      </c>
      <c r="J725" s="91" t="str">
        <f t="shared" si="35"/>
        <v>Atenção!</v>
      </c>
    </row>
    <row r="726" spans="8:10">
      <c r="H726" s="89">
        <f t="shared" si="33"/>
        <v>0</v>
      </c>
      <c r="I726" s="90">
        <f t="shared" si="34"/>
        <v>0</v>
      </c>
      <c r="J726" s="91" t="str">
        <f t="shared" si="35"/>
        <v>Atenção!</v>
      </c>
    </row>
    <row r="727" spans="8:10">
      <c r="H727" s="89">
        <f t="shared" si="33"/>
        <v>0</v>
      </c>
      <c r="I727" s="90">
        <f t="shared" si="34"/>
        <v>0</v>
      </c>
      <c r="J727" s="91" t="str">
        <f t="shared" si="35"/>
        <v>Atenção!</v>
      </c>
    </row>
    <row r="728" spans="8:10">
      <c r="H728" s="89">
        <f t="shared" si="33"/>
        <v>0</v>
      </c>
      <c r="I728" s="90">
        <f t="shared" si="34"/>
        <v>0</v>
      </c>
      <c r="J728" s="91" t="str">
        <f t="shared" si="35"/>
        <v>Atenção!</v>
      </c>
    </row>
    <row r="729" spans="8:10">
      <c r="H729" s="89">
        <f t="shared" si="33"/>
        <v>0</v>
      </c>
      <c r="I729" s="90">
        <f t="shared" si="34"/>
        <v>0</v>
      </c>
      <c r="J729" s="91" t="str">
        <f t="shared" si="35"/>
        <v>Atenção!</v>
      </c>
    </row>
    <row r="730" spans="8:10">
      <c r="H730" s="89">
        <f t="shared" si="33"/>
        <v>0</v>
      </c>
      <c r="I730" s="90">
        <f t="shared" si="34"/>
        <v>0</v>
      </c>
      <c r="J730" s="91" t="str">
        <f t="shared" si="35"/>
        <v>Atenção!</v>
      </c>
    </row>
    <row r="731" spans="8:10">
      <c r="H731" s="89">
        <f t="shared" si="33"/>
        <v>0</v>
      </c>
      <c r="I731" s="90">
        <f t="shared" si="34"/>
        <v>0</v>
      </c>
      <c r="J731" s="91" t="str">
        <f t="shared" si="35"/>
        <v>Atenção!</v>
      </c>
    </row>
    <row r="732" spans="8:10">
      <c r="H732" s="89">
        <f t="shared" si="33"/>
        <v>0</v>
      </c>
      <c r="I732" s="90">
        <f t="shared" si="34"/>
        <v>0</v>
      </c>
      <c r="J732" s="91" t="str">
        <f t="shared" si="35"/>
        <v>Atenção!</v>
      </c>
    </row>
    <row r="733" spans="8:10">
      <c r="H733" s="89">
        <f t="shared" si="33"/>
        <v>0</v>
      </c>
      <c r="I733" s="90">
        <f t="shared" si="34"/>
        <v>0</v>
      </c>
      <c r="J733" s="91" t="str">
        <f t="shared" si="35"/>
        <v>Atenção!</v>
      </c>
    </row>
    <row r="734" spans="8:10">
      <c r="H734" s="89">
        <f t="shared" si="33"/>
        <v>0</v>
      </c>
      <c r="I734" s="90">
        <f t="shared" si="34"/>
        <v>0</v>
      </c>
      <c r="J734" s="91" t="str">
        <f t="shared" si="35"/>
        <v>Atenção!</v>
      </c>
    </row>
    <row r="735" spans="8:10">
      <c r="H735" s="89">
        <f t="shared" si="33"/>
        <v>0</v>
      </c>
      <c r="I735" s="90">
        <f t="shared" si="34"/>
        <v>0</v>
      </c>
      <c r="J735" s="91" t="str">
        <f t="shared" si="35"/>
        <v>Atenção!</v>
      </c>
    </row>
    <row r="736" spans="8:10">
      <c r="H736" s="89">
        <f t="shared" si="33"/>
        <v>0</v>
      </c>
      <c r="I736" s="90">
        <f t="shared" si="34"/>
        <v>0</v>
      </c>
      <c r="J736" s="91" t="str">
        <f t="shared" si="35"/>
        <v>Atenção!</v>
      </c>
    </row>
    <row r="737" spans="8:10">
      <c r="H737" s="89">
        <f t="shared" si="33"/>
        <v>0</v>
      </c>
      <c r="I737" s="90">
        <f t="shared" si="34"/>
        <v>0</v>
      </c>
      <c r="J737" s="91" t="str">
        <f t="shared" si="35"/>
        <v>Atenção!</v>
      </c>
    </row>
    <row r="738" spans="8:10">
      <c r="H738" s="89">
        <f t="shared" si="33"/>
        <v>0</v>
      </c>
      <c r="I738" s="90">
        <f t="shared" si="34"/>
        <v>0</v>
      </c>
      <c r="J738" s="91" t="str">
        <f t="shared" si="35"/>
        <v>Atenção!</v>
      </c>
    </row>
    <row r="739" spans="8:10">
      <c r="H739" s="89">
        <f t="shared" si="33"/>
        <v>0</v>
      </c>
      <c r="I739" s="90">
        <f t="shared" si="34"/>
        <v>0</v>
      </c>
      <c r="J739" s="91" t="str">
        <f t="shared" si="35"/>
        <v>Atenção!</v>
      </c>
    </row>
    <row r="740" spans="8:10">
      <c r="H740" s="89">
        <f t="shared" si="33"/>
        <v>0</v>
      </c>
      <c r="I740" s="90">
        <f t="shared" si="34"/>
        <v>0</v>
      </c>
      <c r="J740" s="91" t="str">
        <f t="shared" si="35"/>
        <v>Atenção!</v>
      </c>
    </row>
    <row r="741" spans="8:10">
      <c r="H741" s="89">
        <f t="shared" si="33"/>
        <v>0</v>
      </c>
      <c r="I741" s="90">
        <f t="shared" si="34"/>
        <v>0</v>
      </c>
      <c r="J741" s="91" t="str">
        <f t="shared" si="35"/>
        <v>Atenção!</v>
      </c>
    </row>
    <row r="742" spans="8:10">
      <c r="H742" s="89">
        <f t="shared" si="33"/>
        <v>0</v>
      </c>
      <c r="I742" s="90">
        <f t="shared" si="34"/>
        <v>0</v>
      </c>
      <c r="J742" s="91" t="str">
        <f t="shared" si="35"/>
        <v>Atenção!</v>
      </c>
    </row>
    <row r="743" spans="8:10">
      <c r="H743" s="89">
        <f t="shared" si="33"/>
        <v>0</v>
      </c>
      <c r="I743" s="90">
        <f t="shared" si="34"/>
        <v>0</v>
      </c>
      <c r="J743" s="91" t="str">
        <f t="shared" si="35"/>
        <v>Atenção!</v>
      </c>
    </row>
    <row r="744" spans="8:10">
      <c r="H744" s="89">
        <f t="shared" si="33"/>
        <v>0</v>
      </c>
      <c r="I744" s="90">
        <f t="shared" si="34"/>
        <v>0</v>
      </c>
      <c r="J744" s="91" t="str">
        <f t="shared" si="35"/>
        <v>Atenção!</v>
      </c>
    </row>
    <row r="745" spans="8:10">
      <c r="H745" s="89">
        <f t="shared" si="33"/>
        <v>0</v>
      </c>
      <c r="I745" s="90">
        <f t="shared" si="34"/>
        <v>0</v>
      </c>
      <c r="J745" s="91" t="str">
        <f t="shared" si="35"/>
        <v>Atenção!</v>
      </c>
    </row>
    <row r="746" spans="8:10">
      <c r="H746" s="89">
        <f t="shared" si="33"/>
        <v>0</v>
      </c>
      <c r="I746" s="90">
        <f t="shared" si="34"/>
        <v>0</v>
      </c>
      <c r="J746" s="91" t="str">
        <f t="shared" si="35"/>
        <v>Atenção!</v>
      </c>
    </row>
    <row r="747" spans="8:10">
      <c r="H747" s="89">
        <f t="shared" si="33"/>
        <v>0</v>
      </c>
      <c r="I747" s="90">
        <f t="shared" si="34"/>
        <v>0</v>
      </c>
      <c r="J747" s="91" t="str">
        <f t="shared" si="35"/>
        <v>Atenção!</v>
      </c>
    </row>
    <row r="748" spans="8:10">
      <c r="H748" s="89">
        <f t="shared" si="33"/>
        <v>0</v>
      </c>
      <c r="I748" s="90">
        <f t="shared" si="34"/>
        <v>0</v>
      </c>
      <c r="J748" s="91" t="str">
        <f t="shared" si="35"/>
        <v>Atenção!</v>
      </c>
    </row>
    <row r="749" spans="8:10">
      <c r="H749" s="89">
        <f t="shared" si="33"/>
        <v>0</v>
      </c>
      <c r="I749" s="90">
        <f t="shared" si="34"/>
        <v>0</v>
      </c>
      <c r="J749" s="91" t="str">
        <f t="shared" si="35"/>
        <v>Atenção!</v>
      </c>
    </row>
    <row r="750" spans="8:10">
      <c r="H750" s="89">
        <f t="shared" si="33"/>
        <v>0</v>
      </c>
      <c r="I750" s="90">
        <f t="shared" si="34"/>
        <v>0</v>
      </c>
      <c r="J750" s="91" t="str">
        <f t="shared" si="35"/>
        <v>Atenção!</v>
      </c>
    </row>
    <row r="751" spans="8:10">
      <c r="H751" s="89">
        <f t="shared" si="33"/>
        <v>0</v>
      </c>
      <c r="I751" s="90">
        <f t="shared" si="34"/>
        <v>0</v>
      </c>
      <c r="J751" s="91" t="str">
        <f t="shared" si="35"/>
        <v>Atenção!</v>
      </c>
    </row>
    <row r="752" spans="8:10">
      <c r="H752" s="89">
        <f t="shared" si="33"/>
        <v>0</v>
      </c>
      <c r="I752" s="90">
        <f t="shared" si="34"/>
        <v>0</v>
      </c>
      <c r="J752" s="91" t="str">
        <f t="shared" si="35"/>
        <v>Atenção!</v>
      </c>
    </row>
    <row r="753" spans="8:10">
      <c r="H753" s="89">
        <f t="shared" si="33"/>
        <v>0</v>
      </c>
      <c r="I753" s="90">
        <f t="shared" si="34"/>
        <v>0</v>
      </c>
      <c r="J753" s="91" t="str">
        <f t="shared" si="35"/>
        <v>Atenção!</v>
      </c>
    </row>
    <row r="754" spans="8:10">
      <c r="H754" s="89">
        <f t="shared" si="33"/>
        <v>0</v>
      </c>
      <c r="I754" s="90">
        <f t="shared" si="34"/>
        <v>0</v>
      </c>
      <c r="J754" s="91" t="str">
        <f t="shared" si="35"/>
        <v>Atenção!</v>
      </c>
    </row>
    <row r="755" spans="8:10">
      <c r="H755" s="89">
        <f t="shared" si="33"/>
        <v>0</v>
      </c>
      <c r="I755" s="90">
        <f t="shared" si="34"/>
        <v>0</v>
      </c>
      <c r="J755" s="91" t="str">
        <f t="shared" si="35"/>
        <v>Atenção!</v>
      </c>
    </row>
    <row r="756" spans="8:10">
      <c r="H756" s="89">
        <f t="shared" si="33"/>
        <v>0</v>
      </c>
      <c r="I756" s="90">
        <f t="shared" si="34"/>
        <v>0</v>
      </c>
      <c r="J756" s="91" t="str">
        <f t="shared" si="35"/>
        <v>Atenção!</v>
      </c>
    </row>
    <row r="757" spans="8:10">
      <c r="H757" s="89">
        <f t="shared" si="33"/>
        <v>0</v>
      </c>
      <c r="I757" s="90">
        <f t="shared" si="34"/>
        <v>0</v>
      </c>
      <c r="J757" s="91" t="str">
        <f t="shared" si="35"/>
        <v>Atenção!</v>
      </c>
    </row>
    <row r="758" spans="8:10">
      <c r="H758" s="89">
        <f t="shared" si="33"/>
        <v>0</v>
      </c>
      <c r="I758" s="90">
        <f t="shared" si="34"/>
        <v>0</v>
      </c>
      <c r="J758" s="91" t="str">
        <f t="shared" si="35"/>
        <v>Atenção!</v>
      </c>
    </row>
    <row r="759" spans="8:10">
      <c r="H759" s="89">
        <f t="shared" si="33"/>
        <v>0</v>
      </c>
      <c r="I759" s="90">
        <f t="shared" si="34"/>
        <v>0</v>
      </c>
      <c r="J759" s="91" t="str">
        <f t="shared" si="35"/>
        <v>Atenção!</v>
      </c>
    </row>
    <row r="760" spans="8:10">
      <c r="H760" s="89">
        <f t="shared" si="33"/>
        <v>0</v>
      </c>
      <c r="I760" s="90">
        <f t="shared" si="34"/>
        <v>0</v>
      </c>
      <c r="J760" s="91" t="str">
        <f t="shared" si="35"/>
        <v>Atenção!</v>
      </c>
    </row>
    <row r="761" spans="8:10">
      <c r="H761" s="89">
        <f t="shared" si="33"/>
        <v>0</v>
      </c>
      <c r="I761" s="90">
        <f t="shared" si="34"/>
        <v>0</v>
      </c>
      <c r="J761" s="91" t="str">
        <f t="shared" si="35"/>
        <v>Atenção!</v>
      </c>
    </row>
    <row r="762" spans="8:10">
      <c r="H762" s="89">
        <f t="shared" si="33"/>
        <v>0</v>
      </c>
      <c r="I762" s="90">
        <f t="shared" si="34"/>
        <v>0</v>
      </c>
      <c r="J762" s="91" t="str">
        <f t="shared" si="35"/>
        <v>Atenção!</v>
      </c>
    </row>
    <row r="763" spans="8:10">
      <c r="H763" s="89">
        <f t="shared" si="33"/>
        <v>0</v>
      </c>
      <c r="I763" s="90">
        <f t="shared" si="34"/>
        <v>0</v>
      </c>
      <c r="J763" s="91" t="str">
        <f t="shared" si="35"/>
        <v>Atenção!</v>
      </c>
    </row>
    <row r="764" spans="8:10">
      <c r="H764" s="89">
        <f t="shared" si="33"/>
        <v>0</v>
      </c>
      <c r="I764" s="90">
        <f t="shared" si="34"/>
        <v>0</v>
      </c>
      <c r="J764" s="91" t="str">
        <f t="shared" si="35"/>
        <v>Atenção!</v>
      </c>
    </row>
    <row r="765" spans="8:10">
      <c r="H765" s="89">
        <f t="shared" si="33"/>
        <v>0</v>
      </c>
      <c r="I765" s="90">
        <f t="shared" si="34"/>
        <v>0</v>
      </c>
      <c r="J765" s="91" t="str">
        <f t="shared" si="35"/>
        <v>Atenção!</v>
      </c>
    </row>
    <row r="766" spans="8:10">
      <c r="H766" s="89">
        <f t="shared" si="33"/>
        <v>0</v>
      </c>
      <c r="I766" s="90">
        <f t="shared" si="34"/>
        <v>0</v>
      </c>
      <c r="J766" s="91" t="str">
        <f t="shared" si="35"/>
        <v>Atenção!</v>
      </c>
    </row>
    <row r="767" spans="8:10">
      <c r="H767" s="89">
        <f t="shared" si="33"/>
        <v>0</v>
      </c>
      <c r="I767" s="90">
        <f t="shared" si="34"/>
        <v>0</v>
      </c>
      <c r="J767" s="91" t="str">
        <f t="shared" si="35"/>
        <v>Atenção!</v>
      </c>
    </row>
    <row r="768" spans="8:10">
      <c r="H768" s="89">
        <f t="shared" si="33"/>
        <v>0</v>
      </c>
      <c r="I768" s="90">
        <f t="shared" si="34"/>
        <v>0</v>
      </c>
      <c r="J768" s="91" t="str">
        <f t="shared" si="35"/>
        <v>Atenção!</v>
      </c>
    </row>
    <row r="769" spans="8:10">
      <c r="H769" s="89">
        <f t="shared" si="33"/>
        <v>0</v>
      </c>
      <c r="I769" s="90">
        <f t="shared" si="34"/>
        <v>0</v>
      </c>
      <c r="J769" s="91" t="str">
        <f t="shared" si="35"/>
        <v>Atenção!</v>
      </c>
    </row>
    <row r="770" spans="8:10">
      <c r="H770" s="89">
        <f t="shared" si="33"/>
        <v>0</v>
      </c>
      <c r="I770" s="90">
        <f t="shared" si="34"/>
        <v>0</v>
      </c>
      <c r="J770" s="91" t="str">
        <f t="shared" si="35"/>
        <v>Atenção!</v>
      </c>
    </row>
    <row r="771" spans="8:10">
      <c r="H771" s="89">
        <f t="shared" si="33"/>
        <v>0</v>
      </c>
      <c r="I771" s="90">
        <f t="shared" si="34"/>
        <v>0</v>
      </c>
      <c r="J771" s="91" t="str">
        <f t="shared" si="35"/>
        <v>Atenção!</v>
      </c>
    </row>
    <row r="772" spans="8:10">
      <c r="H772" s="89">
        <f t="shared" si="33"/>
        <v>0</v>
      </c>
      <c r="I772" s="90">
        <f t="shared" si="34"/>
        <v>0</v>
      </c>
      <c r="J772" s="91" t="str">
        <f t="shared" si="35"/>
        <v>Atenção!</v>
      </c>
    </row>
    <row r="773" spans="8:10">
      <c r="H773" s="89">
        <f t="shared" ref="H773:H836" si="36">SUM(K773:PU773)</f>
        <v>0</v>
      </c>
      <c r="I773" s="90">
        <f t="shared" ref="I773:I836" si="37">H773*E773</f>
        <v>0</v>
      </c>
      <c r="J773" s="91" t="str">
        <f t="shared" ref="J773:J836" si="38">IF(H773&lt;G773,"Comprar Urgente!",IF(H773&lt;=G773,"Atenção!",""))</f>
        <v>Atenção!</v>
      </c>
    </row>
    <row r="774" spans="8:10">
      <c r="H774" s="89">
        <f t="shared" si="36"/>
        <v>0</v>
      </c>
      <c r="I774" s="90">
        <f t="shared" si="37"/>
        <v>0</v>
      </c>
      <c r="J774" s="91" t="str">
        <f t="shared" si="38"/>
        <v>Atenção!</v>
      </c>
    </row>
    <row r="775" spans="8:10">
      <c r="H775" s="89">
        <f t="shared" si="36"/>
        <v>0</v>
      </c>
      <c r="I775" s="90">
        <f t="shared" si="37"/>
        <v>0</v>
      </c>
      <c r="J775" s="91" t="str">
        <f t="shared" si="38"/>
        <v>Atenção!</v>
      </c>
    </row>
    <row r="776" spans="8:10">
      <c r="H776" s="89">
        <f t="shared" si="36"/>
        <v>0</v>
      </c>
      <c r="I776" s="90">
        <f t="shared" si="37"/>
        <v>0</v>
      </c>
      <c r="J776" s="91" t="str">
        <f t="shared" si="38"/>
        <v>Atenção!</v>
      </c>
    </row>
    <row r="777" spans="8:10">
      <c r="H777" s="89">
        <f t="shared" si="36"/>
        <v>0</v>
      </c>
      <c r="I777" s="90">
        <f t="shared" si="37"/>
        <v>0</v>
      </c>
      <c r="J777" s="91" t="str">
        <f t="shared" si="38"/>
        <v>Atenção!</v>
      </c>
    </row>
    <row r="778" spans="8:10">
      <c r="H778" s="89">
        <f t="shared" si="36"/>
        <v>0</v>
      </c>
      <c r="I778" s="90">
        <f t="shared" si="37"/>
        <v>0</v>
      </c>
      <c r="J778" s="91" t="str">
        <f t="shared" si="38"/>
        <v>Atenção!</v>
      </c>
    </row>
    <row r="779" spans="8:10">
      <c r="H779" s="89">
        <f t="shared" si="36"/>
        <v>0</v>
      </c>
      <c r="I779" s="90">
        <f t="shared" si="37"/>
        <v>0</v>
      </c>
      <c r="J779" s="91" t="str">
        <f t="shared" si="38"/>
        <v>Atenção!</v>
      </c>
    </row>
    <row r="780" spans="8:10">
      <c r="H780" s="89">
        <f t="shared" si="36"/>
        <v>0</v>
      </c>
      <c r="I780" s="90">
        <f t="shared" si="37"/>
        <v>0</v>
      </c>
      <c r="J780" s="91" t="str">
        <f t="shared" si="38"/>
        <v>Atenção!</v>
      </c>
    </row>
    <row r="781" spans="8:10">
      <c r="H781" s="89">
        <f t="shared" si="36"/>
        <v>0</v>
      </c>
      <c r="I781" s="90">
        <f t="shared" si="37"/>
        <v>0</v>
      </c>
      <c r="J781" s="91" t="str">
        <f t="shared" si="38"/>
        <v>Atenção!</v>
      </c>
    </row>
    <row r="782" spans="8:10">
      <c r="H782" s="89">
        <f t="shared" si="36"/>
        <v>0</v>
      </c>
      <c r="I782" s="90">
        <f t="shared" si="37"/>
        <v>0</v>
      </c>
      <c r="J782" s="91" t="str">
        <f t="shared" si="38"/>
        <v>Atenção!</v>
      </c>
    </row>
    <row r="783" spans="8:10">
      <c r="H783" s="89">
        <f t="shared" si="36"/>
        <v>0</v>
      </c>
      <c r="I783" s="90">
        <f t="shared" si="37"/>
        <v>0</v>
      </c>
      <c r="J783" s="91" t="str">
        <f t="shared" si="38"/>
        <v>Atenção!</v>
      </c>
    </row>
    <row r="784" spans="8:10">
      <c r="H784" s="89">
        <f t="shared" si="36"/>
        <v>0</v>
      </c>
      <c r="I784" s="90">
        <f t="shared" si="37"/>
        <v>0</v>
      </c>
      <c r="J784" s="91" t="str">
        <f t="shared" si="38"/>
        <v>Atenção!</v>
      </c>
    </row>
    <row r="785" spans="8:10">
      <c r="H785" s="89">
        <f t="shared" si="36"/>
        <v>0</v>
      </c>
      <c r="I785" s="90">
        <f t="shared" si="37"/>
        <v>0</v>
      </c>
      <c r="J785" s="91" t="str">
        <f t="shared" si="38"/>
        <v>Atenção!</v>
      </c>
    </row>
    <row r="786" spans="8:10">
      <c r="H786" s="89">
        <f t="shared" si="36"/>
        <v>0</v>
      </c>
      <c r="I786" s="90">
        <f t="shared" si="37"/>
        <v>0</v>
      </c>
      <c r="J786" s="91" t="str">
        <f t="shared" si="38"/>
        <v>Atenção!</v>
      </c>
    </row>
    <row r="787" spans="8:10">
      <c r="H787" s="89">
        <f t="shared" si="36"/>
        <v>0</v>
      </c>
      <c r="I787" s="90">
        <f t="shared" si="37"/>
        <v>0</v>
      </c>
      <c r="J787" s="91" t="str">
        <f t="shared" si="38"/>
        <v>Atenção!</v>
      </c>
    </row>
    <row r="788" spans="8:10">
      <c r="H788" s="89">
        <f t="shared" si="36"/>
        <v>0</v>
      </c>
      <c r="I788" s="90">
        <f t="shared" si="37"/>
        <v>0</v>
      </c>
      <c r="J788" s="91" t="str">
        <f t="shared" si="38"/>
        <v>Atenção!</v>
      </c>
    </row>
    <row r="789" spans="8:10">
      <c r="H789" s="89">
        <f t="shared" si="36"/>
        <v>0</v>
      </c>
      <c r="I789" s="90">
        <f t="shared" si="37"/>
        <v>0</v>
      </c>
      <c r="J789" s="91" t="str">
        <f t="shared" si="38"/>
        <v>Atenção!</v>
      </c>
    </row>
    <row r="790" spans="8:10">
      <c r="H790" s="89">
        <f t="shared" si="36"/>
        <v>0</v>
      </c>
      <c r="I790" s="90">
        <f t="shared" si="37"/>
        <v>0</v>
      </c>
      <c r="J790" s="91" t="str">
        <f t="shared" si="38"/>
        <v>Atenção!</v>
      </c>
    </row>
    <row r="791" spans="8:10">
      <c r="H791" s="89">
        <f t="shared" si="36"/>
        <v>0</v>
      </c>
      <c r="I791" s="90">
        <f t="shared" si="37"/>
        <v>0</v>
      </c>
      <c r="J791" s="91" t="str">
        <f t="shared" si="38"/>
        <v>Atenção!</v>
      </c>
    </row>
    <row r="792" spans="8:10">
      <c r="H792" s="89">
        <f t="shared" si="36"/>
        <v>0</v>
      </c>
      <c r="I792" s="90">
        <f t="shared" si="37"/>
        <v>0</v>
      </c>
      <c r="J792" s="91" t="str">
        <f t="shared" si="38"/>
        <v>Atenção!</v>
      </c>
    </row>
    <row r="793" spans="8:10">
      <c r="H793" s="89">
        <f t="shared" si="36"/>
        <v>0</v>
      </c>
      <c r="I793" s="90">
        <f t="shared" si="37"/>
        <v>0</v>
      </c>
      <c r="J793" s="91" t="str">
        <f t="shared" si="38"/>
        <v>Atenção!</v>
      </c>
    </row>
    <row r="794" spans="8:10">
      <c r="H794" s="89">
        <f t="shared" si="36"/>
        <v>0</v>
      </c>
      <c r="I794" s="90">
        <f t="shared" si="37"/>
        <v>0</v>
      </c>
      <c r="J794" s="91" t="str">
        <f t="shared" si="38"/>
        <v>Atenção!</v>
      </c>
    </row>
    <row r="795" spans="8:10">
      <c r="H795" s="89">
        <f t="shared" si="36"/>
        <v>0</v>
      </c>
      <c r="I795" s="90">
        <f t="shared" si="37"/>
        <v>0</v>
      </c>
      <c r="J795" s="91" t="str">
        <f t="shared" si="38"/>
        <v>Atenção!</v>
      </c>
    </row>
    <row r="796" spans="8:10">
      <c r="H796" s="89">
        <f t="shared" si="36"/>
        <v>0</v>
      </c>
      <c r="I796" s="90">
        <f t="shared" si="37"/>
        <v>0</v>
      </c>
      <c r="J796" s="91" t="str">
        <f t="shared" si="38"/>
        <v>Atenção!</v>
      </c>
    </row>
    <row r="797" spans="8:10">
      <c r="H797" s="89">
        <f t="shared" si="36"/>
        <v>0</v>
      </c>
      <c r="I797" s="90">
        <f t="shared" si="37"/>
        <v>0</v>
      </c>
      <c r="J797" s="91" t="str">
        <f t="shared" si="38"/>
        <v>Atenção!</v>
      </c>
    </row>
    <row r="798" spans="8:10">
      <c r="H798" s="89">
        <f t="shared" si="36"/>
        <v>0</v>
      </c>
      <c r="I798" s="90">
        <f t="shared" si="37"/>
        <v>0</v>
      </c>
      <c r="J798" s="91" t="str">
        <f t="shared" si="38"/>
        <v>Atenção!</v>
      </c>
    </row>
    <row r="799" spans="8:10">
      <c r="H799" s="89">
        <f t="shared" si="36"/>
        <v>0</v>
      </c>
      <c r="I799" s="90">
        <f t="shared" si="37"/>
        <v>0</v>
      </c>
      <c r="J799" s="91" t="str">
        <f t="shared" si="38"/>
        <v>Atenção!</v>
      </c>
    </row>
    <row r="800" spans="8:10">
      <c r="H800" s="89">
        <f t="shared" si="36"/>
        <v>0</v>
      </c>
      <c r="I800" s="90">
        <f t="shared" si="37"/>
        <v>0</v>
      </c>
      <c r="J800" s="91" t="str">
        <f t="shared" si="38"/>
        <v>Atenção!</v>
      </c>
    </row>
    <row r="801" spans="8:10">
      <c r="H801" s="89">
        <f t="shared" si="36"/>
        <v>0</v>
      </c>
      <c r="I801" s="90">
        <f t="shared" si="37"/>
        <v>0</v>
      </c>
      <c r="J801" s="91" t="str">
        <f t="shared" si="38"/>
        <v>Atenção!</v>
      </c>
    </row>
    <row r="802" spans="8:10">
      <c r="H802" s="89">
        <f t="shared" si="36"/>
        <v>0</v>
      </c>
      <c r="I802" s="90">
        <f t="shared" si="37"/>
        <v>0</v>
      </c>
      <c r="J802" s="91" t="str">
        <f t="shared" si="38"/>
        <v>Atenção!</v>
      </c>
    </row>
    <row r="803" spans="8:10">
      <c r="H803" s="89">
        <f t="shared" si="36"/>
        <v>0</v>
      </c>
      <c r="I803" s="90">
        <f t="shared" si="37"/>
        <v>0</v>
      </c>
      <c r="J803" s="91" t="str">
        <f t="shared" si="38"/>
        <v>Atenção!</v>
      </c>
    </row>
    <row r="804" spans="8:10">
      <c r="H804" s="89">
        <f t="shared" si="36"/>
        <v>0</v>
      </c>
      <c r="I804" s="90">
        <f t="shared" si="37"/>
        <v>0</v>
      </c>
      <c r="J804" s="91" t="str">
        <f t="shared" si="38"/>
        <v>Atenção!</v>
      </c>
    </row>
    <row r="805" spans="8:10">
      <c r="H805" s="89">
        <f t="shared" si="36"/>
        <v>0</v>
      </c>
      <c r="I805" s="90">
        <f t="shared" si="37"/>
        <v>0</v>
      </c>
      <c r="J805" s="91" t="str">
        <f t="shared" si="38"/>
        <v>Atenção!</v>
      </c>
    </row>
    <row r="806" spans="8:10">
      <c r="H806" s="89">
        <f t="shared" si="36"/>
        <v>0</v>
      </c>
      <c r="I806" s="90">
        <f t="shared" si="37"/>
        <v>0</v>
      </c>
      <c r="J806" s="91" t="str">
        <f t="shared" si="38"/>
        <v>Atenção!</v>
      </c>
    </row>
    <row r="807" spans="8:10">
      <c r="H807" s="89">
        <f t="shared" si="36"/>
        <v>0</v>
      </c>
      <c r="I807" s="90">
        <f t="shared" si="37"/>
        <v>0</v>
      </c>
      <c r="J807" s="91" t="str">
        <f t="shared" si="38"/>
        <v>Atenção!</v>
      </c>
    </row>
    <row r="808" spans="8:10">
      <c r="H808" s="89">
        <f t="shared" si="36"/>
        <v>0</v>
      </c>
      <c r="I808" s="90">
        <f t="shared" si="37"/>
        <v>0</v>
      </c>
      <c r="J808" s="91" t="str">
        <f t="shared" si="38"/>
        <v>Atenção!</v>
      </c>
    </row>
    <row r="809" spans="8:10">
      <c r="H809" s="89">
        <f t="shared" si="36"/>
        <v>0</v>
      </c>
      <c r="I809" s="90">
        <f t="shared" si="37"/>
        <v>0</v>
      </c>
      <c r="J809" s="91" t="str">
        <f t="shared" si="38"/>
        <v>Atenção!</v>
      </c>
    </row>
    <row r="810" spans="8:10">
      <c r="H810" s="89">
        <f t="shared" si="36"/>
        <v>0</v>
      </c>
      <c r="I810" s="90">
        <f t="shared" si="37"/>
        <v>0</v>
      </c>
      <c r="J810" s="91" t="str">
        <f t="shared" si="38"/>
        <v>Atenção!</v>
      </c>
    </row>
    <row r="811" spans="8:10">
      <c r="H811" s="89">
        <f t="shared" si="36"/>
        <v>0</v>
      </c>
      <c r="I811" s="90">
        <f t="shared" si="37"/>
        <v>0</v>
      </c>
      <c r="J811" s="91" t="str">
        <f t="shared" si="38"/>
        <v>Atenção!</v>
      </c>
    </row>
    <row r="812" spans="8:10">
      <c r="H812" s="89">
        <f t="shared" si="36"/>
        <v>0</v>
      </c>
      <c r="I812" s="90">
        <f t="shared" si="37"/>
        <v>0</v>
      </c>
      <c r="J812" s="91" t="str">
        <f t="shared" si="38"/>
        <v>Atenção!</v>
      </c>
    </row>
    <row r="813" spans="8:10">
      <c r="H813" s="89">
        <f t="shared" si="36"/>
        <v>0</v>
      </c>
      <c r="I813" s="90">
        <f t="shared" si="37"/>
        <v>0</v>
      </c>
      <c r="J813" s="91" t="str">
        <f t="shared" si="38"/>
        <v>Atenção!</v>
      </c>
    </row>
    <row r="814" spans="8:10">
      <c r="H814" s="89">
        <f t="shared" si="36"/>
        <v>0</v>
      </c>
      <c r="I814" s="90">
        <f t="shared" si="37"/>
        <v>0</v>
      </c>
      <c r="J814" s="91" t="str">
        <f t="shared" si="38"/>
        <v>Atenção!</v>
      </c>
    </row>
    <row r="815" spans="8:10">
      <c r="H815" s="89">
        <f t="shared" si="36"/>
        <v>0</v>
      </c>
      <c r="I815" s="90">
        <f t="shared" si="37"/>
        <v>0</v>
      </c>
      <c r="J815" s="91" t="str">
        <f t="shared" si="38"/>
        <v>Atenção!</v>
      </c>
    </row>
    <row r="816" spans="8:10">
      <c r="H816" s="89">
        <f t="shared" si="36"/>
        <v>0</v>
      </c>
      <c r="I816" s="90">
        <f t="shared" si="37"/>
        <v>0</v>
      </c>
      <c r="J816" s="91" t="str">
        <f t="shared" si="38"/>
        <v>Atenção!</v>
      </c>
    </row>
    <row r="817" spans="8:10">
      <c r="H817" s="89">
        <f t="shared" si="36"/>
        <v>0</v>
      </c>
      <c r="I817" s="90">
        <f t="shared" si="37"/>
        <v>0</v>
      </c>
      <c r="J817" s="91" t="str">
        <f t="shared" si="38"/>
        <v>Atenção!</v>
      </c>
    </row>
    <row r="818" spans="8:10">
      <c r="H818" s="89">
        <f t="shared" si="36"/>
        <v>0</v>
      </c>
      <c r="I818" s="90">
        <f t="shared" si="37"/>
        <v>0</v>
      </c>
      <c r="J818" s="91" t="str">
        <f t="shared" si="38"/>
        <v>Atenção!</v>
      </c>
    </row>
    <row r="819" spans="8:10">
      <c r="H819" s="89">
        <f t="shared" si="36"/>
        <v>0</v>
      </c>
      <c r="I819" s="90">
        <f t="shared" si="37"/>
        <v>0</v>
      </c>
      <c r="J819" s="91" t="str">
        <f t="shared" si="38"/>
        <v>Atenção!</v>
      </c>
    </row>
    <row r="820" spans="8:10">
      <c r="H820" s="89">
        <f t="shared" si="36"/>
        <v>0</v>
      </c>
      <c r="I820" s="90">
        <f t="shared" si="37"/>
        <v>0</v>
      </c>
      <c r="J820" s="91" t="str">
        <f t="shared" si="38"/>
        <v>Atenção!</v>
      </c>
    </row>
    <row r="821" spans="8:10">
      <c r="H821" s="89">
        <f t="shared" si="36"/>
        <v>0</v>
      </c>
      <c r="I821" s="90">
        <f t="shared" si="37"/>
        <v>0</v>
      </c>
      <c r="J821" s="91" t="str">
        <f t="shared" si="38"/>
        <v>Atenção!</v>
      </c>
    </row>
    <row r="822" spans="8:10">
      <c r="H822" s="89">
        <f t="shared" si="36"/>
        <v>0</v>
      </c>
      <c r="I822" s="90">
        <f t="shared" si="37"/>
        <v>0</v>
      </c>
      <c r="J822" s="91" t="str">
        <f t="shared" si="38"/>
        <v>Atenção!</v>
      </c>
    </row>
    <row r="823" spans="8:10">
      <c r="H823" s="89">
        <f t="shared" si="36"/>
        <v>0</v>
      </c>
      <c r="I823" s="90">
        <f t="shared" si="37"/>
        <v>0</v>
      </c>
      <c r="J823" s="91" t="str">
        <f t="shared" si="38"/>
        <v>Atenção!</v>
      </c>
    </row>
    <row r="824" spans="8:10">
      <c r="H824" s="89">
        <f t="shared" si="36"/>
        <v>0</v>
      </c>
      <c r="I824" s="90">
        <f t="shared" si="37"/>
        <v>0</v>
      </c>
      <c r="J824" s="91" t="str">
        <f t="shared" si="38"/>
        <v>Atenção!</v>
      </c>
    </row>
    <row r="825" spans="8:10">
      <c r="H825" s="89">
        <f t="shared" si="36"/>
        <v>0</v>
      </c>
      <c r="I825" s="90">
        <f t="shared" si="37"/>
        <v>0</v>
      </c>
      <c r="J825" s="91" t="str">
        <f t="shared" si="38"/>
        <v>Atenção!</v>
      </c>
    </row>
    <row r="826" spans="8:10">
      <c r="H826" s="89">
        <f t="shared" si="36"/>
        <v>0</v>
      </c>
      <c r="I826" s="90">
        <f t="shared" si="37"/>
        <v>0</v>
      </c>
      <c r="J826" s="91" t="str">
        <f t="shared" si="38"/>
        <v>Atenção!</v>
      </c>
    </row>
    <row r="827" spans="8:10">
      <c r="H827" s="89">
        <f t="shared" si="36"/>
        <v>0</v>
      </c>
      <c r="I827" s="90">
        <f t="shared" si="37"/>
        <v>0</v>
      </c>
      <c r="J827" s="91" t="str">
        <f t="shared" si="38"/>
        <v>Atenção!</v>
      </c>
    </row>
    <row r="828" spans="8:10">
      <c r="H828" s="89">
        <f t="shared" si="36"/>
        <v>0</v>
      </c>
      <c r="I828" s="90">
        <f t="shared" si="37"/>
        <v>0</v>
      </c>
      <c r="J828" s="91" t="str">
        <f t="shared" si="38"/>
        <v>Atenção!</v>
      </c>
    </row>
    <row r="829" spans="8:10">
      <c r="H829" s="89">
        <f t="shared" si="36"/>
        <v>0</v>
      </c>
      <c r="I829" s="90">
        <f t="shared" si="37"/>
        <v>0</v>
      </c>
      <c r="J829" s="91" t="str">
        <f t="shared" si="38"/>
        <v>Atenção!</v>
      </c>
    </row>
    <row r="830" spans="8:10">
      <c r="H830" s="89">
        <f t="shared" si="36"/>
        <v>0</v>
      </c>
      <c r="I830" s="90">
        <f t="shared" si="37"/>
        <v>0</v>
      </c>
      <c r="J830" s="91" t="str">
        <f t="shared" si="38"/>
        <v>Atenção!</v>
      </c>
    </row>
    <row r="831" spans="8:10">
      <c r="H831" s="89">
        <f t="shared" si="36"/>
        <v>0</v>
      </c>
      <c r="I831" s="90">
        <f t="shared" si="37"/>
        <v>0</v>
      </c>
      <c r="J831" s="91" t="str">
        <f t="shared" si="38"/>
        <v>Atenção!</v>
      </c>
    </row>
    <row r="832" spans="8:10">
      <c r="H832" s="89">
        <f t="shared" si="36"/>
        <v>0</v>
      </c>
      <c r="I832" s="90">
        <f t="shared" si="37"/>
        <v>0</v>
      </c>
      <c r="J832" s="91" t="str">
        <f t="shared" si="38"/>
        <v>Atenção!</v>
      </c>
    </row>
    <row r="833" spans="8:10">
      <c r="H833" s="89">
        <f t="shared" si="36"/>
        <v>0</v>
      </c>
      <c r="I833" s="90">
        <f t="shared" si="37"/>
        <v>0</v>
      </c>
      <c r="J833" s="91" t="str">
        <f t="shared" si="38"/>
        <v>Atenção!</v>
      </c>
    </row>
    <row r="834" spans="8:10">
      <c r="H834" s="89">
        <f t="shared" si="36"/>
        <v>0</v>
      </c>
      <c r="I834" s="90">
        <f t="shared" si="37"/>
        <v>0</v>
      </c>
      <c r="J834" s="91" t="str">
        <f t="shared" si="38"/>
        <v>Atenção!</v>
      </c>
    </row>
    <row r="835" spans="8:10">
      <c r="H835" s="89">
        <f t="shared" si="36"/>
        <v>0</v>
      </c>
      <c r="I835" s="90">
        <f t="shared" si="37"/>
        <v>0</v>
      </c>
      <c r="J835" s="91" t="str">
        <f t="shared" si="38"/>
        <v>Atenção!</v>
      </c>
    </row>
    <row r="836" spans="8:10">
      <c r="H836" s="89">
        <f t="shared" si="36"/>
        <v>0</v>
      </c>
      <c r="I836" s="90">
        <f t="shared" si="37"/>
        <v>0</v>
      </c>
      <c r="J836" s="91" t="str">
        <f t="shared" si="38"/>
        <v>Atenção!</v>
      </c>
    </row>
    <row r="837" spans="8:10">
      <c r="H837" s="89">
        <f t="shared" ref="H837:H900" si="39">SUM(K837:PU837)</f>
        <v>0</v>
      </c>
      <c r="I837" s="90">
        <f t="shared" ref="I837:I900" si="40">H837*E837</f>
        <v>0</v>
      </c>
      <c r="J837" s="91" t="str">
        <f t="shared" ref="J837:J900" si="41">IF(H837&lt;G837,"Comprar Urgente!",IF(H837&lt;=G837,"Atenção!",""))</f>
        <v>Atenção!</v>
      </c>
    </row>
    <row r="838" spans="8:10">
      <c r="H838" s="89">
        <f t="shared" si="39"/>
        <v>0</v>
      </c>
      <c r="I838" s="90">
        <f t="shared" si="40"/>
        <v>0</v>
      </c>
      <c r="J838" s="91" t="str">
        <f t="shared" si="41"/>
        <v>Atenção!</v>
      </c>
    </row>
    <row r="839" spans="8:10">
      <c r="H839" s="89">
        <f t="shared" si="39"/>
        <v>0</v>
      </c>
      <c r="I839" s="90">
        <f t="shared" si="40"/>
        <v>0</v>
      </c>
      <c r="J839" s="91" t="str">
        <f t="shared" si="41"/>
        <v>Atenção!</v>
      </c>
    </row>
    <row r="840" spans="8:10">
      <c r="H840" s="89">
        <f t="shared" si="39"/>
        <v>0</v>
      </c>
      <c r="I840" s="90">
        <f t="shared" si="40"/>
        <v>0</v>
      </c>
      <c r="J840" s="91" t="str">
        <f t="shared" si="41"/>
        <v>Atenção!</v>
      </c>
    </row>
    <row r="841" spans="8:10">
      <c r="H841" s="89">
        <f t="shared" si="39"/>
        <v>0</v>
      </c>
      <c r="I841" s="90">
        <f t="shared" si="40"/>
        <v>0</v>
      </c>
      <c r="J841" s="91" t="str">
        <f t="shared" si="41"/>
        <v>Atenção!</v>
      </c>
    </row>
    <row r="842" spans="8:10">
      <c r="H842" s="89">
        <f t="shared" si="39"/>
        <v>0</v>
      </c>
      <c r="I842" s="90">
        <f t="shared" si="40"/>
        <v>0</v>
      </c>
      <c r="J842" s="91" t="str">
        <f t="shared" si="41"/>
        <v>Atenção!</v>
      </c>
    </row>
    <row r="843" spans="8:10">
      <c r="H843" s="89">
        <f t="shared" si="39"/>
        <v>0</v>
      </c>
      <c r="I843" s="90">
        <f t="shared" si="40"/>
        <v>0</v>
      </c>
      <c r="J843" s="91" t="str">
        <f t="shared" si="41"/>
        <v>Atenção!</v>
      </c>
    </row>
    <row r="844" spans="8:10">
      <c r="H844" s="89">
        <f t="shared" si="39"/>
        <v>0</v>
      </c>
      <c r="I844" s="90">
        <f t="shared" si="40"/>
        <v>0</v>
      </c>
      <c r="J844" s="91" t="str">
        <f t="shared" si="41"/>
        <v>Atenção!</v>
      </c>
    </row>
    <row r="845" spans="8:10">
      <c r="H845" s="89">
        <f t="shared" si="39"/>
        <v>0</v>
      </c>
      <c r="I845" s="90">
        <f t="shared" si="40"/>
        <v>0</v>
      </c>
      <c r="J845" s="91" t="str">
        <f t="shared" si="41"/>
        <v>Atenção!</v>
      </c>
    </row>
    <row r="846" spans="8:10">
      <c r="H846" s="89">
        <f t="shared" si="39"/>
        <v>0</v>
      </c>
      <c r="I846" s="90">
        <f t="shared" si="40"/>
        <v>0</v>
      </c>
      <c r="J846" s="91" t="str">
        <f t="shared" si="41"/>
        <v>Atenção!</v>
      </c>
    </row>
    <row r="847" spans="8:10">
      <c r="H847" s="89">
        <f t="shared" si="39"/>
        <v>0</v>
      </c>
      <c r="I847" s="90">
        <f t="shared" si="40"/>
        <v>0</v>
      </c>
      <c r="J847" s="91" t="str">
        <f t="shared" si="41"/>
        <v>Atenção!</v>
      </c>
    </row>
    <row r="848" spans="8:10">
      <c r="H848" s="89">
        <f t="shared" si="39"/>
        <v>0</v>
      </c>
      <c r="I848" s="90">
        <f t="shared" si="40"/>
        <v>0</v>
      </c>
      <c r="J848" s="91" t="str">
        <f t="shared" si="41"/>
        <v>Atenção!</v>
      </c>
    </row>
    <row r="849" spans="8:10">
      <c r="H849" s="89">
        <f t="shared" si="39"/>
        <v>0</v>
      </c>
      <c r="I849" s="90">
        <f t="shared" si="40"/>
        <v>0</v>
      </c>
      <c r="J849" s="91" t="str">
        <f t="shared" si="41"/>
        <v>Atenção!</v>
      </c>
    </row>
    <row r="850" spans="8:10">
      <c r="H850" s="89">
        <f t="shared" si="39"/>
        <v>0</v>
      </c>
      <c r="I850" s="90">
        <f t="shared" si="40"/>
        <v>0</v>
      </c>
      <c r="J850" s="91" t="str">
        <f t="shared" si="41"/>
        <v>Atenção!</v>
      </c>
    </row>
    <row r="851" spans="8:10">
      <c r="H851" s="89">
        <f t="shared" si="39"/>
        <v>0</v>
      </c>
      <c r="I851" s="90">
        <f t="shared" si="40"/>
        <v>0</v>
      </c>
      <c r="J851" s="91" t="str">
        <f t="shared" si="41"/>
        <v>Atenção!</v>
      </c>
    </row>
    <row r="852" spans="8:10">
      <c r="H852" s="89">
        <f t="shared" si="39"/>
        <v>0</v>
      </c>
      <c r="I852" s="90">
        <f t="shared" si="40"/>
        <v>0</v>
      </c>
      <c r="J852" s="91" t="str">
        <f t="shared" si="41"/>
        <v>Atenção!</v>
      </c>
    </row>
    <row r="853" spans="8:10">
      <c r="H853" s="89">
        <f t="shared" si="39"/>
        <v>0</v>
      </c>
      <c r="I853" s="90">
        <f t="shared" si="40"/>
        <v>0</v>
      </c>
      <c r="J853" s="91" t="str">
        <f t="shared" si="41"/>
        <v>Atenção!</v>
      </c>
    </row>
    <row r="854" spans="8:10">
      <c r="H854" s="89">
        <f t="shared" si="39"/>
        <v>0</v>
      </c>
      <c r="I854" s="90">
        <f t="shared" si="40"/>
        <v>0</v>
      </c>
      <c r="J854" s="91" t="str">
        <f t="shared" si="41"/>
        <v>Atenção!</v>
      </c>
    </row>
    <row r="855" spans="8:10">
      <c r="H855" s="89">
        <f t="shared" si="39"/>
        <v>0</v>
      </c>
      <c r="I855" s="90">
        <f t="shared" si="40"/>
        <v>0</v>
      </c>
      <c r="J855" s="91" t="str">
        <f t="shared" si="41"/>
        <v>Atenção!</v>
      </c>
    </row>
    <row r="856" spans="8:10">
      <c r="H856" s="89">
        <f t="shared" si="39"/>
        <v>0</v>
      </c>
      <c r="I856" s="90">
        <f t="shared" si="40"/>
        <v>0</v>
      </c>
      <c r="J856" s="91" t="str">
        <f t="shared" si="41"/>
        <v>Atenção!</v>
      </c>
    </row>
    <row r="857" spans="8:10">
      <c r="H857" s="89">
        <f t="shared" si="39"/>
        <v>0</v>
      </c>
      <c r="I857" s="90">
        <f t="shared" si="40"/>
        <v>0</v>
      </c>
      <c r="J857" s="91" t="str">
        <f t="shared" si="41"/>
        <v>Atenção!</v>
      </c>
    </row>
    <row r="858" spans="8:10">
      <c r="H858" s="89">
        <f t="shared" si="39"/>
        <v>0</v>
      </c>
      <c r="I858" s="90">
        <f t="shared" si="40"/>
        <v>0</v>
      </c>
      <c r="J858" s="91" t="str">
        <f t="shared" si="41"/>
        <v>Atenção!</v>
      </c>
    </row>
    <row r="859" spans="8:10">
      <c r="H859" s="89">
        <f t="shared" si="39"/>
        <v>0</v>
      </c>
      <c r="I859" s="90">
        <f t="shared" si="40"/>
        <v>0</v>
      </c>
      <c r="J859" s="91" t="str">
        <f t="shared" si="41"/>
        <v>Atenção!</v>
      </c>
    </row>
    <row r="860" spans="8:10">
      <c r="H860" s="89">
        <f t="shared" si="39"/>
        <v>0</v>
      </c>
      <c r="I860" s="90">
        <f t="shared" si="40"/>
        <v>0</v>
      </c>
      <c r="J860" s="91" t="str">
        <f t="shared" si="41"/>
        <v>Atenção!</v>
      </c>
    </row>
    <row r="861" spans="8:10">
      <c r="H861" s="89">
        <f t="shared" si="39"/>
        <v>0</v>
      </c>
      <c r="I861" s="90">
        <f t="shared" si="40"/>
        <v>0</v>
      </c>
      <c r="J861" s="91" t="str">
        <f t="shared" si="41"/>
        <v>Atenção!</v>
      </c>
    </row>
    <row r="862" spans="8:10">
      <c r="H862" s="89">
        <f t="shared" si="39"/>
        <v>0</v>
      </c>
      <c r="I862" s="90">
        <f t="shared" si="40"/>
        <v>0</v>
      </c>
      <c r="J862" s="91" t="str">
        <f t="shared" si="41"/>
        <v>Atenção!</v>
      </c>
    </row>
    <row r="863" spans="8:10">
      <c r="H863" s="89">
        <f t="shared" si="39"/>
        <v>0</v>
      </c>
      <c r="I863" s="90">
        <f t="shared" si="40"/>
        <v>0</v>
      </c>
      <c r="J863" s="91" t="str">
        <f t="shared" si="41"/>
        <v>Atenção!</v>
      </c>
    </row>
    <row r="864" spans="8:10">
      <c r="H864" s="89">
        <f t="shared" si="39"/>
        <v>0</v>
      </c>
      <c r="I864" s="90">
        <f t="shared" si="40"/>
        <v>0</v>
      </c>
      <c r="J864" s="91" t="str">
        <f t="shared" si="41"/>
        <v>Atenção!</v>
      </c>
    </row>
    <row r="865" spans="8:10">
      <c r="H865" s="89">
        <f t="shared" si="39"/>
        <v>0</v>
      </c>
      <c r="I865" s="90">
        <f t="shared" si="40"/>
        <v>0</v>
      </c>
      <c r="J865" s="91" t="str">
        <f t="shared" si="41"/>
        <v>Atenção!</v>
      </c>
    </row>
    <row r="866" spans="8:10">
      <c r="H866" s="89">
        <f t="shared" si="39"/>
        <v>0</v>
      </c>
      <c r="I866" s="90">
        <f t="shared" si="40"/>
        <v>0</v>
      </c>
      <c r="J866" s="91" t="str">
        <f t="shared" si="41"/>
        <v>Atenção!</v>
      </c>
    </row>
    <row r="867" spans="8:10">
      <c r="H867" s="89">
        <f t="shared" si="39"/>
        <v>0</v>
      </c>
      <c r="I867" s="90">
        <f t="shared" si="40"/>
        <v>0</v>
      </c>
      <c r="J867" s="91" t="str">
        <f t="shared" si="41"/>
        <v>Atenção!</v>
      </c>
    </row>
    <row r="868" spans="8:10">
      <c r="H868" s="89">
        <f t="shared" si="39"/>
        <v>0</v>
      </c>
      <c r="I868" s="90">
        <f t="shared" si="40"/>
        <v>0</v>
      </c>
      <c r="J868" s="91" t="str">
        <f t="shared" si="41"/>
        <v>Atenção!</v>
      </c>
    </row>
    <row r="869" spans="8:10">
      <c r="H869" s="89">
        <f t="shared" si="39"/>
        <v>0</v>
      </c>
      <c r="I869" s="90">
        <f t="shared" si="40"/>
        <v>0</v>
      </c>
      <c r="J869" s="91" t="str">
        <f t="shared" si="41"/>
        <v>Atenção!</v>
      </c>
    </row>
    <row r="870" spans="8:10">
      <c r="H870" s="89">
        <f t="shared" si="39"/>
        <v>0</v>
      </c>
      <c r="I870" s="90">
        <f t="shared" si="40"/>
        <v>0</v>
      </c>
      <c r="J870" s="91" t="str">
        <f t="shared" si="41"/>
        <v>Atenção!</v>
      </c>
    </row>
    <row r="871" spans="8:10">
      <c r="H871" s="89">
        <f t="shared" si="39"/>
        <v>0</v>
      </c>
      <c r="I871" s="90">
        <f t="shared" si="40"/>
        <v>0</v>
      </c>
      <c r="J871" s="91" t="str">
        <f t="shared" si="41"/>
        <v>Atenção!</v>
      </c>
    </row>
    <row r="872" spans="8:10">
      <c r="H872" s="89">
        <f t="shared" si="39"/>
        <v>0</v>
      </c>
      <c r="I872" s="90">
        <f t="shared" si="40"/>
        <v>0</v>
      </c>
      <c r="J872" s="91" t="str">
        <f t="shared" si="41"/>
        <v>Atenção!</v>
      </c>
    </row>
    <row r="873" spans="8:10">
      <c r="H873" s="89">
        <f t="shared" si="39"/>
        <v>0</v>
      </c>
      <c r="I873" s="90">
        <f t="shared" si="40"/>
        <v>0</v>
      </c>
      <c r="J873" s="91" t="str">
        <f t="shared" si="41"/>
        <v>Atenção!</v>
      </c>
    </row>
    <row r="874" spans="8:10">
      <c r="H874" s="89">
        <f t="shared" si="39"/>
        <v>0</v>
      </c>
      <c r="I874" s="90">
        <f t="shared" si="40"/>
        <v>0</v>
      </c>
      <c r="J874" s="91" t="str">
        <f t="shared" si="41"/>
        <v>Atenção!</v>
      </c>
    </row>
    <row r="875" spans="8:10">
      <c r="H875" s="89">
        <f t="shared" si="39"/>
        <v>0</v>
      </c>
      <c r="I875" s="90">
        <f t="shared" si="40"/>
        <v>0</v>
      </c>
      <c r="J875" s="91" t="str">
        <f t="shared" si="41"/>
        <v>Atenção!</v>
      </c>
    </row>
    <row r="876" spans="8:10">
      <c r="H876" s="89">
        <f t="shared" si="39"/>
        <v>0</v>
      </c>
      <c r="I876" s="90">
        <f t="shared" si="40"/>
        <v>0</v>
      </c>
      <c r="J876" s="91" t="str">
        <f t="shared" si="41"/>
        <v>Atenção!</v>
      </c>
    </row>
    <row r="877" spans="8:10">
      <c r="H877" s="89">
        <f t="shared" si="39"/>
        <v>0</v>
      </c>
      <c r="I877" s="90">
        <f t="shared" si="40"/>
        <v>0</v>
      </c>
      <c r="J877" s="91" t="str">
        <f t="shared" si="41"/>
        <v>Atenção!</v>
      </c>
    </row>
    <row r="878" spans="8:10">
      <c r="H878" s="89">
        <f t="shared" si="39"/>
        <v>0</v>
      </c>
      <c r="I878" s="90">
        <f t="shared" si="40"/>
        <v>0</v>
      </c>
      <c r="J878" s="91" t="str">
        <f t="shared" si="41"/>
        <v>Atenção!</v>
      </c>
    </row>
    <row r="879" spans="8:10">
      <c r="H879" s="89">
        <f t="shared" si="39"/>
        <v>0</v>
      </c>
      <c r="I879" s="90">
        <f t="shared" si="40"/>
        <v>0</v>
      </c>
      <c r="J879" s="91" t="str">
        <f t="shared" si="41"/>
        <v>Atenção!</v>
      </c>
    </row>
    <row r="880" spans="8:10">
      <c r="H880" s="89">
        <f t="shared" si="39"/>
        <v>0</v>
      </c>
      <c r="I880" s="90">
        <f t="shared" si="40"/>
        <v>0</v>
      </c>
      <c r="J880" s="91" t="str">
        <f t="shared" si="41"/>
        <v>Atenção!</v>
      </c>
    </row>
    <row r="881" spans="8:10">
      <c r="H881" s="89">
        <f t="shared" si="39"/>
        <v>0</v>
      </c>
      <c r="I881" s="90">
        <f t="shared" si="40"/>
        <v>0</v>
      </c>
      <c r="J881" s="91" t="str">
        <f t="shared" si="41"/>
        <v>Atenção!</v>
      </c>
    </row>
    <row r="882" spans="8:10">
      <c r="H882" s="89">
        <f t="shared" si="39"/>
        <v>0</v>
      </c>
      <c r="I882" s="90">
        <f t="shared" si="40"/>
        <v>0</v>
      </c>
      <c r="J882" s="91" t="str">
        <f t="shared" si="41"/>
        <v>Atenção!</v>
      </c>
    </row>
    <row r="883" spans="8:10">
      <c r="H883" s="89">
        <f t="shared" si="39"/>
        <v>0</v>
      </c>
      <c r="I883" s="90">
        <f t="shared" si="40"/>
        <v>0</v>
      </c>
      <c r="J883" s="91" t="str">
        <f t="shared" si="41"/>
        <v>Atenção!</v>
      </c>
    </row>
    <row r="884" spans="8:10">
      <c r="H884" s="89">
        <f t="shared" si="39"/>
        <v>0</v>
      </c>
      <c r="I884" s="90">
        <f t="shared" si="40"/>
        <v>0</v>
      </c>
      <c r="J884" s="91" t="str">
        <f t="shared" si="41"/>
        <v>Atenção!</v>
      </c>
    </row>
    <row r="885" spans="8:10">
      <c r="H885" s="89">
        <f t="shared" si="39"/>
        <v>0</v>
      </c>
      <c r="I885" s="90">
        <f t="shared" si="40"/>
        <v>0</v>
      </c>
      <c r="J885" s="91" t="str">
        <f t="shared" si="41"/>
        <v>Atenção!</v>
      </c>
    </row>
    <row r="886" spans="8:10">
      <c r="H886" s="89">
        <f t="shared" si="39"/>
        <v>0</v>
      </c>
      <c r="I886" s="90">
        <f t="shared" si="40"/>
        <v>0</v>
      </c>
      <c r="J886" s="91" t="str">
        <f t="shared" si="41"/>
        <v>Atenção!</v>
      </c>
    </row>
    <row r="887" spans="8:10">
      <c r="H887" s="89">
        <f t="shared" si="39"/>
        <v>0</v>
      </c>
      <c r="I887" s="90">
        <f t="shared" si="40"/>
        <v>0</v>
      </c>
      <c r="J887" s="91" t="str">
        <f t="shared" si="41"/>
        <v>Atenção!</v>
      </c>
    </row>
    <row r="888" spans="8:10">
      <c r="H888" s="89">
        <f t="shared" si="39"/>
        <v>0</v>
      </c>
      <c r="I888" s="90">
        <f t="shared" si="40"/>
        <v>0</v>
      </c>
      <c r="J888" s="91" t="str">
        <f t="shared" si="41"/>
        <v>Atenção!</v>
      </c>
    </row>
    <row r="889" spans="8:10">
      <c r="H889" s="89">
        <f t="shared" si="39"/>
        <v>0</v>
      </c>
      <c r="I889" s="90">
        <f t="shared" si="40"/>
        <v>0</v>
      </c>
      <c r="J889" s="91" t="str">
        <f t="shared" si="41"/>
        <v>Atenção!</v>
      </c>
    </row>
    <row r="890" spans="8:10">
      <c r="H890" s="89">
        <f t="shared" si="39"/>
        <v>0</v>
      </c>
      <c r="I890" s="90">
        <f t="shared" si="40"/>
        <v>0</v>
      </c>
      <c r="J890" s="91" t="str">
        <f t="shared" si="41"/>
        <v>Atenção!</v>
      </c>
    </row>
    <row r="891" spans="8:10">
      <c r="H891" s="89">
        <f t="shared" si="39"/>
        <v>0</v>
      </c>
      <c r="I891" s="90">
        <f t="shared" si="40"/>
        <v>0</v>
      </c>
      <c r="J891" s="91" t="str">
        <f t="shared" si="41"/>
        <v>Atenção!</v>
      </c>
    </row>
    <row r="892" spans="8:10">
      <c r="H892" s="89">
        <f t="shared" si="39"/>
        <v>0</v>
      </c>
      <c r="I892" s="90">
        <f t="shared" si="40"/>
        <v>0</v>
      </c>
      <c r="J892" s="91" t="str">
        <f t="shared" si="41"/>
        <v>Atenção!</v>
      </c>
    </row>
    <row r="893" spans="8:10">
      <c r="H893" s="89">
        <f t="shared" si="39"/>
        <v>0</v>
      </c>
      <c r="I893" s="90">
        <f t="shared" si="40"/>
        <v>0</v>
      </c>
      <c r="J893" s="91" t="str">
        <f t="shared" si="41"/>
        <v>Atenção!</v>
      </c>
    </row>
    <row r="894" spans="8:10">
      <c r="H894" s="89">
        <f t="shared" si="39"/>
        <v>0</v>
      </c>
      <c r="I894" s="90">
        <f t="shared" si="40"/>
        <v>0</v>
      </c>
      <c r="J894" s="91" t="str">
        <f t="shared" si="41"/>
        <v>Atenção!</v>
      </c>
    </row>
    <row r="895" spans="8:10">
      <c r="H895" s="89">
        <f t="shared" si="39"/>
        <v>0</v>
      </c>
      <c r="I895" s="90">
        <f t="shared" si="40"/>
        <v>0</v>
      </c>
      <c r="J895" s="91" t="str">
        <f t="shared" si="41"/>
        <v>Atenção!</v>
      </c>
    </row>
    <row r="896" spans="8:10">
      <c r="H896" s="89">
        <f t="shared" si="39"/>
        <v>0</v>
      </c>
      <c r="I896" s="90">
        <f t="shared" si="40"/>
        <v>0</v>
      </c>
      <c r="J896" s="91" t="str">
        <f t="shared" si="41"/>
        <v>Atenção!</v>
      </c>
    </row>
    <row r="897" spans="8:10">
      <c r="H897" s="89">
        <f t="shared" si="39"/>
        <v>0</v>
      </c>
      <c r="I897" s="90">
        <f t="shared" si="40"/>
        <v>0</v>
      </c>
      <c r="J897" s="91" t="str">
        <f t="shared" si="41"/>
        <v>Atenção!</v>
      </c>
    </row>
    <row r="898" spans="8:10">
      <c r="H898" s="89">
        <f t="shared" si="39"/>
        <v>0</v>
      </c>
      <c r="I898" s="90">
        <f t="shared" si="40"/>
        <v>0</v>
      </c>
      <c r="J898" s="91" t="str">
        <f t="shared" si="41"/>
        <v>Atenção!</v>
      </c>
    </row>
    <row r="899" spans="8:10">
      <c r="H899" s="89">
        <f t="shared" si="39"/>
        <v>0</v>
      </c>
      <c r="I899" s="90">
        <f t="shared" si="40"/>
        <v>0</v>
      </c>
      <c r="J899" s="91" t="str">
        <f t="shared" si="41"/>
        <v>Atenção!</v>
      </c>
    </row>
    <row r="900" spans="8:10">
      <c r="H900" s="89">
        <f t="shared" si="39"/>
        <v>0</v>
      </c>
      <c r="I900" s="90">
        <f t="shared" si="40"/>
        <v>0</v>
      </c>
      <c r="J900" s="91" t="str">
        <f t="shared" si="41"/>
        <v>Atenção!</v>
      </c>
    </row>
    <row r="901" spans="8:10">
      <c r="H901" s="89">
        <f t="shared" ref="H901:H964" si="42">SUM(K901:PU901)</f>
        <v>0</v>
      </c>
      <c r="I901" s="90">
        <f t="shared" ref="I901:I964" si="43">H901*E901</f>
        <v>0</v>
      </c>
      <c r="J901" s="91" t="str">
        <f t="shared" ref="J901:J964" si="44">IF(H901&lt;G901,"Comprar Urgente!",IF(H901&lt;=G901,"Atenção!",""))</f>
        <v>Atenção!</v>
      </c>
    </row>
    <row r="902" spans="8:10">
      <c r="H902" s="89">
        <f t="shared" si="42"/>
        <v>0</v>
      </c>
      <c r="I902" s="90">
        <f t="shared" si="43"/>
        <v>0</v>
      </c>
      <c r="J902" s="91" t="str">
        <f t="shared" si="44"/>
        <v>Atenção!</v>
      </c>
    </row>
    <row r="903" spans="8:10">
      <c r="H903" s="89">
        <f t="shared" si="42"/>
        <v>0</v>
      </c>
      <c r="I903" s="90">
        <f t="shared" si="43"/>
        <v>0</v>
      </c>
      <c r="J903" s="91" t="str">
        <f t="shared" si="44"/>
        <v>Atenção!</v>
      </c>
    </row>
    <row r="904" spans="8:10">
      <c r="H904" s="89">
        <f t="shared" si="42"/>
        <v>0</v>
      </c>
      <c r="I904" s="90">
        <f t="shared" si="43"/>
        <v>0</v>
      </c>
      <c r="J904" s="91" t="str">
        <f t="shared" si="44"/>
        <v>Atenção!</v>
      </c>
    </row>
    <row r="905" spans="8:10">
      <c r="H905" s="89">
        <f t="shared" si="42"/>
        <v>0</v>
      </c>
      <c r="I905" s="90">
        <f t="shared" si="43"/>
        <v>0</v>
      </c>
      <c r="J905" s="91" t="str">
        <f t="shared" si="44"/>
        <v>Atenção!</v>
      </c>
    </row>
    <row r="906" spans="8:10">
      <c r="H906" s="89">
        <f t="shared" si="42"/>
        <v>0</v>
      </c>
      <c r="I906" s="90">
        <f t="shared" si="43"/>
        <v>0</v>
      </c>
      <c r="J906" s="91" t="str">
        <f t="shared" si="44"/>
        <v>Atenção!</v>
      </c>
    </row>
    <row r="907" spans="8:10">
      <c r="H907" s="89">
        <f t="shared" si="42"/>
        <v>0</v>
      </c>
      <c r="I907" s="90">
        <f t="shared" si="43"/>
        <v>0</v>
      </c>
      <c r="J907" s="91" t="str">
        <f t="shared" si="44"/>
        <v>Atenção!</v>
      </c>
    </row>
    <row r="908" spans="8:10">
      <c r="H908" s="89">
        <f t="shared" si="42"/>
        <v>0</v>
      </c>
      <c r="I908" s="90">
        <f t="shared" si="43"/>
        <v>0</v>
      </c>
      <c r="J908" s="91" t="str">
        <f t="shared" si="44"/>
        <v>Atenção!</v>
      </c>
    </row>
    <row r="909" spans="8:10">
      <c r="H909" s="89">
        <f t="shared" si="42"/>
        <v>0</v>
      </c>
      <c r="I909" s="90">
        <f t="shared" si="43"/>
        <v>0</v>
      </c>
      <c r="J909" s="91" t="str">
        <f t="shared" si="44"/>
        <v>Atenção!</v>
      </c>
    </row>
    <row r="910" spans="8:10">
      <c r="H910" s="89">
        <f t="shared" si="42"/>
        <v>0</v>
      </c>
      <c r="I910" s="90">
        <f t="shared" si="43"/>
        <v>0</v>
      </c>
      <c r="J910" s="91" t="str">
        <f t="shared" si="44"/>
        <v>Atenção!</v>
      </c>
    </row>
    <row r="911" spans="8:10">
      <c r="H911" s="89">
        <f t="shared" si="42"/>
        <v>0</v>
      </c>
      <c r="I911" s="90">
        <f t="shared" si="43"/>
        <v>0</v>
      </c>
      <c r="J911" s="91" t="str">
        <f t="shared" si="44"/>
        <v>Atenção!</v>
      </c>
    </row>
    <row r="912" spans="8:10">
      <c r="H912" s="89">
        <f t="shared" si="42"/>
        <v>0</v>
      </c>
      <c r="I912" s="90">
        <f t="shared" si="43"/>
        <v>0</v>
      </c>
      <c r="J912" s="91" t="str">
        <f t="shared" si="44"/>
        <v>Atenção!</v>
      </c>
    </row>
    <row r="913" spans="8:10">
      <c r="H913" s="89">
        <f t="shared" si="42"/>
        <v>0</v>
      </c>
      <c r="I913" s="90">
        <f t="shared" si="43"/>
        <v>0</v>
      </c>
      <c r="J913" s="91" t="str">
        <f t="shared" si="44"/>
        <v>Atenção!</v>
      </c>
    </row>
    <row r="914" spans="8:10">
      <c r="H914" s="89">
        <f t="shared" si="42"/>
        <v>0</v>
      </c>
      <c r="I914" s="90">
        <f t="shared" si="43"/>
        <v>0</v>
      </c>
      <c r="J914" s="91" t="str">
        <f t="shared" si="44"/>
        <v>Atenção!</v>
      </c>
    </row>
    <row r="915" spans="8:10">
      <c r="H915" s="89">
        <f t="shared" si="42"/>
        <v>0</v>
      </c>
      <c r="I915" s="90">
        <f t="shared" si="43"/>
        <v>0</v>
      </c>
      <c r="J915" s="91" t="str">
        <f t="shared" si="44"/>
        <v>Atenção!</v>
      </c>
    </row>
    <row r="916" spans="8:10">
      <c r="H916" s="89">
        <f t="shared" si="42"/>
        <v>0</v>
      </c>
      <c r="I916" s="90">
        <f t="shared" si="43"/>
        <v>0</v>
      </c>
      <c r="J916" s="91" t="str">
        <f t="shared" si="44"/>
        <v>Atenção!</v>
      </c>
    </row>
    <row r="917" spans="8:10">
      <c r="H917" s="89">
        <f t="shared" si="42"/>
        <v>0</v>
      </c>
      <c r="I917" s="90">
        <f t="shared" si="43"/>
        <v>0</v>
      </c>
      <c r="J917" s="91" t="str">
        <f t="shared" si="44"/>
        <v>Atenção!</v>
      </c>
    </row>
    <row r="918" spans="8:10">
      <c r="H918" s="89">
        <f t="shared" si="42"/>
        <v>0</v>
      </c>
      <c r="I918" s="90">
        <f t="shared" si="43"/>
        <v>0</v>
      </c>
      <c r="J918" s="91" t="str">
        <f t="shared" si="44"/>
        <v>Atenção!</v>
      </c>
    </row>
    <row r="919" spans="8:10">
      <c r="H919" s="89">
        <f t="shared" si="42"/>
        <v>0</v>
      </c>
      <c r="I919" s="90">
        <f t="shared" si="43"/>
        <v>0</v>
      </c>
      <c r="J919" s="91" t="str">
        <f t="shared" si="44"/>
        <v>Atenção!</v>
      </c>
    </row>
    <row r="920" spans="8:10">
      <c r="H920" s="89">
        <f t="shared" si="42"/>
        <v>0</v>
      </c>
      <c r="I920" s="90">
        <f t="shared" si="43"/>
        <v>0</v>
      </c>
      <c r="J920" s="91" t="str">
        <f t="shared" si="44"/>
        <v>Atenção!</v>
      </c>
    </row>
    <row r="921" spans="8:10">
      <c r="H921" s="89">
        <f t="shared" si="42"/>
        <v>0</v>
      </c>
      <c r="I921" s="90">
        <f t="shared" si="43"/>
        <v>0</v>
      </c>
      <c r="J921" s="91" t="str">
        <f t="shared" si="44"/>
        <v>Atenção!</v>
      </c>
    </row>
    <row r="922" spans="8:10">
      <c r="H922" s="89">
        <f t="shared" si="42"/>
        <v>0</v>
      </c>
      <c r="I922" s="90">
        <f t="shared" si="43"/>
        <v>0</v>
      </c>
      <c r="J922" s="91" t="str">
        <f t="shared" si="44"/>
        <v>Atenção!</v>
      </c>
    </row>
    <row r="923" spans="8:10">
      <c r="H923" s="89">
        <f t="shared" si="42"/>
        <v>0</v>
      </c>
      <c r="I923" s="90">
        <f t="shared" si="43"/>
        <v>0</v>
      </c>
      <c r="J923" s="91" t="str">
        <f t="shared" si="44"/>
        <v>Atenção!</v>
      </c>
    </row>
    <row r="924" spans="8:10">
      <c r="H924" s="89">
        <f t="shared" si="42"/>
        <v>0</v>
      </c>
      <c r="I924" s="90">
        <f t="shared" si="43"/>
        <v>0</v>
      </c>
      <c r="J924" s="91" t="str">
        <f t="shared" si="44"/>
        <v>Atenção!</v>
      </c>
    </row>
    <row r="925" spans="8:10">
      <c r="H925" s="89">
        <f t="shared" si="42"/>
        <v>0</v>
      </c>
      <c r="I925" s="90">
        <f t="shared" si="43"/>
        <v>0</v>
      </c>
      <c r="J925" s="91" t="str">
        <f t="shared" si="44"/>
        <v>Atenção!</v>
      </c>
    </row>
    <row r="926" spans="8:10">
      <c r="H926" s="89">
        <f t="shared" si="42"/>
        <v>0</v>
      </c>
      <c r="I926" s="90">
        <f t="shared" si="43"/>
        <v>0</v>
      </c>
      <c r="J926" s="91" t="str">
        <f t="shared" si="44"/>
        <v>Atenção!</v>
      </c>
    </row>
    <row r="927" spans="8:10">
      <c r="H927" s="89">
        <f t="shared" si="42"/>
        <v>0</v>
      </c>
      <c r="I927" s="90">
        <f t="shared" si="43"/>
        <v>0</v>
      </c>
      <c r="J927" s="91" t="str">
        <f t="shared" si="44"/>
        <v>Atenção!</v>
      </c>
    </row>
    <row r="928" spans="8:10">
      <c r="H928" s="89">
        <f t="shared" si="42"/>
        <v>0</v>
      </c>
      <c r="I928" s="90">
        <f t="shared" si="43"/>
        <v>0</v>
      </c>
      <c r="J928" s="91" t="str">
        <f t="shared" si="44"/>
        <v>Atenção!</v>
      </c>
    </row>
    <row r="929" spans="8:10">
      <c r="H929" s="89">
        <f t="shared" si="42"/>
        <v>0</v>
      </c>
      <c r="I929" s="90">
        <f t="shared" si="43"/>
        <v>0</v>
      </c>
      <c r="J929" s="91" t="str">
        <f t="shared" si="44"/>
        <v>Atenção!</v>
      </c>
    </row>
    <row r="930" spans="8:10">
      <c r="H930" s="89">
        <f t="shared" si="42"/>
        <v>0</v>
      </c>
      <c r="I930" s="90">
        <f t="shared" si="43"/>
        <v>0</v>
      </c>
      <c r="J930" s="91" t="str">
        <f t="shared" si="44"/>
        <v>Atenção!</v>
      </c>
    </row>
    <row r="931" spans="8:10">
      <c r="H931" s="89">
        <f t="shared" si="42"/>
        <v>0</v>
      </c>
      <c r="I931" s="90">
        <f t="shared" si="43"/>
        <v>0</v>
      </c>
      <c r="J931" s="91" t="str">
        <f t="shared" si="44"/>
        <v>Atenção!</v>
      </c>
    </row>
    <row r="932" spans="8:10">
      <c r="H932" s="89">
        <f t="shared" si="42"/>
        <v>0</v>
      </c>
      <c r="I932" s="90">
        <f t="shared" si="43"/>
        <v>0</v>
      </c>
      <c r="J932" s="91" t="str">
        <f t="shared" si="44"/>
        <v>Atenção!</v>
      </c>
    </row>
    <row r="933" spans="8:10">
      <c r="H933" s="89">
        <f t="shared" si="42"/>
        <v>0</v>
      </c>
      <c r="I933" s="90">
        <f t="shared" si="43"/>
        <v>0</v>
      </c>
      <c r="J933" s="91" t="str">
        <f t="shared" si="44"/>
        <v>Atenção!</v>
      </c>
    </row>
    <row r="934" spans="8:10">
      <c r="H934" s="89">
        <f t="shared" si="42"/>
        <v>0</v>
      </c>
      <c r="I934" s="90">
        <f t="shared" si="43"/>
        <v>0</v>
      </c>
      <c r="J934" s="91" t="str">
        <f t="shared" si="44"/>
        <v>Atenção!</v>
      </c>
    </row>
    <row r="935" spans="8:10">
      <c r="H935" s="89">
        <f t="shared" si="42"/>
        <v>0</v>
      </c>
      <c r="I935" s="90">
        <f t="shared" si="43"/>
        <v>0</v>
      </c>
      <c r="J935" s="91" t="str">
        <f t="shared" si="44"/>
        <v>Atenção!</v>
      </c>
    </row>
    <row r="936" spans="8:10">
      <c r="H936" s="89">
        <f t="shared" si="42"/>
        <v>0</v>
      </c>
      <c r="I936" s="90">
        <f t="shared" si="43"/>
        <v>0</v>
      </c>
      <c r="J936" s="91" t="str">
        <f t="shared" si="44"/>
        <v>Atenção!</v>
      </c>
    </row>
    <row r="937" spans="8:10">
      <c r="H937" s="89">
        <f t="shared" si="42"/>
        <v>0</v>
      </c>
      <c r="I937" s="90">
        <f t="shared" si="43"/>
        <v>0</v>
      </c>
      <c r="J937" s="91" t="str">
        <f t="shared" si="44"/>
        <v>Atenção!</v>
      </c>
    </row>
    <row r="938" spans="8:10">
      <c r="H938" s="89">
        <f t="shared" si="42"/>
        <v>0</v>
      </c>
      <c r="I938" s="90">
        <f t="shared" si="43"/>
        <v>0</v>
      </c>
      <c r="J938" s="91" t="str">
        <f t="shared" si="44"/>
        <v>Atenção!</v>
      </c>
    </row>
    <row r="939" spans="8:10">
      <c r="H939" s="89">
        <f t="shared" si="42"/>
        <v>0</v>
      </c>
      <c r="I939" s="90">
        <f t="shared" si="43"/>
        <v>0</v>
      </c>
      <c r="J939" s="91" t="str">
        <f t="shared" si="44"/>
        <v>Atenção!</v>
      </c>
    </row>
    <row r="940" spans="8:10">
      <c r="H940" s="89">
        <f t="shared" si="42"/>
        <v>0</v>
      </c>
      <c r="I940" s="90">
        <f t="shared" si="43"/>
        <v>0</v>
      </c>
      <c r="J940" s="91" t="str">
        <f t="shared" si="44"/>
        <v>Atenção!</v>
      </c>
    </row>
    <row r="941" spans="8:10">
      <c r="H941" s="89">
        <f t="shared" si="42"/>
        <v>0</v>
      </c>
      <c r="I941" s="90">
        <f t="shared" si="43"/>
        <v>0</v>
      </c>
      <c r="J941" s="91" t="str">
        <f t="shared" si="44"/>
        <v>Atenção!</v>
      </c>
    </row>
    <row r="942" spans="8:10">
      <c r="H942" s="89">
        <f t="shared" si="42"/>
        <v>0</v>
      </c>
      <c r="I942" s="90">
        <f t="shared" si="43"/>
        <v>0</v>
      </c>
      <c r="J942" s="91" t="str">
        <f t="shared" si="44"/>
        <v>Atenção!</v>
      </c>
    </row>
    <row r="943" spans="8:10">
      <c r="H943" s="89">
        <f t="shared" si="42"/>
        <v>0</v>
      </c>
      <c r="I943" s="90">
        <f t="shared" si="43"/>
        <v>0</v>
      </c>
      <c r="J943" s="91" t="str">
        <f t="shared" si="44"/>
        <v>Atenção!</v>
      </c>
    </row>
    <row r="944" spans="8:10">
      <c r="H944" s="89">
        <f t="shared" si="42"/>
        <v>0</v>
      </c>
      <c r="I944" s="90">
        <f t="shared" si="43"/>
        <v>0</v>
      </c>
      <c r="J944" s="91" t="str">
        <f t="shared" si="44"/>
        <v>Atenção!</v>
      </c>
    </row>
    <row r="945" spans="8:10">
      <c r="H945" s="89">
        <f t="shared" si="42"/>
        <v>0</v>
      </c>
      <c r="I945" s="90">
        <f t="shared" si="43"/>
        <v>0</v>
      </c>
      <c r="J945" s="91" t="str">
        <f t="shared" si="44"/>
        <v>Atenção!</v>
      </c>
    </row>
    <row r="946" spans="8:10">
      <c r="H946" s="89">
        <f t="shared" si="42"/>
        <v>0</v>
      </c>
      <c r="I946" s="90">
        <f t="shared" si="43"/>
        <v>0</v>
      </c>
      <c r="J946" s="91" t="str">
        <f t="shared" si="44"/>
        <v>Atenção!</v>
      </c>
    </row>
    <row r="947" spans="8:10">
      <c r="H947" s="89">
        <f t="shared" si="42"/>
        <v>0</v>
      </c>
      <c r="I947" s="90">
        <f t="shared" si="43"/>
        <v>0</v>
      </c>
      <c r="J947" s="91" t="str">
        <f t="shared" si="44"/>
        <v>Atenção!</v>
      </c>
    </row>
    <row r="948" spans="8:10">
      <c r="H948" s="89">
        <f t="shared" si="42"/>
        <v>0</v>
      </c>
      <c r="I948" s="90">
        <f t="shared" si="43"/>
        <v>0</v>
      </c>
      <c r="J948" s="91" t="str">
        <f t="shared" si="44"/>
        <v>Atenção!</v>
      </c>
    </row>
    <row r="949" spans="8:10">
      <c r="H949" s="89">
        <f t="shared" si="42"/>
        <v>0</v>
      </c>
      <c r="I949" s="90">
        <f t="shared" si="43"/>
        <v>0</v>
      </c>
      <c r="J949" s="91" t="str">
        <f t="shared" si="44"/>
        <v>Atenção!</v>
      </c>
    </row>
    <row r="950" spans="8:10">
      <c r="H950" s="89">
        <f t="shared" si="42"/>
        <v>0</v>
      </c>
      <c r="I950" s="90">
        <f t="shared" si="43"/>
        <v>0</v>
      </c>
      <c r="J950" s="91" t="str">
        <f t="shared" si="44"/>
        <v>Atenção!</v>
      </c>
    </row>
    <row r="951" spans="8:10">
      <c r="H951" s="89">
        <f t="shared" si="42"/>
        <v>0</v>
      </c>
      <c r="I951" s="90">
        <f t="shared" si="43"/>
        <v>0</v>
      </c>
      <c r="J951" s="91" t="str">
        <f t="shared" si="44"/>
        <v>Atenção!</v>
      </c>
    </row>
    <row r="952" spans="8:10">
      <c r="H952" s="89">
        <f t="shared" si="42"/>
        <v>0</v>
      </c>
      <c r="I952" s="90">
        <f t="shared" si="43"/>
        <v>0</v>
      </c>
      <c r="J952" s="91" t="str">
        <f t="shared" si="44"/>
        <v>Atenção!</v>
      </c>
    </row>
    <row r="953" spans="8:10">
      <c r="H953" s="89">
        <f t="shared" si="42"/>
        <v>0</v>
      </c>
      <c r="I953" s="90">
        <f t="shared" si="43"/>
        <v>0</v>
      </c>
      <c r="J953" s="91" t="str">
        <f t="shared" si="44"/>
        <v>Atenção!</v>
      </c>
    </row>
    <row r="954" spans="8:10">
      <c r="H954" s="89">
        <f t="shared" si="42"/>
        <v>0</v>
      </c>
      <c r="I954" s="90">
        <f t="shared" si="43"/>
        <v>0</v>
      </c>
      <c r="J954" s="91" t="str">
        <f t="shared" si="44"/>
        <v>Atenção!</v>
      </c>
    </row>
    <row r="955" spans="8:10">
      <c r="H955" s="89">
        <f t="shared" si="42"/>
        <v>0</v>
      </c>
      <c r="I955" s="90">
        <f t="shared" si="43"/>
        <v>0</v>
      </c>
      <c r="J955" s="91" t="str">
        <f t="shared" si="44"/>
        <v>Atenção!</v>
      </c>
    </row>
    <row r="956" spans="8:10">
      <c r="H956" s="89">
        <f t="shared" si="42"/>
        <v>0</v>
      </c>
      <c r="I956" s="90">
        <f t="shared" si="43"/>
        <v>0</v>
      </c>
      <c r="J956" s="91" t="str">
        <f t="shared" si="44"/>
        <v>Atenção!</v>
      </c>
    </row>
    <row r="957" spans="8:10">
      <c r="H957" s="89">
        <f t="shared" si="42"/>
        <v>0</v>
      </c>
      <c r="I957" s="90">
        <f t="shared" si="43"/>
        <v>0</v>
      </c>
      <c r="J957" s="91" t="str">
        <f t="shared" si="44"/>
        <v>Atenção!</v>
      </c>
    </row>
    <row r="958" spans="8:10">
      <c r="H958" s="89">
        <f t="shared" si="42"/>
        <v>0</v>
      </c>
      <c r="I958" s="90">
        <f t="shared" si="43"/>
        <v>0</v>
      </c>
      <c r="J958" s="91" t="str">
        <f t="shared" si="44"/>
        <v>Atenção!</v>
      </c>
    </row>
    <row r="959" spans="8:10">
      <c r="H959" s="89">
        <f t="shared" si="42"/>
        <v>0</v>
      </c>
      <c r="I959" s="90">
        <f t="shared" si="43"/>
        <v>0</v>
      </c>
      <c r="J959" s="91" t="str">
        <f t="shared" si="44"/>
        <v>Atenção!</v>
      </c>
    </row>
    <row r="960" spans="8:10">
      <c r="H960" s="89">
        <f t="shared" si="42"/>
        <v>0</v>
      </c>
      <c r="I960" s="90">
        <f t="shared" si="43"/>
        <v>0</v>
      </c>
      <c r="J960" s="91" t="str">
        <f t="shared" si="44"/>
        <v>Atenção!</v>
      </c>
    </row>
    <row r="961" spans="8:10">
      <c r="H961" s="89">
        <f t="shared" si="42"/>
        <v>0</v>
      </c>
      <c r="I961" s="90">
        <f t="shared" si="43"/>
        <v>0</v>
      </c>
      <c r="J961" s="91" t="str">
        <f t="shared" si="44"/>
        <v>Atenção!</v>
      </c>
    </row>
    <row r="962" spans="8:10">
      <c r="H962" s="89">
        <f t="shared" si="42"/>
        <v>0</v>
      </c>
      <c r="I962" s="90">
        <f t="shared" si="43"/>
        <v>0</v>
      </c>
      <c r="J962" s="91" t="str">
        <f t="shared" si="44"/>
        <v>Atenção!</v>
      </c>
    </row>
    <row r="963" spans="8:10">
      <c r="H963" s="89">
        <f t="shared" si="42"/>
        <v>0</v>
      </c>
      <c r="I963" s="90">
        <f t="shared" si="43"/>
        <v>0</v>
      </c>
      <c r="J963" s="91" t="str">
        <f t="shared" si="44"/>
        <v>Atenção!</v>
      </c>
    </row>
    <row r="964" spans="8:10">
      <c r="H964" s="89">
        <f t="shared" si="42"/>
        <v>0</v>
      </c>
      <c r="I964" s="90">
        <f t="shared" si="43"/>
        <v>0</v>
      </c>
      <c r="J964" s="91" t="str">
        <f t="shared" si="44"/>
        <v>Atenção!</v>
      </c>
    </row>
    <row r="965" spans="8:10">
      <c r="H965" s="89">
        <f t="shared" ref="H965:H999" si="45">SUM(K965:PU965)</f>
        <v>0</v>
      </c>
      <c r="I965" s="90">
        <f t="shared" ref="I965:I999" si="46">H965*E965</f>
        <v>0</v>
      </c>
      <c r="J965" s="91" t="str">
        <f t="shared" ref="J965:J999" si="47">IF(H965&lt;G965,"Comprar Urgente!",IF(H965&lt;=G965,"Atenção!",""))</f>
        <v>Atenção!</v>
      </c>
    </row>
    <row r="966" spans="8:10">
      <c r="H966" s="89">
        <f t="shared" si="45"/>
        <v>0</v>
      </c>
      <c r="I966" s="90">
        <f t="shared" si="46"/>
        <v>0</v>
      </c>
      <c r="J966" s="91" t="str">
        <f t="shared" si="47"/>
        <v>Atenção!</v>
      </c>
    </row>
    <row r="967" spans="8:10">
      <c r="H967" s="89">
        <f t="shared" si="45"/>
        <v>0</v>
      </c>
      <c r="I967" s="90">
        <f t="shared" si="46"/>
        <v>0</v>
      </c>
      <c r="J967" s="91" t="str">
        <f t="shared" si="47"/>
        <v>Atenção!</v>
      </c>
    </row>
    <row r="968" spans="8:10">
      <c r="H968" s="89">
        <f t="shared" si="45"/>
        <v>0</v>
      </c>
      <c r="I968" s="90">
        <f t="shared" si="46"/>
        <v>0</v>
      </c>
      <c r="J968" s="91" t="str">
        <f t="shared" si="47"/>
        <v>Atenção!</v>
      </c>
    </row>
    <row r="969" spans="8:10">
      <c r="H969" s="89">
        <f t="shared" si="45"/>
        <v>0</v>
      </c>
      <c r="I969" s="90">
        <f t="shared" si="46"/>
        <v>0</v>
      </c>
      <c r="J969" s="91" t="str">
        <f t="shared" si="47"/>
        <v>Atenção!</v>
      </c>
    </row>
    <row r="970" spans="8:10">
      <c r="H970" s="89">
        <f t="shared" si="45"/>
        <v>0</v>
      </c>
      <c r="I970" s="90">
        <f t="shared" si="46"/>
        <v>0</v>
      </c>
      <c r="J970" s="91" t="str">
        <f t="shared" si="47"/>
        <v>Atenção!</v>
      </c>
    </row>
    <row r="971" spans="8:10">
      <c r="H971" s="89">
        <f t="shared" si="45"/>
        <v>0</v>
      </c>
      <c r="I971" s="90">
        <f t="shared" si="46"/>
        <v>0</v>
      </c>
      <c r="J971" s="91" t="str">
        <f t="shared" si="47"/>
        <v>Atenção!</v>
      </c>
    </row>
    <row r="972" spans="8:10">
      <c r="H972" s="89">
        <f t="shared" si="45"/>
        <v>0</v>
      </c>
      <c r="I972" s="90">
        <f t="shared" si="46"/>
        <v>0</v>
      </c>
      <c r="J972" s="91" t="str">
        <f t="shared" si="47"/>
        <v>Atenção!</v>
      </c>
    </row>
    <row r="973" spans="8:10">
      <c r="H973" s="89">
        <f t="shared" si="45"/>
        <v>0</v>
      </c>
      <c r="I973" s="90">
        <f t="shared" si="46"/>
        <v>0</v>
      </c>
      <c r="J973" s="91" t="str">
        <f t="shared" si="47"/>
        <v>Atenção!</v>
      </c>
    </row>
    <row r="974" spans="8:10">
      <c r="H974" s="89">
        <f t="shared" si="45"/>
        <v>0</v>
      </c>
      <c r="I974" s="90">
        <f t="shared" si="46"/>
        <v>0</v>
      </c>
      <c r="J974" s="91" t="str">
        <f t="shared" si="47"/>
        <v>Atenção!</v>
      </c>
    </row>
    <row r="975" spans="8:10">
      <c r="H975" s="89">
        <f t="shared" si="45"/>
        <v>0</v>
      </c>
      <c r="I975" s="90">
        <f t="shared" si="46"/>
        <v>0</v>
      </c>
      <c r="J975" s="91" t="str">
        <f t="shared" si="47"/>
        <v>Atenção!</v>
      </c>
    </row>
    <row r="976" spans="8:10">
      <c r="H976" s="89">
        <f t="shared" si="45"/>
        <v>0</v>
      </c>
      <c r="I976" s="90">
        <f t="shared" si="46"/>
        <v>0</v>
      </c>
      <c r="J976" s="91" t="str">
        <f t="shared" si="47"/>
        <v>Atenção!</v>
      </c>
    </row>
    <row r="977" spans="8:10">
      <c r="H977" s="89">
        <f t="shared" si="45"/>
        <v>0</v>
      </c>
      <c r="I977" s="90">
        <f t="shared" si="46"/>
        <v>0</v>
      </c>
      <c r="J977" s="91" t="str">
        <f t="shared" si="47"/>
        <v>Atenção!</v>
      </c>
    </row>
    <row r="978" spans="8:10">
      <c r="H978" s="89">
        <f t="shared" si="45"/>
        <v>0</v>
      </c>
      <c r="I978" s="90">
        <f t="shared" si="46"/>
        <v>0</v>
      </c>
      <c r="J978" s="91" t="str">
        <f t="shared" si="47"/>
        <v>Atenção!</v>
      </c>
    </row>
    <row r="979" spans="8:10">
      <c r="H979" s="89">
        <f t="shared" si="45"/>
        <v>0</v>
      </c>
      <c r="I979" s="90">
        <f t="shared" si="46"/>
        <v>0</v>
      </c>
      <c r="J979" s="91" t="str">
        <f t="shared" si="47"/>
        <v>Atenção!</v>
      </c>
    </row>
    <row r="980" spans="8:10">
      <c r="H980" s="89">
        <f t="shared" si="45"/>
        <v>0</v>
      </c>
      <c r="I980" s="90">
        <f t="shared" si="46"/>
        <v>0</v>
      </c>
      <c r="J980" s="91" t="str">
        <f t="shared" si="47"/>
        <v>Atenção!</v>
      </c>
    </row>
    <row r="981" spans="8:10">
      <c r="H981" s="89">
        <f t="shared" si="45"/>
        <v>0</v>
      </c>
      <c r="I981" s="90">
        <f t="shared" si="46"/>
        <v>0</v>
      </c>
      <c r="J981" s="91" t="str">
        <f t="shared" si="47"/>
        <v>Atenção!</v>
      </c>
    </row>
    <row r="982" spans="8:10">
      <c r="H982" s="89">
        <f t="shared" si="45"/>
        <v>0</v>
      </c>
      <c r="I982" s="90">
        <f t="shared" si="46"/>
        <v>0</v>
      </c>
      <c r="J982" s="91" t="str">
        <f t="shared" si="47"/>
        <v>Atenção!</v>
      </c>
    </row>
    <row r="983" spans="8:10">
      <c r="H983" s="89">
        <f t="shared" si="45"/>
        <v>0</v>
      </c>
      <c r="I983" s="90">
        <f t="shared" si="46"/>
        <v>0</v>
      </c>
      <c r="J983" s="91" t="str">
        <f t="shared" si="47"/>
        <v>Atenção!</v>
      </c>
    </row>
    <row r="984" spans="8:10">
      <c r="H984" s="89">
        <f t="shared" si="45"/>
        <v>0</v>
      </c>
      <c r="I984" s="90">
        <f t="shared" si="46"/>
        <v>0</v>
      </c>
      <c r="J984" s="91" t="str">
        <f t="shared" si="47"/>
        <v>Atenção!</v>
      </c>
    </row>
    <row r="985" spans="8:10">
      <c r="H985" s="89">
        <f t="shared" si="45"/>
        <v>0</v>
      </c>
      <c r="I985" s="90">
        <f t="shared" si="46"/>
        <v>0</v>
      </c>
      <c r="J985" s="91" t="str">
        <f t="shared" si="47"/>
        <v>Atenção!</v>
      </c>
    </row>
    <row r="986" spans="8:10">
      <c r="H986" s="89">
        <f t="shared" si="45"/>
        <v>0</v>
      </c>
      <c r="I986" s="90">
        <f t="shared" si="46"/>
        <v>0</v>
      </c>
      <c r="J986" s="91" t="str">
        <f t="shared" si="47"/>
        <v>Atenção!</v>
      </c>
    </row>
    <row r="987" spans="8:10">
      <c r="H987" s="89">
        <f t="shared" si="45"/>
        <v>0</v>
      </c>
      <c r="I987" s="90">
        <f t="shared" si="46"/>
        <v>0</v>
      </c>
      <c r="J987" s="91" t="str">
        <f t="shared" si="47"/>
        <v>Atenção!</v>
      </c>
    </row>
    <row r="988" spans="8:10">
      <c r="H988" s="89">
        <f t="shared" si="45"/>
        <v>0</v>
      </c>
      <c r="I988" s="90">
        <f t="shared" si="46"/>
        <v>0</v>
      </c>
      <c r="J988" s="91" t="str">
        <f t="shared" si="47"/>
        <v>Atenção!</v>
      </c>
    </row>
    <row r="989" spans="8:10">
      <c r="H989" s="89">
        <f t="shared" si="45"/>
        <v>0</v>
      </c>
      <c r="I989" s="90">
        <f t="shared" si="46"/>
        <v>0</v>
      </c>
      <c r="J989" s="91" t="str">
        <f t="shared" si="47"/>
        <v>Atenção!</v>
      </c>
    </row>
    <row r="990" spans="8:10">
      <c r="H990" s="89">
        <f t="shared" si="45"/>
        <v>0</v>
      </c>
      <c r="I990" s="90">
        <f t="shared" si="46"/>
        <v>0</v>
      </c>
      <c r="J990" s="91" t="str">
        <f t="shared" si="47"/>
        <v>Atenção!</v>
      </c>
    </row>
    <row r="991" spans="8:10">
      <c r="H991" s="89">
        <f t="shared" si="45"/>
        <v>0</v>
      </c>
      <c r="I991" s="90">
        <f t="shared" si="46"/>
        <v>0</v>
      </c>
      <c r="J991" s="91" t="str">
        <f t="shared" si="47"/>
        <v>Atenção!</v>
      </c>
    </row>
    <row r="992" spans="8:10">
      <c r="H992" s="89">
        <f t="shared" si="45"/>
        <v>0</v>
      </c>
      <c r="I992" s="90">
        <f t="shared" si="46"/>
        <v>0</v>
      </c>
      <c r="J992" s="91" t="str">
        <f t="shared" si="47"/>
        <v>Atenção!</v>
      </c>
    </row>
    <row r="993" spans="8:10">
      <c r="H993" s="89">
        <f t="shared" si="45"/>
        <v>0</v>
      </c>
      <c r="I993" s="90">
        <f t="shared" si="46"/>
        <v>0</v>
      </c>
      <c r="J993" s="91" t="str">
        <f t="shared" si="47"/>
        <v>Atenção!</v>
      </c>
    </row>
    <row r="994" spans="8:10">
      <c r="H994" s="89">
        <f t="shared" si="45"/>
        <v>0</v>
      </c>
      <c r="I994" s="90">
        <f t="shared" si="46"/>
        <v>0</v>
      </c>
      <c r="J994" s="91" t="str">
        <f t="shared" si="47"/>
        <v>Atenção!</v>
      </c>
    </row>
    <row r="995" spans="8:10">
      <c r="H995" s="89">
        <f t="shared" si="45"/>
        <v>0</v>
      </c>
      <c r="I995" s="90">
        <f t="shared" si="46"/>
        <v>0</v>
      </c>
      <c r="J995" s="91" t="str">
        <f t="shared" si="47"/>
        <v>Atenção!</v>
      </c>
    </row>
    <row r="996" spans="8:10">
      <c r="H996" s="89">
        <f t="shared" si="45"/>
        <v>0</v>
      </c>
      <c r="I996" s="90">
        <f t="shared" si="46"/>
        <v>0</v>
      </c>
      <c r="J996" s="91" t="str">
        <f t="shared" si="47"/>
        <v>Atenção!</v>
      </c>
    </row>
    <row r="997" spans="8:10">
      <c r="H997" s="89">
        <f t="shared" si="45"/>
        <v>0</v>
      </c>
      <c r="I997" s="90">
        <f t="shared" si="46"/>
        <v>0</v>
      </c>
      <c r="J997" s="91" t="str">
        <f t="shared" si="47"/>
        <v>Atenção!</v>
      </c>
    </row>
    <row r="998" spans="8:10">
      <c r="H998" s="89">
        <f t="shared" si="45"/>
        <v>0</v>
      </c>
      <c r="I998" s="90">
        <f t="shared" si="46"/>
        <v>0</v>
      </c>
      <c r="J998" s="91" t="str">
        <f t="shared" si="47"/>
        <v>Atenção!</v>
      </c>
    </row>
    <row r="999" spans="8:10">
      <c r="H999" s="89">
        <f t="shared" si="45"/>
        <v>0</v>
      </c>
      <c r="I999" s="90">
        <f t="shared" si="46"/>
        <v>0</v>
      </c>
      <c r="J999" s="91" t="str">
        <f t="shared" si="47"/>
        <v>Atenção!</v>
      </c>
    </row>
    <row r="1000" spans="8:10">
      <c r="H1000" s="89">
        <f t="shared" ref="H1000:H1032" si="48">SUM(K1000:PU1000)</f>
        <v>0</v>
      </c>
      <c r="I1000" s="90">
        <f t="shared" ref="I1000:I1032" si="49">H1000*E1000</f>
        <v>0</v>
      </c>
      <c r="J1000" s="91" t="str">
        <f t="shared" ref="J1000:J1032" si="50">IF(H1000&lt;G1000,"Comprar Urgente!",IF(H1000&lt;=G1000,"Atenção!",""))</f>
        <v>Atenção!</v>
      </c>
    </row>
    <row r="1001" spans="8:10">
      <c r="H1001" s="89">
        <f t="shared" si="48"/>
        <v>0</v>
      </c>
      <c r="I1001" s="90">
        <f t="shared" si="49"/>
        <v>0</v>
      </c>
      <c r="J1001" s="91" t="str">
        <f t="shared" si="50"/>
        <v>Atenção!</v>
      </c>
    </row>
    <row r="1002" spans="8:10">
      <c r="H1002" s="89">
        <f t="shared" si="48"/>
        <v>0</v>
      </c>
      <c r="I1002" s="90">
        <f t="shared" si="49"/>
        <v>0</v>
      </c>
      <c r="J1002" s="91" t="str">
        <f t="shared" si="50"/>
        <v>Atenção!</v>
      </c>
    </row>
    <row r="1003" spans="8:10">
      <c r="H1003" s="89">
        <f t="shared" si="48"/>
        <v>0</v>
      </c>
      <c r="I1003" s="90">
        <f t="shared" si="49"/>
        <v>0</v>
      </c>
      <c r="J1003" s="91" t="str">
        <f t="shared" si="50"/>
        <v>Atenção!</v>
      </c>
    </row>
    <row r="1004" spans="8:10">
      <c r="H1004" s="89">
        <f t="shared" si="48"/>
        <v>0</v>
      </c>
      <c r="I1004" s="90">
        <f t="shared" si="49"/>
        <v>0</v>
      </c>
      <c r="J1004" s="91" t="str">
        <f t="shared" si="50"/>
        <v>Atenção!</v>
      </c>
    </row>
    <row r="1005" spans="8:10">
      <c r="H1005" s="89">
        <f t="shared" si="48"/>
        <v>0</v>
      </c>
      <c r="I1005" s="90">
        <f t="shared" si="49"/>
        <v>0</v>
      </c>
      <c r="J1005" s="91" t="str">
        <f t="shared" si="50"/>
        <v>Atenção!</v>
      </c>
    </row>
    <row r="1006" spans="8:10">
      <c r="H1006" s="89">
        <f t="shared" si="48"/>
        <v>0</v>
      </c>
      <c r="I1006" s="90">
        <f t="shared" si="49"/>
        <v>0</v>
      </c>
      <c r="J1006" s="91" t="str">
        <f t="shared" si="50"/>
        <v>Atenção!</v>
      </c>
    </row>
    <row r="1007" spans="8:10">
      <c r="H1007" s="89">
        <f t="shared" si="48"/>
        <v>0</v>
      </c>
      <c r="I1007" s="90">
        <f t="shared" si="49"/>
        <v>0</v>
      </c>
      <c r="J1007" s="91" t="str">
        <f t="shared" si="50"/>
        <v>Atenção!</v>
      </c>
    </row>
    <row r="1008" spans="8:10">
      <c r="H1008" s="89">
        <f t="shared" si="48"/>
        <v>0</v>
      </c>
      <c r="I1008" s="90">
        <f t="shared" si="49"/>
        <v>0</v>
      </c>
      <c r="J1008" s="91" t="str">
        <f t="shared" si="50"/>
        <v>Atenção!</v>
      </c>
    </row>
    <row r="1009" spans="8:10">
      <c r="H1009" s="89">
        <f t="shared" si="48"/>
        <v>0</v>
      </c>
      <c r="I1009" s="90">
        <f t="shared" si="49"/>
        <v>0</v>
      </c>
      <c r="J1009" s="91" t="str">
        <f t="shared" si="50"/>
        <v>Atenção!</v>
      </c>
    </row>
    <row r="1010" spans="8:10">
      <c r="H1010" s="89">
        <f t="shared" si="48"/>
        <v>0</v>
      </c>
      <c r="I1010" s="90">
        <f t="shared" si="49"/>
        <v>0</v>
      </c>
      <c r="J1010" s="91" t="str">
        <f t="shared" si="50"/>
        <v>Atenção!</v>
      </c>
    </row>
    <row r="1011" spans="8:10">
      <c r="H1011" s="89">
        <f t="shared" si="48"/>
        <v>0</v>
      </c>
      <c r="I1011" s="90">
        <f t="shared" si="49"/>
        <v>0</v>
      </c>
      <c r="J1011" s="91" t="str">
        <f t="shared" si="50"/>
        <v>Atenção!</v>
      </c>
    </row>
    <row r="1012" spans="8:10">
      <c r="H1012" s="89">
        <f t="shared" si="48"/>
        <v>0</v>
      </c>
      <c r="I1012" s="90">
        <f t="shared" si="49"/>
        <v>0</v>
      </c>
      <c r="J1012" s="91" t="str">
        <f t="shared" si="50"/>
        <v>Atenção!</v>
      </c>
    </row>
    <row r="1013" spans="8:10">
      <c r="H1013" s="89">
        <f t="shared" si="48"/>
        <v>0</v>
      </c>
      <c r="I1013" s="90">
        <f t="shared" si="49"/>
        <v>0</v>
      </c>
      <c r="J1013" s="91" t="str">
        <f t="shared" si="50"/>
        <v>Atenção!</v>
      </c>
    </row>
    <row r="1014" spans="8:10">
      <c r="H1014" s="89">
        <f t="shared" si="48"/>
        <v>0</v>
      </c>
      <c r="I1014" s="90">
        <f t="shared" si="49"/>
        <v>0</v>
      </c>
      <c r="J1014" s="91" t="str">
        <f t="shared" si="50"/>
        <v>Atenção!</v>
      </c>
    </row>
    <row r="1015" spans="8:10">
      <c r="H1015" s="89">
        <f t="shared" si="48"/>
        <v>0</v>
      </c>
      <c r="I1015" s="90">
        <f t="shared" si="49"/>
        <v>0</v>
      </c>
      <c r="J1015" s="91" t="str">
        <f t="shared" si="50"/>
        <v>Atenção!</v>
      </c>
    </row>
    <row r="1016" spans="8:10">
      <c r="H1016" s="89">
        <f t="shared" si="48"/>
        <v>0</v>
      </c>
      <c r="I1016" s="90">
        <f t="shared" si="49"/>
        <v>0</v>
      </c>
      <c r="J1016" s="91" t="str">
        <f t="shared" si="50"/>
        <v>Atenção!</v>
      </c>
    </row>
    <row r="1017" spans="8:10">
      <c r="H1017" s="89">
        <f t="shared" si="48"/>
        <v>0</v>
      </c>
      <c r="I1017" s="90">
        <f t="shared" si="49"/>
        <v>0</v>
      </c>
      <c r="J1017" s="91" t="str">
        <f t="shared" si="50"/>
        <v>Atenção!</v>
      </c>
    </row>
    <row r="1018" spans="8:10">
      <c r="H1018" s="89">
        <f t="shared" si="48"/>
        <v>0</v>
      </c>
      <c r="I1018" s="90">
        <f t="shared" si="49"/>
        <v>0</v>
      </c>
      <c r="J1018" s="91" t="str">
        <f t="shared" si="50"/>
        <v>Atenção!</v>
      </c>
    </row>
    <row r="1019" spans="8:10">
      <c r="H1019" s="89">
        <f t="shared" si="48"/>
        <v>0</v>
      </c>
      <c r="I1019" s="90">
        <f t="shared" si="49"/>
        <v>0</v>
      </c>
      <c r="J1019" s="91" t="str">
        <f t="shared" si="50"/>
        <v>Atenção!</v>
      </c>
    </row>
    <row r="1020" spans="8:10">
      <c r="H1020" s="89">
        <f t="shared" si="48"/>
        <v>0</v>
      </c>
      <c r="I1020" s="90">
        <f t="shared" si="49"/>
        <v>0</v>
      </c>
      <c r="J1020" s="91" t="str">
        <f t="shared" si="50"/>
        <v>Atenção!</v>
      </c>
    </row>
    <row r="1021" spans="8:10">
      <c r="H1021" s="89">
        <f t="shared" si="48"/>
        <v>0</v>
      </c>
      <c r="I1021" s="90">
        <f t="shared" si="49"/>
        <v>0</v>
      </c>
      <c r="J1021" s="91" t="str">
        <f t="shared" si="50"/>
        <v>Atenção!</v>
      </c>
    </row>
    <row r="1022" spans="8:10">
      <c r="H1022" s="89">
        <f t="shared" si="48"/>
        <v>0</v>
      </c>
      <c r="I1022" s="90">
        <f t="shared" si="49"/>
        <v>0</v>
      </c>
      <c r="J1022" s="91" t="str">
        <f t="shared" si="50"/>
        <v>Atenção!</v>
      </c>
    </row>
    <row r="1023" spans="8:10">
      <c r="H1023" s="89">
        <f t="shared" si="48"/>
        <v>0</v>
      </c>
      <c r="I1023" s="90">
        <f t="shared" si="49"/>
        <v>0</v>
      </c>
      <c r="J1023" s="91" t="str">
        <f t="shared" si="50"/>
        <v>Atenção!</v>
      </c>
    </row>
    <row r="1024" spans="8:10">
      <c r="H1024" s="89">
        <f t="shared" si="48"/>
        <v>0</v>
      </c>
      <c r="I1024" s="90">
        <f t="shared" si="49"/>
        <v>0</v>
      </c>
      <c r="J1024" s="91" t="str">
        <f t="shared" si="50"/>
        <v>Atenção!</v>
      </c>
    </row>
    <row r="1025" spans="8:10">
      <c r="H1025" s="89">
        <f t="shared" si="48"/>
        <v>0</v>
      </c>
      <c r="I1025" s="90">
        <f t="shared" si="49"/>
        <v>0</v>
      </c>
      <c r="J1025" s="91" t="str">
        <f t="shared" si="50"/>
        <v>Atenção!</v>
      </c>
    </row>
    <row r="1026" spans="8:10">
      <c r="H1026" s="89">
        <f t="shared" si="48"/>
        <v>0</v>
      </c>
      <c r="I1026" s="90">
        <f t="shared" si="49"/>
        <v>0</v>
      </c>
      <c r="J1026" s="91" t="str">
        <f t="shared" si="50"/>
        <v>Atenção!</v>
      </c>
    </row>
    <row r="1027" spans="8:10">
      <c r="H1027" s="89">
        <f t="shared" si="48"/>
        <v>0</v>
      </c>
      <c r="I1027" s="90">
        <f t="shared" si="49"/>
        <v>0</v>
      </c>
      <c r="J1027" s="91" t="str">
        <f t="shared" si="50"/>
        <v>Atenção!</v>
      </c>
    </row>
    <row r="1028" spans="8:10">
      <c r="H1028" s="89">
        <f t="shared" si="48"/>
        <v>0</v>
      </c>
      <c r="I1028" s="90">
        <f t="shared" si="49"/>
        <v>0</v>
      </c>
      <c r="J1028" s="91" t="str">
        <f t="shared" si="50"/>
        <v>Atenção!</v>
      </c>
    </row>
    <row r="1029" spans="8:10">
      <c r="H1029" s="89">
        <f t="shared" si="48"/>
        <v>0</v>
      </c>
      <c r="I1029" s="90">
        <f t="shared" si="49"/>
        <v>0</v>
      </c>
      <c r="J1029" s="91" t="str">
        <f t="shared" si="50"/>
        <v>Atenção!</v>
      </c>
    </row>
    <row r="1030" spans="8:10">
      <c r="H1030" s="89">
        <f t="shared" si="48"/>
        <v>0</v>
      </c>
      <c r="I1030" s="90">
        <f t="shared" si="49"/>
        <v>0</v>
      </c>
      <c r="J1030" s="91" t="str">
        <f t="shared" si="50"/>
        <v>Atenção!</v>
      </c>
    </row>
    <row r="1031" spans="8:10">
      <c r="H1031" s="89">
        <f t="shared" si="48"/>
        <v>0</v>
      </c>
      <c r="I1031" s="90">
        <f t="shared" si="49"/>
        <v>0</v>
      </c>
      <c r="J1031" s="91" t="str">
        <f t="shared" si="50"/>
        <v>Atenção!</v>
      </c>
    </row>
    <row r="1032" spans="8:10">
      <c r="H1032" s="89">
        <f t="shared" si="48"/>
        <v>0</v>
      </c>
      <c r="I1032" s="90">
        <f t="shared" si="49"/>
        <v>0</v>
      </c>
      <c r="J1032" s="91" t="str">
        <f t="shared" si="50"/>
        <v>Atenção!</v>
      </c>
    </row>
    <row r="1033" spans="8:10">
      <c r="H1033" s="89">
        <f t="shared" ref="H1033:H1096" si="51">SUM(K1033:PU1033)</f>
        <v>0</v>
      </c>
      <c r="I1033" s="90">
        <f t="shared" ref="I1033:I1096" si="52">H1033*E1033</f>
        <v>0</v>
      </c>
      <c r="J1033" s="91" t="str">
        <f t="shared" ref="J1033:J1096" si="53">IF(H1033&lt;G1033,"Comprar Urgente!",IF(H1033&lt;=G1033,"Atenção!",""))</f>
        <v>Atenção!</v>
      </c>
    </row>
    <row r="1034" spans="8:10">
      <c r="H1034" s="89">
        <f t="shared" si="51"/>
        <v>0</v>
      </c>
      <c r="I1034" s="90">
        <f t="shared" si="52"/>
        <v>0</v>
      </c>
      <c r="J1034" s="91" t="str">
        <f t="shared" si="53"/>
        <v>Atenção!</v>
      </c>
    </row>
    <row r="1035" spans="8:10">
      <c r="H1035" s="89">
        <f t="shared" si="51"/>
        <v>0</v>
      </c>
      <c r="I1035" s="90">
        <f t="shared" si="52"/>
        <v>0</v>
      </c>
      <c r="J1035" s="91" t="str">
        <f t="shared" si="53"/>
        <v>Atenção!</v>
      </c>
    </row>
    <row r="1036" spans="8:10">
      <c r="H1036" s="89">
        <f t="shared" si="51"/>
        <v>0</v>
      </c>
      <c r="I1036" s="90">
        <f t="shared" si="52"/>
        <v>0</v>
      </c>
      <c r="J1036" s="91" t="str">
        <f t="shared" si="53"/>
        <v>Atenção!</v>
      </c>
    </row>
    <row r="1037" spans="8:10">
      <c r="H1037" s="89">
        <f t="shared" si="51"/>
        <v>0</v>
      </c>
      <c r="I1037" s="90">
        <f t="shared" si="52"/>
        <v>0</v>
      </c>
      <c r="J1037" s="91" t="str">
        <f t="shared" si="53"/>
        <v>Atenção!</v>
      </c>
    </row>
    <row r="1038" spans="8:10">
      <c r="H1038" s="89">
        <f t="shared" si="51"/>
        <v>0</v>
      </c>
      <c r="I1038" s="90">
        <f t="shared" si="52"/>
        <v>0</v>
      </c>
      <c r="J1038" s="91" t="str">
        <f t="shared" si="53"/>
        <v>Atenção!</v>
      </c>
    </row>
    <row r="1039" spans="8:10">
      <c r="H1039" s="89">
        <f t="shared" si="51"/>
        <v>0</v>
      </c>
      <c r="I1039" s="90">
        <f t="shared" si="52"/>
        <v>0</v>
      </c>
      <c r="J1039" s="91" t="str">
        <f t="shared" si="53"/>
        <v>Atenção!</v>
      </c>
    </row>
    <row r="1040" spans="8:10">
      <c r="H1040" s="89">
        <f t="shared" si="51"/>
        <v>0</v>
      </c>
      <c r="I1040" s="90">
        <f t="shared" si="52"/>
        <v>0</v>
      </c>
      <c r="J1040" s="91" t="str">
        <f t="shared" si="53"/>
        <v>Atenção!</v>
      </c>
    </row>
    <row r="1041" spans="8:10">
      <c r="H1041" s="89">
        <f t="shared" si="51"/>
        <v>0</v>
      </c>
      <c r="I1041" s="90">
        <f t="shared" si="52"/>
        <v>0</v>
      </c>
      <c r="J1041" s="91" t="str">
        <f t="shared" si="53"/>
        <v>Atenção!</v>
      </c>
    </row>
    <row r="1042" spans="8:10">
      <c r="H1042" s="89">
        <f t="shared" si="51"/>
        <v>0</v>
      </c>
      <c r="I1042" s="90">
        <f t="shared" si="52"/>
        <v>0</v>
      </c>
      <c r="J1042" s="91" t="str">
        <f t="shared" si="53"/>
        <v>Atenção!</v>
      </c>
    </row>
    <row r="1043" spans="8:10">
      <c r="H1043" s="89">
        <f t="shared" si="51"/>
        <v>0</v>
      </c>
      <c r="I1043" s="90">
        <f t="shared" si="52"/>
        <v>0</v>
      </c>
      <c r="J1043" s="91" t="str">
        <f t="shared" si="53"/>
        <v>Atenção!</v>
      </c>
    </row>
    <row r="1044" spans="8:10">
      <c r="H1044" s="89">
        <f t="shared" si="51"/>
        <v>0</v>
      </c>
      <c r="I1044" s="90">
        <f t="shared" si="52"/>
        <v>0</v>
      </c>
      <c r="J1044" s="91" t="str">
        <f t="shared" si="53"/>
        <v>Atenção!</v>
      </c>
    </row>
    <row r="1045" spans="8:10">
      <c r="H1045" s="89">
        <f t="shared" si="51"/>
        <v>0</v>
      </c>
      <c r="I1045" s="90">
        <f t="shared" si="52"/>
        <v>0</v>
      </c>
      <c r="J1045" s="91" t="str">
        <f t="shared" si="53"/>
        <v>Atenção!</v>
      </c>
    </row>
    <row r="1046" spans="8:10">
      <c r="H1046" s="89">
        <f t="shared" si="51"/>
        <v>0</v>
      </c>
      <c r="I1046" s="90">
        <f t="shared" si="52"/>
        <v>0</v>
      </c>
      <c r="J1046" s="91" t="str">
        <f t="shared" si="53"/>
        <v>Atenção!</v>
      </c>
    </row>
    <row r="1047" spans="8:10">
      <c r="H1047" s="89">
        <f t="shared" si="51"/>
        <v>0</v>
      </c>
      <c r="I1047" s="90">
        <f t="shared" si="52"/>
        <v>0</v>
      </c>
      <c r="J1047" s="91" t="str">
        <f t="shared" si="53"/>
        <v>Atenção!</v>
      </c>
    </row>
    <row r="1048" spans="8:10">
      <c r="H1048" s="89">
        <f t="shared" si="51"/>
        <v>0</v>
      </c>
      <c r="I1048" s="90">
        <f t="shared" si="52"/>
        <v>0</v>
      </c>
      <c r="J1048" s="91" t="str">
        <f t="shared" si="53"/>
        <v>Atenção!</v>
      </c>
    </row>
    <row r="1049" spans="8:10">
      <c r="H1049" s="89">
        <f t="shared" si="51"/>
        <v>0</v>
      </c>
      <c r="I1049" s="90">
        <f t="shared" si="52"/>
        <v>0</v>
      </c>
      <c r="J1049" s="91" t="str">
        <f t="shared" si="53"/>
        <v>Atenção!</v>
      </c>
    </row>
    <row r="1050" spans="8:10">
      <c r="H1050" s="89">
        <f t="shared" si="51"/>
        <v>0</v>
      </c>
      <c r="I1050" s="90">
        <f t="shared" si="52"/>
        <v>0</v>
      </c>
      <c r="J1050" s="91" t="str">
        <f t="shared" si="53"/>
        <v>Atenção!</v>
      </c>
    </row>
    <row r="1051" spans="8:10">
      <c r="H1051" s="89">
        <f t="shared" si="51"/>
        <v>0</v>
      </c>
      <c r="I1051" s="90">
        <f t="shared" si="52"/>
        <v>0</v>
      </c>
      <c r="J1051" s="91" t="str">
        <f t="shared" si="53"/>
        <v>Atenção!</v>
      </c>
    </row>
    <row r="1052" spans="8:10">
      <c r="H1052" s="89">
        <f t="shared" si="51"/>
        <v>0</v>
      </c>
      <c r="I1052" s="90">
        <f t="shared" si="52"/>
        <v>0</v>
      </c>
      <c r="J1052" s="91" t="str">
        <f t="shared" si="53"/>
        <v>Atenção!</v>
      </c>
    </row>
    <row r="1053" spans="8:10">
      <c r="H1053" s="89">
        <f t="shared" si="51"/>
        <v>0</v>
      </c>
      <c r="I1053" s="90">
        <f t="shared" si="52"/>
        <v>0</v>
      </c>
      <c r="J1053" s="91" t="str">
        <f t="shared" si="53"/>
        <v>Atenção!</v>
      </c>
    </row>
    <row r="1054" spans="8:10">
      <c r="H1054" s="89">
        <f t="shared" si="51"/>
        <v>0</v>
      </c>
      <c r="I1054" s="90">
        <f t="shared" si="52"/>
        <v>0</v>
      </c>
      <c r="J1054" s="91" t="str">
        <f t="shared" si="53"/>
        <v>Atenção!</v>
      </c>
    </row>
    <row r="1055" spans="8:10">
      <c r="H1055" s="89">
        <f t="shared" si="51"/>
        <v>0</v>
      </c>
      <c r="I1055" s="90">
        <f t="shared" si="52"/>
        <v>0</v>
      </c>
      <c r="J1055" s="91" t="str">
        <f t="shared" si="53"/>
        <v>Atenção!</v>
      </c>
    </row>
    <row r="1056" spans="8:10">
      <c r="H1056" s="89">
        <f t="shared" si="51"/>
        <v>0</v>
      </c>
      <c r="I1056" s="90">
        <f t="shared" si="52"/>
        <v>0</v>
      </c>
      <c r="J1056" s="91" t="str">
        <f t="shared" si="53"/>
        <v>Atenção!</v>
      </c>
    </row>
    <row r="1057" spans="8:10">
      <c r="H1057" s="89">
        <f t="shared" si="51"/>
        <v>0</v>
      </c>
      <c r="I1057" s="90">
        <f t="shared" si="52"/>
        <v>0</v>
      </c>
      <c r="J1057" s="91" t="str">
        <f t="shared" si="53"/>
        <v>Atenção!</v>
      </c>
    </row>
    <row r="1058" spans="8:10">
      <c r="H1058" s="89">
        <f t="shared" si="51"/>
        <v>0</v>
      </c>
      <c r="I1058" s="90">
        <f t="shared" si="52"/>
        <v>0</v>
      </c>
      <c r="J1058" s="91" t="str">
        <f t="shared" si="53"/>
        <v>Atenção!</v>
      </c>
    </row>
    <row r="1059" spans="8:10">
      <c r="H1059" s="89">
        <f t="shared" si="51"/>
        <v>0</v>
      </c>
      <c r="I1059" s="90">
        <f t="shared" si="52"/>
        <v>0</v>
      </c>
      <c r="J1059" s="91" t="str">
        <f t="shared" si="53"/>
        <v>Atenção!</v>
      </c>
    </row>
    <row r="1060" spans="8:10">
      <c r="H1060" s="89">
        <f t="shared" si="51"/>
        <v>0</v>
      </c>
      <c r="I1060" s="90">
        <f t="shared" si="52"/>
        <v>0</v>
      </c>
      <c r="J1060" s="91" t="str">
        <f t="shared" si="53"/>
        <v>Atenção!</v>
      </c>
    </row>
    <row r="1061" spans="8:10">
      <c r="H1061" s="89">
        <f t="shared" si="51"/>
        <v>0</v>
      </c>
      <c r="I1061" s="90">
        <f t="shared" si="52"/>
        <v>0</v>
      </c>
      <c r="J1061" s="91" t="str">
        <f t="shared" si="53"/>
        <v>Atenção!</v>
      </c>
    </row>
    <row r="1062" spans="8:10">
      <c r="H1062" s="89">
        <f t="shared" si="51"/>
        <v>0</v>
      </c>
      <c r="I1062" s="90">
        <f t="shared" si="52"/>
        <v>0</v>
      </c>
      <c r="J1062" s="91" t="str">
        <f t="shared" si="53"/>
        <v>Atenção!</v>
      </c>
    </row>
    <row r="1063" spans="8:10">
      <c r="H1063" s="89">
        <f t="shared" si="51"/>
        <v>0</v>
      </c>
      <c r="I1063" s="90">
        <f t="shared" si="52"/>
        <v>0</v>
      </c>
      <c r="J1063" s="91" t="str">
        <f t="shared" si="53"/>
        <v>Atenção!</v>
      </c>
    </row>
    <row r="1064" spans="8:10">
      <c r="H1064" s="89">
        <f t="shared" si="51"/>
        <v>0</v>
      </c>
      <c r="I1064" s="90">
        <f t="shared" si="52"/>
        <v>0</v>
      </c>
      <c r="J1064" s="91" t="str">
        <f t="shared" si="53"/>
        <v>Atenção!</v>
      </c>
    </row>
    <row r="1065" spans="8:10">
      <c r="H1065" s="89">
        <f t="shared" si="51"/>
        <v>0</v>
      </c>
      <c r="I1065" s="90">
        <f t="shared" si="52"/>
        <v>0</v>
      </c>
      <c r="J1065" s="91" t="str">
        <f t="shared" si="53"/>
        <v>Atenção!</v>
      </c>
    </row>
    <row r="1066" spans="8:10">
      <c r="H1066" s="89">
        <f t="shared" si="51"/>
        <v>0</v>
      </c>
      <c r="I1066" s="90">
        <f t="shared" si="52"/>
        <v>0</v>
      </c>
      <c r="J1066" s="91" t="str">
        <f t="shared" si="53"/>
        <v>Atenção!</v>
      </c>
    </row>
    <row r="1067" spans="8:10">
      <c r="H1067" s="89">
        <f t="shared" si="51"/>
        <v>0</v>
      </c>
      <c r="I1067" s="90">
        <f t="shared" si="52"/>
        <v>0</v>
      </c>
      <c r="J1067" s="91" t="str">
        <f t="shared" si="53"/>
        <v>Atenção!</v>
      </c>
    </row>
    <row r="1068" spans="8:10">
      <c r="H1068" s="89">
        <f t="shared" si="51"/>
        <v>0</v>
      </c>
      <c r="I1068" s="90">
        <f t="shared" si="52"/>
        <v>0</v>
      </c>
      <c r="J1068" s="91" t="str">
        <f t="shared" si="53"/>
        <v>Atenção!</v>
      </c>
    </row>
    <row r="1069" spans="8:10">
      <c r="H1069" s="89">
        <f t="shared" si="51"/>
        <v>0</v>
      </c>
      <c r="I1069" s="90">
        <f t="shared" si="52"/>
        <v>0</v>
      </c>
      <c r="J1069" s="91" t="str">
        <f t="shared" si="53"/>
        <v>Atenção!</v>
      </c>
    </row>
    <row r="1070" spans="8:10">
      <c r="H1070" s="89">
        <f t="shared" si="51"/>
        <v>0</v>
      </c>
      <c r="I1070" s="90">
        <f t="shared" si="52"/>
        <v>0</v>
      </c>
      <c r="J1070" s="91" t="str">
        <f t="shared" si="53"/>
        <v>Atenção!</v>
      </c>
    </row>
    <row r="1071" spans="8:10">
      <c r="H1071" s="89">
        <f t="shared" si="51"/>
        <v>0</v>
      </c>
      <c r="I1071" s="90">
        <f t="shared" si="52"/>
        <v>0</v>
      </c>
      <c r="J1071" s="91" t="str">
        <f t="shared" si="53"/>
        <v>Atenção!</v>
      </c>
    </row>
    <row r="1072" spans="8:10">
      <c r="H1072" s="89">
        <f t="shared" si="51"/>
        <v>0</v>
      </c>
      <c r="I1072" s="90">
        <f t="shared" si="52"/>
        <v>0</v>
      </c>
      <c r="J1072" s="91" t="str">
        <f t="shared" si="53"/>
        <v>Atenção!</v>
      </c>
    </row>
    <row r="1073" spans="8:10">
      <c r="H1073" s="89">
        <f t="shared" si="51"/>
        <v>0</v>
      </c>
      <c r="I1073" s="90">
        <f t="shared" si="52"/>
        <v>0</v>
      </c>
      <c r="J1073" s="91" t="str">
        <f t="shared" si="53"/>
        <v>Atenção!</v>
      </c>
    </row>
    <row r="1074" spans="8:10">
      <c r="H1074" s="89">
        <f t="shared" si="51"/>
        <v>0</v>
      </c>
      <c r="I1074" s="90">
        <f t="shared" si="52"/>
        <v>0</v>
      </c>
      <c r="J1074" s="91" t="str">
        <f t="shared" si="53"/>
        <v>Atenção!</v>
      </c>
    </row>
    <row r="1075" spans="8:10">
      <c r="H1075" s="89">
        <f t="shared" si="51"/>
        <v>0</v>
      </c>
      <c r="I1075" s="90">
        <f t="shared" si="52"/>
        <v>0</v>
      </c>
      <c r="J1075" s="91" t="str">
        <f t="shared" si="53"/>
        <v>Atenção!</v>
      </c>
    </row>
    <row r="1076" spans="8:10">
      <c r="H1076" s="89">
        <f t="shared" si="51"/>
        <v>0</v>
      </c>
      <c r="I1076" s="90">
        <f t="shared" si="52"/>
        <v>0</v>
      </c>
      <c r="J1076" s="91" t="str">
        <f t="shared" si="53"/>
        <v>Atenção!</v>
      </c>
    </row>
    <row r="1077" spans="8:10">
      <c r="H1077" s="89">
        <f t="shared" si="51"/>
        <v>0</v>
      </c>
      <c r="I1077" s="90">
        <f t="shared" si="52"/>
        <v>0</v>
      </c>
      <c r="J1077" s="91" t="str">
        <f t="shared" si="53"/>
        <v>Atenção!</v>
      </c>
    </row>
    <row r="1078" spans="8:10">
      <c r="H1078" s="89">
        <f t="shared" si="51"/>
        <v>0</v>
      </c>
      <c r="I1078" s="90">
        <f t="shared" si="52"/>
        <v>0</v>
      </c>
      <c r="J1078" s="91" t="str">
        <f t="shared" si="53"/>
        <v>Atenção!</v>
      </c>
    </row>
    <row r="1079" spans="8:10">
      <c r="H1079" s="89">
        <f t="shared" si="51"/>
        <v>0</v>
      </c>
      <c r="I1079" s="90">
        <f t="shared" si="52"/>
        <v>0</v>
      </c>
      <c r="J1079" s="91" t="str">
        <f t="shared" si="53"/>
        <v>Atenção!</v>
      </c>
    </row>
    <row r="1080" spans="8:10">
      <c r="H1080" s="89">
        <f t="shared" si="51"/>
        <v>0</v>
      </c>
      <c r="I1080" s="90">
        <f t="shared" si="52"/>
        <v>0</v>
      </c>
      <c r="J1080" s="91" t="str">
        <f t="shared" si="53"/>
        <v>Atenção!</v>
      </c>
    </row>
    <row r="1081" spans="8:10">
      <c r="H1081" s="89">
        <f t="shared" si="51"/>
        <v>0</v>
      </c>
      <c r="I1081" s="90">
        <f t="shared" si="52"/>
        <v>0</v>
      </c>
      <c r="J1081" s="91" t="str">
        <f t="shared" si="53"/>
        <v>Atenção!</v>
      </c>
    </row>
    <row r="1082" spans="8:10">
      <c r="H1082" s="89">
        <f t="shared" si="51"/>
        <v>0</v>
      </c>
      <c r="I1082" s="90">
        <f t="shared" si="52"/>
        <v>0</v>
      </c>
      <c r="J1082" s="91" t="str">
        <f t="shared" si="53"/>
        <v>Atenção!</v>
      </c>
    </row>
    <row r="1083" spans="8:10">
      <c r="H1083" s="89">
        <f t="shared" si="51"/>
        <v>0</v>
      </c>
      <c r="I1083" s="90">
        <f t="shared" si="52"/>
        <v>0</v>
      </c>
      <c r="J1083" s="91" t="str">
        <f t="shared" si="53"/>
        <v>Atenção!</v>
      </c>
    </row>
    <row r="1084" spans="8:10">
      <c r="H1084" s="89">
        <f t="shared" si="51"/>
        <v>0</v>
      </c>
      <c r="I1084" s="90">
        <f t="shared" si="52"/>
        <v>0</v>
      </c>
      <c r="J1084" s="91" t="str">
        <f t="shared" si="53"/>
        <v>Atenção!</v>
      </c>
    </row>
    <row r="1085" spans="8:10">
      <c r="H1085" s="89">
        <f t="shared" si="51"/>
        <v>0</v>
      </c>
      <c r="I1085" s="90">
        <f t="shared" si="52"/>
        <v>0</v>
      </c>
      <c r="J1085" s="91" t="str">
        <f t="shared" si="53"/>
        <v>Atenção!</v>
      </c>
    </row>
    <row r="1086" spans="8:10">
      <c r="H1086" s="89">
        <f t="shared" si="51"/>
        <v>0</v>
      </c>
      <c r="I1086" s="90">
        <f t="shared" si="52"/>
        <v>0</v>
      </c>
      <c r="J1086" s="91" t="str">
        <f t="shared" si="53"/>
        <v>Atenção!</v>
      </c>
    </row>
    <row r="1087" spans="8:10">
      <c r="H1087" s="89">
        <f t="shared" si="51"/>
        <v>0</v>
      </c>
      <c r="I1087" s="90">
        <f t="shared" si="52"/>
        <v>0</v>
      </c>
      <c r="J1087" s="91" t="str">
        <f t="shared" si="53"/>
        <v>Atenção!</v>
      </c>
    </row>
    <row r="1088" spans="8:10">
      <c r="H1088" s="89">
        <f t="shared" si="51"/>
        <v>0</v>
      </c>
      <c r="I1088" s="90">
        <f t="shared" si="52"/>
        <v>0</v>
      </c>
      <c r="J1088" s="91" t="str">
        <f t="shared" si="53"/>
        <v>Atenção!</v>
      </c>
    </row>
    <row r="1089" spans="8:10">
      <c r="H1089" s="89">
        <f t="shared" si="51"/>
        <v>0</v>
      </c>
      <c r="I1089" s="90">
        <f t="shared" si="52"/>
        <v>0</v>
      </c>
      <c r="J1089" s="91" t="str">
        <f t="shared" si="53"/>
        <v>Atenção!</v>
      </c>
    </row>
    <row r="1090" spans="8:10">
      <c r="H1090" s="89">
        <f t="shared" si="51"/>
        <v>0</v>
      </c>
      <c r="I1090" s="90">
        <f t="shared" si="52"/>
        <v>0</v>
      </c>
      <c r="J1090" s="91" t="str">
        <f t="shared" si="53"/>
        <v>Atenção!</v>
      </c>
    </row>
    <row r="1091" spans="8:10">
      <c r="H1091" s="89">
        <f t="shared" si="51"/>
        <v>0</v>
      </c>
      <c r="I1091" s="90">
        <f t="shared" si="52"/>
        <v>0</v>
      </c>
      <c r="J1091" s="91" t="str">
        <f t="shared" si="53"/>
        <v>Atenção!</v>
      </c>
    </row>
    <row r="1092" spans="8:10">
      <c r="H1092" s="89">
        <f t="shared" si="51"/>
        <v>0</v>
      </c>
      <c r="I1092" s="90">
        <f t="shared" si="52"/>
        <v>0</v>
      </c>
      <c r="J1092" s="91" t="str">
        <f t="shared" si="53"/>
        <v>Atenção!</v>
      </c>
    </row>
    <row r="1093" spans="8:10">
      <c r="H1093" s="89">
        <f t="shared" si="51"/>
        <v>0</v>
      </c>
      <c r="I1093" s="90">
        <f t="shared" si="52"/>
        <v>0</v>
      </c>
      <c r="J1093" s="91" t="str">
        <f t="shared" si="53"/>
        <v>Atenção!</v>
      </c>
    </row>
    <row r="1094" spans="8:10">
      <c r="H1094" s="89">
        <f t="shared" si="51"/>
        <v>0</v>
      </c>
      <c r="I1094" s="90">
        <f t="shared" si="52"/>
        <v>0</v>
      </c>
      <c r="J1094" s="91" t="str">
        <f t="shared" si="53"/>
        <v>Atenção!</v>
      </c>
    </row>
    <row r="1095" spans="8:10">
      <c r="H1095" s="89">
        <f t="shared" si="51"/>
        <v>0</v>
      </c>
      <c r="I1095" s="90">
        <f t="shared" si="52"/>
        <v>0</v>
      </c>
      <c r="J1095" s="91" t="str">
        <f t="shared" si="53"/>
        <v>Atenção!</v>
      </c>
    </row>
    <row r="1096" spans="8:10">
      <c r="H1096" s="89">
        <f t="shared" si="51"/>
        <v>0</v>
      </c>
      <c r="I1096" s="90">
        <f t="shared" si="52"/>
        <v>0</v>
      </c>
      <c r="J1096" s="91" t="str">
        <f t="shared" si="53"/>
        <v>Atenção!</v>
      </c>
    </row>
    <row r="1097" spans="8:10">
      <c r="H1097" s="89">
        <f t="shared" ref="H1097:H1160" si="54">SUM(K1097:PU1097)</f>
        <v>0</v>
      </c>
      <c r="I1097" s="90">
        <f t="shared" ref="I1097:I1160" si="55">H1097*E1097</f>
        <v>0</v>
      </c>
      <c r="J1097" s="91" t="str">
        <f t="shared" ref="J1097:J1160" si="56">IF(H1097&lt;G1097,"Comprar Urgente!",IF(H1097&lt;=G1097,"Atenção!",""))</f>
        <v>Atenção!</v>
      </c>
    </row>
    <row r="1098" spans="8:10">
      <c r="H1098" s="89">
        <f t="shared" si="54"/>
        <v>0</v>
      </c>
      <c r="I1098" s="90">
        <f t="shared" si="55"/>
        <v>0</v>
      </c>
      <c r="J1098" s="91" t="str">
        <f t="shared" si="56"/>
        <v>Atenção!</v>
      </c>
    </row>
    <row r="1099" spans="8:10">
      <c r="H1099" s="89">
        <f t="shared" si="54"/>
        <v>0</v>
      </c>
      <c r="I1099" s="90">
        <f t="shared" si="55"/>
        <v>0</v>
      </c>
      <c r="J1099" s="91" t="str">
        <f t="shared" si="56"/>
        <v>Atenção!</v>
      </c>
    </row>
    <row r="1100" spans="8:10">
      <c r="H1100" s="89">
        <f t="shared" si="54"/>
        <v>0</v>
      </c>
      <c r="I1100" s="90">
        <f t="shared" si="55"/>
        <v>0</v>
      </c>
      <c r="J1100" s="91" t="str">
        <f t="shared" si="56"/>
        <v>Atenção!</v>
      </c>
    </row>
    <row r="1101" spans="8:10">
      <c r="H1101" s="89">
        <f t="shared" si="54"/>
        <v>0</v>
      </c>
      <c r="I1101" s="90">
        <f t="shared" si="55"/>
        <v>0</v>
      </c>
      <c r="J1101" s="91" t="str">
        <f t="shared" si="56"/>
        <v>Atenção!</v>
      </c>
    </row>
    <row r="1102" spans="8:10">
      <c r="H1102" s="89">
        <f t="shared" si="54"/>
        <v>0</v>
      </c>
      <c r="I1102" s="90">
        <f t="shared" si="55"/>
        <v>0</v>
      </c>
      <c r="J1102" s="91" t="str">
        <f t="shared" si="56"/>
        <v>Atenção!</v>
      </c>
    </row>
    <row r="1103" spans="8:10">
      <c r="H1103" s="89">
        <f t="shared" si="54"/>
        <v>0</v>
      </c>
      <c r="I1103" s="90">
        <f t="shared" si="55"/>
        <v>0</v>
      </c>
      <c r="J1103" s="91" t="str">
        <f t="shared" si="56"/>
        <v>Atenção!</v>
      </c>
    </row>
    <row r="1104" spans="8:10">
      <c r="H1104" s="89">
        <f t="shared" si="54"/>
        <v>0</v>
      </c>
      <c r="I1104" s="90">
        <f t="shared" si="55"/>
        <v>0</v>
      </c>
      <c r="J1104" s="91" t="str">
        <f t="shared" si="56"/>
        <v>Atenção!</v>
      </c>
    </row>
    <row r="1105" spans="8:10">
      <c r="H1105" s="89">
        <f t="shared" si="54"/>
        <v>0</v>
      </c>
      <c r="I1105" s="90">
        <f t="shared" si="55"/>
        <v>0</v>
      </c>
      <c r="J1105" s="91" t="str">
        <f t="shared" si="56"/>
        <v>Atenção!</v>
      </c>
    </row>
    <row r="1106" spans="8:10">
      <c r="H1106" s="89">
        <f t="shared" si="54"/>
        <v>0</v>
      </c>
      <c r="I1106" s="90">
        <f t="shared" si="55"/>
        <v>0</v>
      </c>
      <c r="J1106" s="91" t="str">
        <f t="shared" si="56"/>
        <v>Atenção!</v>
      </c>
    </row>
    <row r="1107" spans="8:10">
      <c r="H1107" s="89">
        <f t="shared" si="54"/>
        <v>0</v>
      </c>
      <c r="I1107" s="90">
        <f t="shared" si="55"/>
        <v>0</v>
      </c>
      <c r="J1107" s="91" t="str">
        <f t="shared" si="56"/>
        <v>Atenção!</v>
      </c>
    </row>
    <row r="1108" spans="8:10">
      <c r="H1108" s="89">
        <f t="shared" si="54"/>
        <v>0</v>
      </c>
      <c r="I1108" s="90">
        <f t="shared" si="55"/>
        <v>0</v>
      </c>
      <c r="J1108" s="91" t="str">
        <f t="shared" si="56"/>
        <v>Atenção!</v>
      </c>
    </row>
    <row r="1109" spans="8:10">
      <c r="H1109" s="89">
        <f t="shared" si="54"/>
        <v>0</v>
      </c>
      <c r="I1109" s="90">
        <f t="shared" si="55"/>
        <v>0</v>
      </c>
      <c r="J1109" s="91" t="str">
        <f t="shared" si="56"/>
        <v>Atenção!</v>
      </c>
    </row>
    <row r="1110" spans="8:10">
      <c r="H1110" s="89">
        <f t="shared" si="54"/>
        <v>0</v>
      </c>
      <c r="I1110" s="90">
        <f t="shared" si="55"/>
        <v>0</v>
      </c>
      <c r="J1110" s="91" t="str">
        <f t="shared" si="56"/>
        <v>Atenção!</v>
      </c>
    </row>
    <row r="1111" spans="8:10">
      <c r="H1111" s="89">
        <f t="shared" si="54"/>
        <v>0</v>
      </c>
      <c r="I1111" s="90">
        <f t="shared" si="55"/>
        <v>0</v>
      </c>
      <c r="J1111" s="91" t="str">
        <f t="shared" si="56"/>
        <v>Atenção!</v>
      </c>
    </row>
    <row r="1112" spans="8:10">
      <c r="H1112" s="89">
        <f t="shared" si="54"/>
        <v>0</v>
      </c>
      <c r="I1112" s="90">
        <f t="shared" si="55"/>
        <v>0</v>
      </c>
      <c r="J1112" s="91" t="str">
        <f t="shared" si="56"/>
        <v>Atenção!</v>
      </c>
    </row>
    <row r="1113" spans="8:10">
      <c r="H1113" s="89">
        <f t="shared" si="54"/>
        <v>0</v>
      </c>
      <c r="I1113" s="90">
        <f t="shared" si="55"/>
        <v>0</v>
      </c>
      <c r="J1113" s="91" t="str">
        <f t="shared" si="56"/>
        <v>Atenção!</v>
      </c>
    </row>
    <row r="1114" spans="8:10">
      <c r="H1114" s="89">
        <f t="shared" si="54"/>
        <v>0</v>
      </c>
      <c r="I1114" s="90">
        <f t="shared" si="55"/>
        <v>0</v>
      </c>
      <c r="J1114" s="91" t="str">
        <f t="shared" si="56"/>
        <v>Atenção!</v>
      </c>
    </row>
    <row r="1115" spans="8:10">
      <c r="H1115" s="89">
        <f t="shared" si="54"/>
        <v>0</v>
      </c>
      <c r="I1115" s="90">
        <f t="shared" si="55"/>
        <v>0</v>
      </c>
      <c r="J1115" s="91" t="str">
        <f t="shared" si="56"/>
        <v>Atenção!</v>
      </c>
    </row>
    <row r="1116" spans="8:10">
      <c r="H1116" s="89">
        <f t="shared" si="54"/>
        <v>0</v>
      </c>
      <c r="I1116" s="90">
        <f t="shared" si="55"/>
        <v>0</v>
      </c>
      <c r="J1116" s="91" t="str">
        <f t="shared" si="56"/>
        <v>Atenção!</v>
      </c>
    </row>
    <row r="1117" spans="8:10">
      <c r="H1117" s="89">
        <f t="shared" si="54"/>
        <v>0</v>
      </c>
      <c r="I1117" s="90">
        <f t="shared" si="55"/>
        <v>0</v>
      </c>
      <c r="J1117" s="91" t="str">
        <f t="shared" si="56"/>
        <v>Atenção!</v>
      </c>
    </row>
    <row r="1118" spans="8:10">
      <c r="H1118" s="89">
        <f t="shared" si="54"/>
        <v>0</v>
      </c>
      <c r="I1118" s="90">
        <f t="shared" si="55"/>
        <v>0</v>
      </c>
      <c r="J1118" s="91" t="str">
        <f t="shared" si="56"/>
        <v>Atenção!</v>
      </c>
    </row>
    <row r="1119" spans="8:10">
      <c r="H1119" s="89">
        <f t="shared" si="54"/>
        <v>0</v>
      </c>
      <c r="I1119" s="90">
        <f t="shared" si="55"/>
        <v>0</v>
      </c>
      <c r="J1119" s="91" t="str">
        <f t="shared" si="56"/>
        <v>Atenção!</v>
      </c>
    </row>
    <row r="1120" spans="8:10">
      <c r="H1120" s="89">
        <f t="shared" si="54"/>
        <v>0</v>
      </c>
      <c r="I1120" s="90">
        <f t="shared" si="55"/>
        <v>0</v>
      </c>
      <c r="J1120" s="91" t="str">
        <f t="shared" si="56"/>
        <v>Atenção!</v>
      </c>
    </row>
    <row r="1121" spans="8:10">
      <c r="H1121" s="89">
        <f t="shared" si="54"/>
        <v>0</v>
      </c>
      <c r="I1121" s="90">
        <f t="shared" si="55"/>
        <v>0</v>
      </c>
      <c r="J1121" s="91" t="str">
        <f t="shared" si="56"/>
        <v>Atenção!</v>
      </c>
    </row>
    <row r="1122" spans="8:10">
      <c r="H1122" s="89">
        <f t="shared" si="54"/>
        <v>0</v>
      </c>
      <c r="I1122" s="90">
        <f t="shared" si="55"/>
        <v>0</v>
      </c>
      <c r="J1122" s="91" t="str">
        <f t="shared" si="56"/>
        <v>Atenção!</v>
      </c>
    </row>
    <row r="1123" spans="8:10">
      <c r="H1123" s="89">
        <f t="shared" si="54"/>
        <v>0</v>
      </c>
      <c r="I1123" s="90">
        <f t="shared" si="55"/>
        <v>0</v>
      </c>
      <c r="J1123" s="91" t="str">
        <f t="shared" si="56"/>
        <v>Atenção!</v>
      </c>
    </row>
    <row r="1124" spans="8:10">
      <c r="H1124" s="89">
        <f t="shared" si="54"/>
        <v>0</v>
      </c>
      <c r="I1124" s="90">
        <f t="shared" si="55"/>
        <v>0</v>
      </c>
      <c r="J1124" s="91" t="str">
        <f t="shared" si="56"/>
        <v>Atenção!</v>
      </c>
    </row>
    <row r="1125" spans="8:10">
      <c r="H1125" s="89">
        <f t="shared" si="54"/>
        <v>0</v>
      </c>
      <c r="I1125" s="90">
        <f t="shared" si="55"/>
        <v>0</v>
      </c>
      <c r="J1125" s="91" t="str">
        <f t="shared" si="56"/>
        <v>Atenção!</v>
      </c>
    </row>
    <row r="1126" spans="8:10">
      <c r="H1126" s="89">
        <f t="shared" si="54"/>
        <v>0</v>
      </c>
      <c r="I1126" s="90">
        <f t="shared" si="55"/>
        <v>0</v>
      </c>
      <c r="J1126" s="91" t="str">
        <f t="shared" si="56"/>
        <v>Atenção!</v>
      </c>
    </row>
    <row r="1127" spans="8:10">
      <c r="H1127" s="89">
        <f t="shared" si="54"/>
        <v>0</v>
      </c>
      <c r="I1127" s="90">
        <f t="shared" si="55"/>
        <v>0</v>
      </c>
      <c r="J1127" s="91" t="str">
        <f t="shared" si="56"/>
        <v>Atenção!</v>
      </c>
    </row>
    <row r="1128" spans="8:10">
      <c r="H1128" s="89">
        <f t="shared" si="54"/>
        <v>0</v>
      </c>
      <c r="I1128" s="90">
        <f t="shared" si="55"/>
        <v>0</v>
      </c>
      <c r="J1128" s="91" t="str">
        <f t="shared" si="56"/>
        <v>Atenção!</v>
      </c>
    </row>
    <row r="1129" spans="8:10">
      <c r="H1129" s="89">
        <f t="shared" si="54"/>
        <v>0</v>
      </c>
      <c r="I1129" s="90">
        <f t="shared" si="55"/>
        <v>0</v>
      </c>
      <c r="J1129" s="91" t="str">
        <f t="shared" si="56"/>
        <v>Atenção!</v>
      </c>
    </row>
    <row r="1130" spans="8:10">
      <c r="H1130" s="89">
        <f t="shared" si="54"/>
        <v>0</v>
      </c>
      <c r="I1130" s="90">
        <f t="shared" si="55"/>
        <v>0</v>
      </c>
      <c r="J1130" s="91" t="str">
        <f t="shared" si="56"/>
        <v>Atenção!</v>
      </c>
    </row>
    <row r="1131" spans="8:10">
      <c r="H1131" s="89">
        <f t="shared" si="54"/>
        <v>0</v>
      </c>
      <c r="I1131" s="90">
        <f t="shared" si="55"/>
        <v>0</v>
      </c>
      <c r="J1131" s="91" t="str">
        <f t="shared" si="56"/>
        <v>Atenção!</v>
      </c>
    </row>
    <row r="1132" spans="8:10">
      <c r="H1132" s="89">
        <f t="shared" si="54"/>
        <v>0</v>
      </c>
      <c r="I1132" s="90">
        <f t="shared" si="55"/>
        <v>0</v>
      </c>
      <c r="J1132" s="91" t="str">
        <f t="shared" si="56"/>
        <v>Atenção!</v>
      </c>
    </row>
    <row r="1133" spans="8:10">
      <c r="H1133" s="89">
        <f t="shared" si="54"/>
        <v>0</v>
      </c>
      <c r="I1133" s="90">
        <f t="shared" si="55"/>
        <v>0</v>
      </c>
      <c r="J1133" s="91" t="str">
        <f t="shared" si="56"/>
        <v>Atenção!</v>
      </c>
    </row>
    <row r="1134" spans="8:10">
      <c r="H1134" s="89">
        <f t="shared" si="54"/>
        <v>0</v>
      </c>
      <c r="I1134" s="90">
        <f t="shared" si="55"/>
        <v>0</v>
      </c>
      <c r="J1134" s="91" t="str">
        <f t="shared" si="56"/>
        <v>Atenção!</v>
      </c>
    </row>
    <row r="1135" spans="8:10">
      <c r="H1135" s="89">
        <f t="shared" si="54"/>
        <v>0</v>
      </c>
      <c r="I1135" s="90">
        <f t="shared" si="55"/>
        <v>0</v>
      </c>
      <c r="J1135" s="91" t="str">
        <f t="shared" si="56"/>
        <v>Atenção!</v>
      </c>
    </row>
    <row r="1136" spans="8:10">
      <c r="H1136" s="89">
        <f t="shared" si="54"/>
        <v>0</v>
      </c>
      <c r="I1136" s="90">
        <f t="shared" si="55"/>
        <v>0</v>
      </c>
      <c r="J1136" s="91" t="str">
        <f t="shared" si="56"/>
        <v>Atenção!</v>
      </c>
    </row>
    <row r="1137" spans="8:10">
      <c r="H1137" s="89">
        <f t="shared" si="54"/>
        <v>0</v>
      </c>
      <c r="I1137" s="90">
        <f t="shared" si="55"/>
        <v>0</v>
      </c>
      <c r="J1137" s="91" t="str">
        <f t="shared" si="56"/>
        <v>Atenção!</v>
      </c>
    </row>
    <row r="1138" spans="8:10">
      <c r="H1138" s="89">
        <f t="shared" si="54"/>
        <v>0</v>
      </c>
      <c r="I1138" s="90">
        <f t="shared" si="55"/>
        <v>0</v>
      </c>
      <c r="J1138" s="91" t="str">
        <f t="shared" si="56"/>
        <v>Atenção!</v>
      </c>
    </row>
    <row r="1139" spans="8:10">
      <c r="H1139" s="89">
        <f t="shared" si="54"/>
        <v>0</v>
      </c>
      <c r="I1139" s="90">
        <f t="shared" si="55"/>
        <v>0</v>
      </c>
      <c r="J1139" s="91" t="str">
        <f t="shared" si="56"/>
        <v>Atenção!</v>
      </c>
    </row>
    <row r="1140" spans="8:10">
      <c r="H1140" s="89">
        <f t="shared" si="54"/>
        <v>0</v>
      </c>
      <c r="I1140" s="90">
        <f t="shared" si="55"/>
        <v>0</v>
      </c>
      <c r="J1140" s="91" t="str">
        <f t="shared" si="56"/>
        <v>Atenção!</v>
      </c>
    </row>
    <row r="1141" spans="8:10">
      <c r="H1141" s="89">
        <f t="shared" si="54"/>
        <v>0</v>
      </c>
      <c r="I1141" s="90">
        <f t="shared" si="55"/>
        <v>0</v>
      </c>
      <c r="J1141" s="91" t="str">
        <f t="shared" si="56"/>
        <v>Atenção!</v>
      </c>
    </row>
    <row r="1142" spans="8:10">
      <c r="H1142" s="89">
        <f t="shared" si="54"/>
        <v>0</v>
      </c>
      <c r="I1142" s="90">
        <f t="shared" si="55"/>
        <v>0</v>
      </c>
      <c r="J1142" s="91" t="str">
        <f t="shared" si="56"/>
        <v>Atenção!</v>
      </c>
    </row>
    <row r="1143" spans="8:10">
      <c r="H1143" s="89">
        <f t="shared" si="54"/>
        <v>0</v>
      </c>
      <c r="I1143" s="90">
        <f t="shared" si="55"/>
        <v>0</v>
      </c>
      <c r="J1143" s="91" t="str">
        <f t="shared" si="56"/>
        <v>Atenção!</v>
      </c>
    </row>
    <row r="1144" spans="8:10">
      <c r="H1144" s="89">
        <f t="shared" si="54"/>
        <v>0</v>
      </c>
      <c r="I1144" s="90">
        <f t="shared" si="55"/>
        <v>0</v>
      </c>
      <c r="J1144" s="91" t="str">
        <f t="shared" si="56"/>
        <v>Atenção!</v>
      </c>
    </row>
    <row r="1145" spans="8:10">
      <c r="H1145" s="89">
        <f t="shared" si="54"/>
        <v>0</v>
      </c>
      <c r="I1145" s="90">
        <f t="shared" si="55"/>
        <v>0</v>
      </c>
      <c r="J1145" s="91" t="str">
        <f t="shared" si="56"/>
        <v>Atenção!</v>
      </c>
    </row>
    <row r="1146" spans="8:10">
      <c r="H1146" s="89">
        <f t="shared" si="54"/>
        <v>0</v>
      </c>
      <c r="I1146" s="90">
        <f t="shared" si="55"/>
        <v>0</v>
      </c>
      <c r="J1146" s="91" t="str">
        <f t="shared" si="56"/>
        <v>Atenção!</v>
      </c>
    </row>
    <row r="1147" spans="8:10">
      <c r="H1147" s="89">
        <f t="shared" si="54"/>
        <v>0</v>
      </c>
      <c r="I1147" s="90">
        <f t="shared" si="55"/>
        <v>0</v>
      </c>
      <c r="J1147" s="91" t="str">
        <f t="shared" si="56"/>
        <v>Atenção!</v>
      </c>
    </row>
    <row r="1148" spans="8:10">
      <c r="H1148" s="89">
        <f t="shared" si="54"/>
        <v>0</v>
      </c>
      <c r="I1148" s="90">
        <f t="shared" si="55"/>
        <v>0</v>
      </c>
      <c r="J1148" s="91" t="str">
        <f t="shared" si="56"/>
        <v>Atenção!</v>
      </c>
    </row>
    <row r="1149" spans="8:10">
      <c r="H1149" s="89">
        <f t="shared" si="54"/>
        <v>0</v>
      </c>
      <c r="I1149" s="90">
        <f t="shared" si="55"/>
        <v>0</v>
      </c>
      <c r="J1149" s="91" t="str">
        <f t="shared" si="56"/>
        <v>Atenção!</v>
      </c>
    </row>
    <row r="1150" spans="8:10">
      <c r="H1150" s="89">
        <f t="shared" si="54"/>
        <v>0</v>
      </c>
      <c r="I1150" s="90">
        <f t="shared" si="55"/>
        <v>0</v>
      </c>
      <c r="J1150" s="91" t="str">
        <f t="shared" si="56"/>
        <v>Atenção!</v>
      </c>
    </row>
    <row r="1151" spans="8:10">
      <c r="H1151" s="89">
        <f t="shared" si="54"/>
        <v>0</v>
      </c>
      <c r="I1151" s="90">
        <f t="shared" si="55"/>
        <v>0</v>
      </c>
      <c r="J1151" s="91" t="str">
        <f t="shared" si="56"/>
        <v>Atenção!</v>
      </c>
    </row>
    <row r="1152" spans="8:10">
      <c r="H1152" s="89">
        <f t="shared" si="54"/>
        <v>0</v>
      </c>
      <c r="I1152" s="90">
        <f t="shared" si="55"/>
        <v>0</v>
      </c>
      <c r="J1152" s="91" t="str">
        <f t="shared" si="56"/>
        <v>Atenção!</v>
      </c>
    </row>
    <row r="1153" spans="8:10">
      <c r="H1153" s="89">
        <f t="shared" si="54"/>
        <v>0</v>
      </c>
      <c r="I1153" s="90">
        <f t="shared" si="55"/>
        <v>0</v>
      </c>
      <c r="J1153" s="91" t="str">
        <f t="shared" si="56"/>
        <v>Atenção!</v>
      </c>
    </row>
    <row r="1154" spans="8:10">
      <c r="H1154" s="89">
        <f t="shared" si="54"/>
        <v>0</v>
      </c>
      <c r="I1154" s="90">
        <f t="shared" si="55"/>
        <v>0</v>
      </c>
      <c r="J1154" s="91" t="str">
        <f t="shared" si="56"/>
        <v>Atenção!</v>
      </c>
    </row>
    <row r="1155" spans="8:10">
      <c r="H1155" s="89">
        <f t="shared" si="54"/>
        <v>0</v>
      </c>
      <c r="I1155" s="90">
        <f t="shared" si="55"/>
        <v>0</v>
      </c>
      <c r="J1155" s="91" t="str">
        <f t="shared" si="56"/>
        <v>Atenção!</v>
      </c>
    </row>
    <row r="1156" spans="8:10">
      <c r="H1156" s="89">
        <f t="shared" si="54"/>
        <v>0</v>
      </c>
      <c r="I1156" s="90">
        <f t="shared" si="55"/>
        <v>0</v>
      </c>
      <c r="J1156" s="91" t="str">
        <f t="shared" si="56"/>
        <v>Atenção!</v>
      </c>
    </row>
    <row r="1157" spans="8:10">
      <c r="H1157" s="89">
        <f t="shared" si="54"/>
        <v>0</v>
      </c>
      <c r="I1157" s="90">
        <f t="shared" si="55"/>
        <v>0</v>
      </c>
      <c r="J1157" s="91" t="str">
        <f t="shared" si="56"/>
        <v>Atenção!</v>
      </c>
    </row>
    <row r="1158" spans="8:10">
      <c r="H1158" s="89">
        <f t="shared" si="54"/>
        <v>0</v>
      </c>
      <c r="I1158" s="90">
        <f t="shared" si="55"/>
        <v>0</v>
      </c>
      <c r="J1158" s="91" t="str">
        <f t="shared" si="56"/>
        <v>Atenção!</v>
      </c>
    </row>
    <row r="1159" spans="8:10">
      <c r="H1159" s="89">
        <f t="shared" si="54"/>
        <v>0</v>
      </c>
      <c r="I1159" s="90">
        <f t="shared" si="55"/>
        <v>0</v>
      </c>
      <c r="J1159" s="91" t="str">
        <f t="shared" si="56"/>
        <v>Atenção!</v>
      </c>
    </row>
    <row r="1160" spans="8:10">
      <c r="H1160" s="89">
        <f t="shared" si="54"/>
        <v>0</v>
      </c>
      <c r="I1160" s="90">
        <f t="shared" si="55"/>
        <v>0</v>
      </c>
      <c r="J1160" s="91" t="str">
        <f t="shared" si="56"/>
        <v>Atenção!</v>
      </c>
    </row>
    <row r="1161" spans="8:10">
      <c r="H1161" s="89">
        <f t="shared" ref="H1161:H1199" si="57">SUM(K1161:PU1161)</f>
        <v>0</v>
      </c>
      <c r="I1161" s="90">
        <f t="shared" ref="I1161:I1199" si="58">H1161*E1161</f>
        <v>0</v>
      </c>
      <c r="J1161" s="91" t="str">
        <f t="shared" ref="J1161:J1199" si="59">IF(H1161&lt;G1161,"Comprar Urgente!",IF(H1161&lt;=G1161,"Atenção!",""))</f>
        <v>Atenção!</v>
      </c>
    </row>
    <row r="1162" spans="8:10">
      <c r="H1162" s="89">
        <f t="shared" si="57"/>
        <v>0</v>
      </c>
      <c r="I1162" s="90">
        <f t="shared" si="58"/>
        <v>0</v>
      </c>
      <c r="J1162" s="91" t="str">
        <f t="shared" si="59"/>
        <v>Atenção!</v>
      </c>
    </row>
    <row r="1163" spans="8:10">
      <c r="H1163" s="89">
        <f t="shared" si="57"/>
        <v>0</v>
      </c>
      <c r="I1163" s="90">
        <f t="shared" si="58"/>
        <v>0</v>
      </c>
      <c r="J1163" s="91" t="str">
        <f t="shared" si="59"/>
        <v>Atenção!</v>
      </c>
    </row>
    <row r="1164" spans="8:10">
      <c r="H1164" s="89">
        <f t="shared" si="57"/>
        <v>0</v>
      </c>
      <c r="I1164" s="90">
        <f t="shared" si="58"/>
        <v>0</v>
      </c>
      <c r="J1164" s="91" t="str">
        <f t="shared" si="59"/>
        <v>Atenção!</v>
      </c>
    </row>
    <row r="1165" spans="8:10">
      <c r="H1165" s="89">
        <f t="shared" si="57"/>
        <v>0</v>
      </c>
      <c r="I1165" s="90">
        <f t="shared" si="58"/>
        <v>0</v>
      </c>
      <c r="J1165" s="91" t="str">
        <f t="shared" si="59"/>
        <v>Atenção!</v>
      </c>
    </row>
    <row r="1166" spans="8:10">
      <c r="H1166" s="89">
        <f t="shared" si="57"/>
        <v>0</v>
      </c>
      <c r="I1166" s="90">
        <f t="shared" si="58"/>
        <v>0</v>
      </c>
      <c r="J1166" s="91" t="str">
        <f t="shared" si="59"/>
        <v>Atenção!</v>
      </c>
    </row>
    <row r="1167" spans="8:10">
      <c r="H1167" s="89">
        <f t="shared" si="57"/>
        <v>0</v>
      </c>
      <c r="I1167" s="90">
        <f t="shared" si="58"/>
        <v>0</v>
      </c>
      <c r="J1167" s="91" t="str">
        <f t="shared" si="59"/>
        <v>Atenção!</v>
      </c>
    </row>
    <row r="1168" spans="8:10">
      <c r="H1168" s="89">
        <f t="shared" si="57"/>
        <v>0</v>
      </c>
      <c r="I1168" s="90">
        <f t="shared" si="58"/>
        <v>0</v>
      </c>
      <c r="J1168" s="91" t="str">
        <f t="shared" si="59"/>
        <v>Atenção!</v>
      </c>
    </row>
    <row r="1169" spans="8:10">
      <c r="H1169" s="89">
        <f t="shared" si="57"/>
        <v>0</v>
      </c>
      <c r="I1169" s="90">
        <f t="shared" si="58"/>
        <v>0</v>
      </c>
      <c r="J1169" s="91" t="str">
        <f t="shared" si="59"/>
        <v>Atenção!</v>
      </c>
    </row>
    <row r="1170" spans="8:10">
      <c r="H1170" s="89">
        <f t="shared" si="57"/>
        <v>0</v>
      </c>
      <c r="I1170" s="90">
        <f t="shared" si="58"/>
        <v>0</v>
      </c>
      <c r="J1170" s="91" t="str">
        <f t="shared" si="59"/>
        <v>Atenção!</v>
      </c>
    </row>
    <row r="1171" spans="8:10">
      <c r="H1171" s="89">
        <f t="shared" si="57"/>
        <v>0</v>
      </c>
      <c r="I1171" s="90">
        <f t="shared" si="58"/>
        <v>0</v>
      </c>
      <c r="J1171" s="91" t="str">
        <f t="shared" si="59"/>
        <v>Atenção!</v>
      </c>
    </row>
    <row r="1172" spans="8:10">
      <c r="H1172" s="89">
        <f t="shared" si="57"/>
        <v>0</v>
      </c>
      <c r="I1172" s="90">
        <f t="shared" si="58"/>
        <v>0</v>
      </c>
      <c r="J1172" s="91" t="str">
        <f t="shared" si="59"/>
        <v>Atenção!</v>
      </c>
    </row>
    <row r="1173" spans="8:10">
      <c r="H1173" s="89">
        <f t="shared" si="57"/>
        <v>0</v>
      </c>
      <c r="I1173" s="90">
        <f t="shared" si="58"/>
        <v>0</v>
      </c>
      <c r="J1173" s="91" t="str">
        <f t="shared" si="59"/>
        <v>Atenção!</v>
      </c>
    </row>
    <row r="1174" spans="8:10">
      <c r="H1174" s="89">
        <f t="shared" si="57"/>
        <v>0</v>
      </c>
      <c r="I1174" s="90">
        <f t="shared" si="58"/>
        <v>0</v>
      </c>
      <c r="J1174" s="91" t="str">
        <f t="shared" si="59"/>
        <v>Atenção!</v>
      </c>
    </row>
    <row r="1175" spans="8:10">
      <c r="H1175" s="89">
        <f t="shared" si="57"/>
        <v>0</v>
      </c>
      <c r="I1175" s="90">
        <f t="shared" si="58"/>
        <v>0</v>
      </c>
      <c r="J1175" s="91" t="str">
        <f t="shared" si="59"/>
        <v>Atenção!</v>
      </c>
    </row>
    <row r="1176" spans="8:10">
      <c r="H1176" s="89">
        <f t="shared" si="57"/>
        <v>0</v>
      </c>
      <c r="I1176" s="90">
        <f t="shared" si="58"/>
        <v>0</v>
      </c>
      <c r="J1176" s="91" t="str">
        <f t="shared" si="59"/>
        <v>Atenção!</v>
      </c>
    </row>
    <row r="1177" spans="8:10">
      <c r="H1177" s="89">
        <f t="shared" si="57"/>
        <v>0</v>
      </c>
      <c r="I1177" s="90">
        <f t="shared" si="58"/>
        <v>0</v>
      </c>
      <c r="J1177" s="91" t="str">
        <f t="shared" si="59"/>
        <v>Atenção!</v>
      </c>
    </row>
    <row r="1178" spans="8:10">
      <c r="H1178" s="89">
        <f t="shared" si="57"/>
        <v>0</v>
      </c>
      <c r="I1178" s="90">
        <f t="shared" si="58"/>
        <v>0</v>
      </c>
      <c r="J1178" s="91" t="str">
        <f t="shared" si="59"/>
        <v>Atenção!</v>
      </c>
    </row>
    <row r="1179" spans="8:10">
      <c r="H1179" s="89">
        <f t="shared" si="57"/>
        <v>0</v>
      </c>
      <c r="I1179" s="90">
        <f t="shared" si="58"/>
        <v>0</v>
      </c>
      <c r="J1179" s="91" t="str">
        <f t="shared" si="59"/>
        <v>Atenção!</v>
      </c>
    </row>
    <row r="1180" spans="8:10">
      <c r="H1180" s="89">
        <f t="shared" si="57"/>
        <v>0</v>
      </c>
      <c r="I1180" s="90">
        <f t="shared" si="58"/>
        <v>0</v>
      </c>
      <c r="J1180" s="91" t="str">
        <f t="shared" si="59"/>
        <v>Atenção!</v>
      </c>
    </row>
    <row r="1181" spans="8:10">
      <c r="H1181" s="89">
        <f t="shared" si="57"/>
        <v>0</v>
      </c>
      <c r="I1181" s="90">
        <f t="shared" si="58"/>
        <v>0</v>
      </c>
      <c r="J1181" s="91" t="str">
        <f t="shared" si="59"/>
        <v>Atenção!</v>
      </c>
    </row>
    <row r="1182" spans="8:10">
      <c r="H1182" s="89">
        <f t="shared" si="57"/>
        <v>0</v>
      </c>
      <c r="I1182" s="90">
        <f t="shared" si="58"/>
        <v>0</v>
      </c>
      <c r="J1182" s="91" t="str">
        <f t="shared" si="59"/>
        <v>Atenção!</v>
      </c>
    </row>
    <row r="1183" spans="8:10">
      <c r="H1183" s="89">
        <f t="shared" si="57"/>
        <v>0</v>
      </c>
      <c r="I1183" s="90">
        <f t="shared" si="58"/>
        <v>0</v>
      </c>
      <c r="J1183" s="91" t="str">
        <f t="shared" si="59"/>
        <v>Atenção!</v>
      </c>
    </row>
    <row r="1184" spans="8:10">
      <c r="H1184" s="89">
        <f t="shared" si="57"/>
        <v>0</v>
      </c>
      <c r="I1184" s="90">
        <f t="shared" si="58"/>
        <v>0</v>
      </c>
      <c r="J1184" s="91" t="str">
        <f t="shared" si="59"/>
        <v>Atenção!</v>
      </c>
    </row>
    <row r="1185" spans="8:10">
      <c r="H1185" s="89">
        <f t="shared" si="57"/>
        <v>0</v>
      </c>
      <c r="I1185" s="90">
        <f t="shared" si="58"/>
        <v>0</v>
      </c>
      <c r="J1185" s="91" t="str">
        <f t="shared" si="59"/>
        <v>Atenção!</v>
      </c>
    </row>
    <row r="1186" spans="8:10">
      <c r="H1186" s="89">
        <f t="shared" si="57"/>
        <v>0</v>
      </c>
      <c r="I1186" s="90">
        <f t="shared" si="58"/>
        <v>0</v>
      </c>
      <c r="J1186" s="91" t="str">
        <f t="shared" si="59"/>
        <v>Atenção!</v>
      </c>
    </row>
    <row r="1187" spans="8:10">
      <c r="H1187" s="89">
        <f t="shared" si="57"/>
        <v>0</v>
      </c>
      <c r="I1187" s="90">
        <f t="shared" si="58"/>
        <v>0</v>
      </c>
      <c r="J1187" s="91" t="str">
        <f t="shared" si="59"/>
        <v>Atenção!</v>
      </c>
    </row>
    <row r="1188" spans="8:10">
      <c r="H1188" s="89">
        <f t="shared" si="57"/>
        <v>0</v>
      </c>
      <c r="I1188" s="90">
        <f t="shared" si="58"/>
        <v>0</v>
      </c>
      <c r="J1188" s="91" t="str">
        <f t="shared" si="59"/>
        <v>Atenção!</v>
      </c>
    </row>
    <row r="1189" spans="8:10">
      <c r="H1189" s="89">
        <f t="shared" si="57"/>
        <v>0</v>
      </c>
      <c r="I1189" s="90">
        <f t="shared" si="58"/>
        <v>0</v>
      </c>
      <c r="J1189" s="91" t="str">
        <f t="shared" si="59"/>
        <v>Atenção!</v>
      </c>
    </row>
    <row r="1190" spans="8:10">
      <c r="H1190" s="89">
        <f t="shared" si="57"/>
        <v>0</v>
      </c>
      <c r="I1190" s="90">
        <f t="shared" si="58"/>
        <v>0</v>
      </c>
      <c r="J1190" s="91" t="str">
        <f t="shared" si="59"/>
        <v>Atenção!</v>
      </c>
    </row>
    <row r="1191" spans="8:10">
      <c r="H1191" s="89">
        <f t="shared" si="57"/>
        <v>0</v>
      </c>
      <c r="I1191" s="90">
        <f t="shared" si="58"/>
        <v>0</v>
      </c>
      <c r="J1191" s="91" t="str">
        <f t="shared" si="59"/>
        <v>Atenção!</v>
      </c>
    </row>
    <row r="1192" spans="8:10">
      <c r="H1192" s="89">
        <f t="shared" si="57"/>
        <v>0</v>
      </c>
      <c r="I1192" s="90">
        <f t="shared" si="58"/>
        <v>0</v>
      </c>
      <c r="J1192" s="91" t="str">
        <f t="shared" si="59"/>
        <v>Atenção!</v>
      </c>
    </row>
    <row r="1193" spans="8:10">
      <c r="H1193" s="89">
        <f t="shared" si="57"/>
        <v>0</v>
      </c>
      <c r="I1193" s="90">
        <f t="shared" si="58"/>
        <v>0</v>
      </c>
      <c r="J1193" s="91" t="str">
        <f t="shared" si="59"/>
        <v>Atenção!</v>
      </c>
    </row>
    <row r="1194" spans="8:10">
      <c r="H1194" s="89">
        <f t="shared" si="57"/>
        <v>0</v>
      </c>
      <c r="I1194" s="90">
        <f t="shared" si="58"/>
        <v>0</v>
      </c>
      <c r="J1194" s="91" t="str">
        <f t="shared" si="59"/>
        <v>Atenção!</v>
      </c>
    </row>
    <row r="1195" spans="8:10">
      <c r="H1195" s="89">
        <f t="shared" si="57"/>
        <v>0</v>
      </c>
      <c r="I1195" s="90">
        <f t="shared" si="58"/>
        <v>0</v>
      </c>
      <c r="J1195" s="91" t="str">
        <f t="shared" si="59"/>
        <v>Atenção!</v>
      </c>
    </row>
    <row r="1196" spans="8:10">
      <c r="H1196" s="89">
        <f t="shared" si="57"/>
        <v>0</v>
      </c>
      <c r="I1196" s="90">
        <f t="shared" si="58"/>
        <v>0</v>
      </c>
      <c r="J1196" s="91" t="str">
        <f t="shared" si="59"/>
        <v>Atenção!</v>
      </c>
    </row>
    <row r="1197" spans="8:10">
      <c r="H1197" s="89">
        <f t="shared" si="57"/>
        <v>0</v>
      </c>
      <c r="I1197" s="90">
        <f t="shared" si="58"/>
        <v>0</v>
      </c>
      <c r="J1197" s="91" t="str">
        <f t="shared" si="59"/>
        <v>Atenção!</v>
      </c>
    </row>
    <row r="1198" spans="8:10">
      <c r="H1198" s="89">
        <f t="shared" si="57"/>
        <v>0</v>
      </c>
      <c r="I1198" s="90">
        <f t="shared" si="58"/>
        <v>0</v>
      </c>
      <c r="J1198" s="91" t="str">
        <f t="shared" si="59"/>
        <v>Atenção!</v>
      </c>
    </row>
    <row r="1199" spans="8:10">
      <c r="H1199" s="89">
        <f t="shared" si="57"/>
        <v>0</v>
      </c>
      <c r="I1199" s="90">
        <f t="shared" si="58"/>
        <v>0</v>
      </c>
      <c r="J1199" s="91" t="str">
        <f t="shared" si="59"/>
        <v>Atenção!</v>
      </c>
    </row>
  </sheetData>
  <conditionalFormatting sqref="J4:J1199">
    <cfRule type="containsText" dxfId="31" priority="2" operator="containsText" text="Comprar Urgente">
      <formula>NOT(ISERROR(SEARCH("Comprar Urgente",J4)))</formula>
    </cfRule>
  </conditionalFormatting>
  <pageMargins left="0.511811024" right="0.511811024" top="0.78740157499999996" bottom="0.78740157499999996" header="0.31496062000000002" footer="0.31496062000000002"/>
  <pageSetup orientation="portrait" horizontalDpi="1200" verticalDpi="12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'Informações Padrão'!$H$5:$H$9</xm:f>
          </x14:formula1>
          <xm:sqref>C4:C999</xm:sqref>
        </x14:dataValidation>
        <x14:dataValidation type="list" allowBlank="1" showInputMessage="1" showErrorMessage="1">
          <x14:formula1>
            <xm:f>'Informações Padrão'!$B$5:$B$11</xm:f>
          </x14:formula1>
          <xm:sqref>D4:D999</xm:sqref>
        </x14:dataValidation>
        <x14:dataValidation type="list" allowBlank="1" showInputMessage="1" showErrorMessage="1">
          <x14:formula1>
            <xm:f>'Informações Padrão'!$E$5:$E$7</xm:f>
          </x14:formula1>
          <xm:sqref>F4:F999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C87D"/>
  </sheetPr>
  <dimension ref="A1:L1197"/>
  <sheetViews>
    <sheetView showGridLines="0" workbookViewId="0">
      <selection activeCell="A6" sqref="A6"/>
    </sheetView>
  </sheetViews>
  <sheetFormatPr defaultColWidth="9.140625" defaultRowHeight="15"/>
  <cols>
    <col min="1" max="1" width="7.28515625" style="38" customWidth="1"/>
    <col min="2" max="2" width="23.85546875" style="102" bestFit="1" customWidth="1"/>
    <col min="3" max="3" width="17.42578125" style="103" customWidth="1"/>
    <col min="4" max="4" width="8.28515625" style="104" customWidth="1"/>
    <col min="5" max="5" width="10.140625" style="105" customWidth="1"/>
    <col min="6" max="6" width="10.140625" style="103" customWidth="1"/>
    <col min="7" max="7" width="10.140625" style="38" customWidth="1"/>
    <col min="8" max="8" width="11.42578125" style="108" customWidth="1"/>
    <col min="9" max="9" width="11.42578125" style="109" customWidth="1"/>
    <col min="10" max="10" width="11.42578125" style="102" customWidth="1"/>
    <col min="11" max="11" width="12.140625" style="110" bestFit="1" customWidth="1"/>
    <col min="12" max="12" width="17.85546875" style="103" customWidth="1"/>
    <col min="13" max="16384" width="9.140625" style="2"/>
  </cols>
  <sheetData>
    <row r="1" spans="1:12" s="7" customFormat="1" ht="68.25" customHeight="1">
      <c r="A1" s="72"/>
      <c r="B1" s="72"/>
      <c r="C1" s="72"/>
      <c r="D1" s="72"/>
      <c r="E1" s="72"/>
      <c r="F1" s="72"/>
      <c r="G1" s="72"/>
      <c r="H1" s="75"/>
      <c r="I1" s="72"/>
      <c r="J1" s="72"/>
      <c r="K1" s="72"/>
      <c r="L1" s="72"/>
    </row>
    <row r="2" spans="1:12" s="6" customFormat="1" ht="4.5" customHeight="1">
      <c r="H2" s="69"/>
    </row>
    <row r="3" spans="1:12" s="16" customFormat="1" ht="39" customHeight="1">
      <c r="A3" s="79" t="s">
        <v>1</v>
      </c>
      <c r="B3" s="79" t="s">
        <v>7</v>
      </c>
      <c r="C3" s="77" t="s">
        <v>12</v>
      </c>
      <c r="D3" s="77" t="s">
        <v>8</v>
      </c>
      <c r="E3" s="79" t="s">
        <v>4</v>
      </c>
      <c r="F3" s="81" t="s">
        <v>10</v>
      </c>
      <c r="G3" s="82" t="s">
        <v>44</v>
      </c>
      <c r="H3" s="86" t="s">
        <v>46</v>
      </c>
      <c r="I3" s="82" t="s">
        <v>47</v>
      </c>
      <c r="J3" s="82" t="s">
        <v>45</v>
      </c>
      <c r="K3" s="77" t="s">
        <v>42</v>
      </c>
      <c r="L3" s="79" t="s">
        <v>11</v>
      </c>
    </row>
    <row r="4" spans="1:12">
      <c r="A4" s="38">
        <v>1</v>
      </c>
      <c r="B4" s="99" t="e">
        <f>LOOKUP(A4,Entradas!$B$4:$B$1048576,Entradas!$C$4:$C$1048576)</f>
        <v>#N/A</v>
      </c>
      <c r="C4" s="99" t="e">
        <f>LOOKUP(A4,Entradas!$B$4:$B$1048576,Entradas!$D$4:$D$1048576)</f>
        <v>#N/A</v>
      </c>
      <c r="D4" s="99" t="e">
        <f>LOOKUP(A4,Entradas!$B$4:$B$1048576,Entradas!$G$4:$G$1048576)</f>
        <v>#N/A</v>
      </c>
      <c r="E4" s="100" t="e">
        <f>LOOKUP(A4,Entradas!$B$4:$B$1048576,Entradas!$H$4:$H$1048576)</f>
        <v>#N/A</v>
      </c>
      <c r="F4" s="101" t="e">
        <f>LOOKUP(A4,Entradas!$B$4:$B$1048576,Entradas!$J$4:$J$1048576)</f>
        <v>#N/A</v>
      </c>
      <c r="H4" s="106">
        <f>SUMIFS(Entradas!F:F,Entradas!B:B,'Controle Detalhado'!A4)</f>
        <v>0</v>
      </c>
      <c r="I4" s="106">
        <f>SUMIFS(Saidas!$H:$H,Saidas!$C:$C,'Controle Detalhado'!A4)</f>
        <v>0</v>
      </c>
      <c r="J4" s="107">
        <f>H4-I4</f>
        <v>0</v>
      </c>
      <c r="K4" s="100" t="e">
        <f>J4*E4</f>
        <v>#N/A</v>
      </c>
      <c r="L4" s="111" t="str">
        <f>IF(J4&lt;=G4,"Comprar Urgente!",IF(J4&lt;=(G4*1.2),"Atenção!",""))</f>
        <v>Comprar Urgente!</v>
      </c>
    </row>
    <row r="5" spans="1:12">
      <c r="B5" s="99" t="e">
        <f>LOOKUP(A5,Entradas!$B$4:$B$1048576,Entradas!$C$4:$C$1048576)</f>
        <v>#N/A</v>
      </c>
      <c r="C5" s="99" t="e">
        <f>LOOKUP(A5,Entradas!$B$4:$B$1048576,Entradas!$D$4:$D$1048576)</f>
        <v>#N/A</v>
      </c>
      <c r="D5" s="99" t="e">
        <f>LOOKUP(A5,Entradas!$B$4:$B$1048576,Entradas!$G$4:$G$1048576)</f>
        <v>#N/A</v>
      </c>
      <c r="E5" s="100" t="e">
        <f>LOOKUP(A5,Entradas!$B$4:$B$1048576,Entradas!$H$4:$H$1048576)</f>
        <v>#N/A</v>
      </c>
      <c r="F5" s="101" t="e">
        <f>LOOKUP(A5,Entradas!$B$4:$B$1048576,Entradas!$J$4:$J$1048576)</f>
        <v>#N/A</v>
      </c>
      <c r="H5" s="106">
        <f>SUMIFS(Entradas!F:F,Entradas!B:B,'Controle Detalhado'!A5)</f>
        <v>0</v>
      </c>
      <c r="I5" s="106">
        <f>SUMIFS(Saidas!$H:$H,Saidas!$C:$C,'Controle Detalhado'!A5)</f>
        <v>0</v>
      </c>
      <c r="J5" s="107">
        <f t="shared" ref="J5:J68" si="0">H5-I5</f>
        <v>0</v>
      </c>
      <c r="K5" s="100" t="e">
        <f t="shared" ref="K5:K68" si="1">J5*E5</f>
        <v>#N/A</v>
      </c>
      <c r="L5" s="111" t="str">
        <f t="shared" ref="L5:L68" si="2">IF(J5&lt;=G5,"Comprar Urgente!",IF(J5&lt;=(G5*1.2),"Atenção!",""))</f>
        <v>Comprar Urgente!</v>
      </c>
    </row>
    <row r="6" spans="1:12">
      <c r="B6" s="99" t="e">
        <f>LOOKUP(A6,Entradas!$B$4:$B$1048576,Entradas!$C$4:$C$1048576)</f>
        <v>#N/A</v>
      </c>
      <c r="C6" s="99" t="e">
        <f>LOOKUP(A6,Entradas!$B$4:$B$1048576,Entradas!$D$4:$D$1048576)</f>
        <v>#N/A</v>
      </c>
      <c r="D6" s="99" t="e">
        <f>LOOKUP(A6,Entradas!$B$4:$B$1048576,Entradas!$G$4:$G$1048576)</f>
        <v>#N/A</v>
      </c>
      <c r="E6" s="100" t="e">
        <f>LOOKUP(A6,Entradas!$B$4:$B$1048576,Entradas!$H$4:$H$1048576)</f>
        <v>#N/A</v>
      </c>
      <c r="F6" s="101" t="e">
        <f>LOOKUP(A6,Entradas!$B$4:$B$1048576,Entradas!$J$4:$J$1048576)</f>
        <v>#N/A</v>
      </c>
      <c r="H6" s="106">
        <f>SUMIFS(Entradas!F:F,Entradas!B:B,'Controle Detalhado'!A6)</f>
        <v>0</v>
      </c>
      <c r="I6" s="106">
        <f>SUMIFS(Saidas!$H:$H,Saidas!$C:$C,'Controle Detalhado'!A6)</f>
        <v>0</v>
      </c>
      <c r="J6" s="107">
        <f t="shared" si="0"/>
        <v>0</v>
      </c>
      <c r="K6" s="100" t="e">
        <f t="shared" si="1"/>
        <v>#N/A</v>
      </c>
      <c r="L6" s="111" t="str">
        <f t="shared" si="2"/>
        <v>Comprar Urgente!</v>
      </c>
    </row>
    <row r="7" spans="1:12">
      <c r="B7" s="99" t="e">
        <f>LOOKUP(A7,Entradas!$B$4:$B$1048576,Entradas!$C$4:$C$1048576)</f>
        <v>#N/A</v>
      </c>
      <c r="C7" s="99" t="e">
        <f>LOOKUP(A7,Entradas!$B$4:$B$1048576,Entradas!$D$4:$D$1048576)</f>
        <v>#N/A</v>
      </c>
      <c r="D7" s="99" t="e">
        <f>LOOKUP(A7,Entradas!$B$4:$B$1048576,Entradas!$G$4:$G$1048576)</f>
        <v>#N/A</v>
      </c>
      <c r="E7" s="100" t="e">
        <f>LOOKUP(A7,Entradas!$B$4:$B$1048576,Entradas!$H$4:$H$1048576)</f>
        <v>#N/A</v>
      </c>
      <c r="F7" s="101" t="e">
        <f>LOOKUP(A7,Entradas!$B$4:$B$1048576,Entradas!$J$4:$J$1048576)</f>
        <v>#N/A</v>
      </c>
      <c r="H7" s="106">
        <f>SUMIFS(Entradas!F:F,Entradas!B:B,'Controle Detalhado'!A7)</f>
        <v>0</v>
      </c>
      <c r="I7" s="106">
        <f>SUMIFS(Saidas!$H:$H,Saidas!$C:$C,'Controle Detalhado'!A7)</f>
        <v>0</v>
      </c>
      <c r="J7" s="107">
        <f t="shared" si="0"/>
        <v>0</v>
      </c>
      <c r="K7" s="100" t="e">
        <f t="shared" si="1"/>
        <v>#N/A</v>
      </c>
      <c r="L7" s="111" t="str">
        <f t="shared" si="2"/>
        <v>Comprar Urgente!</v>
      </c>
    </row>
    <row r="8" spans="1:12">
      <c r="B8" s="99" t="e">
        <f>LOOKUP(A8,Entradas!$B$4:$B$1048576,Entradas!$C$4:$C$1048576)</f>
        <v>#N/A</v>
      </c>
      <c r="C8" s="99" t="e">
        <f>LOOKUP(A8,Entradas!$B$4:$B$1048576,Entradas!$D$4:$D$1048576)</f>
        <v>#N/A</v>
      </c>
      <c r="D8" s="99" t="e">
        <f>LOOKUP(A8,Entradas!$B$4:$B$1048576,Entradas!$G$4:$G$1048576)</f>
        <v>#N/A</v>
      </c>
      <c r="E8" s="100" t="e">
        <f>LOOKUP(A8,Entradas!$B$4:$B$1048576,Entradas!$H$4:$H$1048576)</f>
        <v>#N/A</v>
      </c>
      <c r="F8" s="101" t="e">
        <f>LOOKUP(A8,Entradas!$B$4:$B$1048576,Entradas!$J$4:$J$1048576)</f>
        <v>#N/A</v>
      </c>
      <c r="H8" s="106">
        <f>SUMIFS(Entradas!F:F,Entradas!B:B,'Controle Detalhado'!A8)</f>
        <v>0</v>
      </c>
      <c r="I8" s="106">
        <f>SUMIFS(Saidas!$H:$H,Saidas!$C:$C,'Controle Detalhado'!A8)</f>
        <v>0</v>
      </c>
      <c r="J8" s="107">
        <f t="shared" si="0"/>
        <v>0</v>
      </c>
      <c r="K8" s="100" t="e">
        <f t="shared" si="1"/>
        <v>#N/A</v>
      </c>
      <c r="L8" s="111" t="str">
        <f t="shared" si="2"/>
        <v>Comprar Urgente!</v>
      </c>
    </row>
    <row r="9" spans="1:12">
      <c r="B9" s="99" t="e">
        <f>LOOKUP(A9,Entradas!$B$4:$B$1048576,Entradas!$C$4:$C$1048576)</f>
        <v>#N/A</v>
      </c>
      <c r="C9" s="99" t="e">
        <f>LOOKUP(A9,Entradas!$B$4:$B$1048576,Entradas!$D$4:$D$1048576)</f>
        <v>#N/A</v>
      </c>
      <c r="D9" s="99" t="e">
        <f>LOOKUP(A9,Entradas!$B$4:$B$1048576,Entradas!$G$4:$G$1048576)</f>
        <v>#N/A</v>
      </c>
      <c r="E9" s="100" t="e">
        <f>LOOKUP(A9,Entradas!$B$4:$B$1048576,Entradas!$H$4:$H$1048576)</f>
        <v>#N/A</v>
      </c>
      <c r="F9" s="101" t="e">
        <f>LOOKUP(A9,Entradas!$B$4:$B$1048576,Entradas!$J$4:$J$1048576)</f>
        <v>#N/A</v>
      </c>
      <c r="H9" s="106">
        <f>SUMIFS(Entradas!F:F,Entradas!B:B,'Controle Detalhado'!A9)</f>
        <v>0</v>
      </c>
      <c r="I9" s="106">
        <f>SUMIFS(Saidas!$H:$H,Saidas!$C:$C,'Controle Detalhado'!A9)</f>
        <v>0</v>
      </c>
      <c r="J9" s="107">
        <f t="shared" si="0"/>
        <v>0</v>
      </c>
      <c r="K9" s="100" t="e">
        <f t="shared" si="1"/>
        <v>#N/A</v>
      </c>
      <c r="L9" s="111" t="str">
        <f t="shared" si="2"/>
        <v>Comprar Urgente!</v>
      </c>
    </row>
    <row r="10" spans="1:12">
      <c r="B10" s="99" t="e">
        <f>LOOKUP(A10,Entradas!$B$4:$B$1048576,Entradas!$C$4:$C$1048576)</f>
        <v>#N/A</v>
      </c>
      <c r="C10" s="99" t="e">
        <f>LOOKUP(A10,Entradas!$B$4:$B$1048576,Entradas!$D$4:$D$1048576)</f>
        <v>#N/A</v>
      </c>
      <c r="D10" s="99" t="e">
        <f>LOOKUP(A10,Entradas!$B$4:$B$1048576,Entradas!$G$4:$G$1048576)</f>
        <v>#N/A</v>
      </c>
      <c r="E10" s="100" t="e">
        <f>LOOKUP(A10,Entradas!$B$4:$B$1048576,Entradas!$H$4:$H$1048576)</f>
        <v>#N/A</v>
      </c>
      <c r="F10" s="101" t="e">
        <f>LOOKUP(A10,Entradas!$B$4:$B$1048576,Entradas!$J$4:$J$1048576)</f>
        <v>#N/A</v>
      </c>
      <c r="H10" s="106">
        <f>SUMIFS(Entradas!F:F,Entradas!B:B,'Controle Detalhado'!A10)</f>
        <v>0</v>
      </c>
      <c r="I10" s="106">
        <f>SUMIFS(Saidas!$H:$H,Saidas!$C:$C,'Controle Detalhado'!A10)</f>
        <v>0</v>
      </c>
      <c r="J10" s="107">
        <f t="shared" si="0"/>
        <v>0</v>
      </c>
      <c r="K10" s="100" t="e">
        <f t="shared" si="1"/>
        <v>#N/A</v>
      </c>
      <c r="L10" s="111" t="str">
        <f t="shared" si="2"/>
        <v>Comprar Urgente!</v>
      </c>
    </row>
    <row r="11" spans="1:12">
      <c r="B11" s="99" t="e">
        <f>LOOKUP(A11,Entradas!$B$4:$B$1048576,Entradas!$C$4:$C$1048576)</f>
        <v>#N/A</v>
      </c>
      <c r="C11" s="99" t="e">
        <f>LOOKUP(A11,Entradas!$B$4:$B$1048576,Entradas!$D$4:$D$1048576)</f>
        <v>#N/A</v>
      </c>
      <c r="D11" s="99" t="e">
        <f>LOOKUP(A11,Entradas!$B$4:$B$1048576,Entradas!$G$4:$G$1048576)</f>
        <v>#N/A</v>
      </c>
      <c r="E11" s="100" t="e">
        <f>LOOKUP(A11,Entradas!$B$4:$B$1048576,Entradas!$H$4:$H$1048576)</f>
        <v>#N/A</v>
      </c>
      <c r="F11" s="101" t="e">
        <f>LOOKUP(A11,Entradas!$B$4:$B$1048576,Entradas!$J$4:$J$1048576)</f>
        <v>#N/A</v>
      </c>
      <c r="H11" s="106">
        <f>SUMIFS(Entradas!F:F,Entradas!B:B,'Controle Detalhado'!A11)</f>
        <v>0</v>
      </c>
      <c r="I11" s="106">
        <f>SUMIFS(Saidas!$H:$H,Saidas!$C:$C,'Controle Detalhado'!A11)</f>
        <v>0</v>
      </c>
      <c r="J11" s="107">
        <f t="shared" si="0"/>
        <v>0</v>
      </c>
      <c r="K11" s="100" t="e">
        <f t="shared" si="1"/>
        <v>#N/A</v>
      </c>
      <c r="L11" s="111" t="str">
        <f t="shared" si="2"/>
        <v>Comprar Urgente!</v>
      </c>
    </row>
    <row r="12" spans="1:12">
      <c r="B12" s="99" t="e">
        <f>LOOKUP(A12,Entradas!$B$4:$B$1048576,Entradas!$C$4:$C$1048576)</f>
        <v>#N/A</v>
      </c>
      <c r="C12" s="99" t="e">
        <f>LOOKUP(A12,Entradas!$B$4:$B$1048576,Entradas!$D$4:$D$1048576)</f>
        <v>#N/A</v>
      </c>
      <c r="D12" s="99" t="e">
        <f>LOOKUP(A12,Entradas!$B$4:$B$1048576,Entradas!$G$4:$G$1048576)</f>
        <v>#N/A</v>
      </c>
      <c r="E12" s="100" t="e">
        <f>LOOKUP(A12,Entradas!$B$4:$B$1048576,Entradas!$H$4:$H$1048576)</f>
        <v>#N/A</v>
      </c>
      <c r="F12" s="101" t="e">
        <f>LOOKUP(A12,Entradas!$B$4:$B$1048576,Entradas!$J$4:$J$1048576)</f>
        <v>#N/A</v>
      </c>
      <c r="H12" s="106">
        <f>SUMIFS(Entradas!F:F,Entradas!B:B,'Controle Detalhado'!A12)</f>
        <v>0</v>
      </c>
      <c r="I12" s="106">
        <f>SUMIFS(Saidas!$H:$H,Saidas!$C:$C,'Controle Detalhado'!A12)</f>
        <v>0</v>
      </c>
      <c r="J12" s="107">
        <f t="shared" si="0"/>
        <v>0</v>
      </c>
      <c r="K12" s="100" t="e">
        <f t="shared" si="1"/>
        <v>#N/A</v>
      </c>
      <c r="L12" s="111" t="str">
        <f t="shared" si="2"/>
        <v>Comprar Urgente!</v>
      </c>
    </row>
    <row r="13" spans="1:12">
      <c r="B13" s="99" t="e">
        <f>LOOKUP(A13,Entradas!$B$4:$B$1048576,Entradas!$C$4:$C$1048576)</f>
        <v>#N/A</v>
      </c>
      <c r="C13" s="99" t="e">
        <f>LOOKUP(A13,Entradas!$B$4:$B$1048576,Entradas!$D$4:$D$1048576)</f>
        <v>#N/A</v>
      </c>
      <c r="D13" s="99" t="e">
        <f>LOOKUP(A13,Entradas!$B$4:$B$1048576,Entradas!$G$4:$G$1048576)</f>
        <v>#N/A</v>
      </c>
      <c r="E13" s="100" t="e">
        <f>LOOKUP(A13,Entradas!$B$4:$B$1048576,Entradas!$H$4:$H$1048576)</f>
        <v>#N/A</v>
      </c>
      <c r="F13" s="101" t="e">
        <f>LOOKUP(A13,Entradas!$B$4:$B$1048576,Entradas!$J$4:$J$1048576)</f>
        <v>#N/A</v>
      </c>
      <c r="H13" s="106">
        <f>SUMIFS(Entradas!F:F,Entradas!B:B,'Controle Detalhado'!A13)</f>
        <v>0</v>
      </c>
      <c r="I13" s="106">
        <f>SUMIFS(Saidas!$H:$H,Saidas!$C:$C,'Controle Detalhado'!A13)</f>
        <v>0</v>
      </c>
      <c r="J13" s="107">
        <f t="shared" si="0"/>
        <v>0</v>
      </c>
      <c r="K13" s="100" t="e">
        <f t="shared" si="1"/>
        <v>#N/A</v>
      </c>
      <c r="L13" s="111" t="str">
        <f t="shared" si="2"/>
        <v>Comprar Urgente!</v>
      </c>
    </row>
    <row r="14" spans="1:12">
      <c r="B14" s="99" t="e">
        <f>LOOKUP(A14,Entradas!$B$4:$B$1048576,Entradas!$C$4:$C$1048576)</f>
        <v>#N/A</v>
      </c>
      <c r="C14" s="99" t="e">
        <f>LOOKUP(A14,Entradas!$B$4:$B$1048576,Entradas!$D$4:$D$1048576)</f>
        <v>#N/A</v>
      </c>
      <c r="D14" s="99" t="e">
        <f>LOOKUP(A14,Entradas!$B$4:$B$1048576,Entradas!$G$4:$G$1048576)</f>
        <v>#N/A</v>
      </c>
      <c r="E14" s="100" t="e">
        <f>LOOKUP(A14,Entradas!$B$4:$B$1048576,Entradas!$H$4:$H$1048576)</f>
        <v>#N/A</v>
      </c>
      <c r="F14" s="101" t="e">
        <f>LOOKUP(A14,Entradas!$B$4:$B$1048576,Entradas!$J$4:$J$1048576)</f>
        <v>#N/A</v>
      </c>
      <c r="H14" s="106">
        <f>SUMIFS(Entradas!F:F,Entradas!B:B,'Controle Detalhado'!A14)</f>
        <v>0</v>
      </c>
      <c r="I14" s="106">
        <f>SUMIFS(Saidas!$H:$H,Saidas!$C:$C,'Controle Detalhado'!A14)</f>
        <v>0</v>
      </c>
      <c r="J14" s="107">
        <f t="shared" si="0"/>
        <v>0</v>
      </c>
      <c r="K14" s="100" t="e">
        <f t="shared" si="1"/>
        <v>#N/A</v>
      </c>
      <c r="L14" s="111" t="str">
        <f t="shared" si="2"/>
        <v>Comprar Urgente!</v>
      </c>
    </row>
    <row r="15" spans="1:12">
      <c r="B15" s="99" t="e">
        <f>LOOKUP(A15,Entradas!$B$4:$B$1048576,Entradas!$C$4:$C$1048576)</f>
        <v>#N/A</v>
      </c>
      <c r="C15" s="99" t="e">
        <f>LOOKUP(A15,Entradas!$B$4:$B$1048576,Entradas!$D$4:$D$1048576)</f>
        <v>#N/A</v>
      </c>
      <c r="D15" s="99" t="e">
        <f>LOOKUP(A15,Entradas!$B$4:$B$1048576,Entradas!$G$4:$G$1048576)</f>
        <v>#N/A</v>
      </c>
      <c r="E15" s="100" t="e">
        <f>LOOKUP(A15,Entradas!$B$4:$B$1048576,Entradas!$H$4:$H$1048576)</f>
        <v>#N/A</v>
      </c>
      <c r="F15" s="101" t="e">
        <f>LOOKUP(A15,Entradas!$B$4:$B$1048576,Entradas!$J$4:$J$1048576)</f>
        <v>#N/A</v>
      </c>
      <c r="H15" s="106">
        <f>SUMIFS(Entradas!F:F,Entradas!B:B,'Controle Detalhado'!A15)</f>
        <v>0</v>
      </c>
      <c r="I15" s="106">
        <f>SUMIFS(Saidas!$H:$H,Saidas!$C:$C,'Controle Detalhado'!A15)</f>
        <v>0</v>
      </c>
      <c r="J15" s="107">
        <f t="shared" si="0"/>
        <v>0</v>
      </c>
      <c r="K15" s="100" t="e">
        <f t="shared" si="1"/>
        <v>#N/A</v>
      </c>
      <c r="L15" s="111" t="str">
        <f t="shared" si="2"/>
        <v>Comprar Urgente!</v>
      </c>
    </row>
    <row r="16" spans="1:12">
      <c r="B16" s="99" t="e">
        <f>LOOKUP(A16,Entradas!$B$4:$B$1048576,Entradas!$C$4:$C$1048576)</f>
        <v>#N/A</v>
      </c>
      <c r="C16" s="99" t="e">
        <f>LOOKUP(A16,Entradas!$B$4:$B$1048576,Entradas!$D$4:$D$1048576)</f>
        <v>#N/A</v>
      </c>
      <c r="D16" s="99" t="e">
        <f>LOOKUP(A16,Entradas!$B$4:$B$1048576,Entradas!$G$4:$G$1048576)</f>
        <v>#N/A</v>
      </c>
      <c r="E16" s="100" t="e">
        <f>LOOKUP(A16,Entradas!$B$4:$B$1048576,Entradas!$H$4:$H$1048576)</f>
        <v>#N/A</v>
      </c>
      <c r="F16" s="101" t="e">
        <f>LOOKUP(A16,Entradas!$B$4:$B$1048576,Entradas!$J$4:$J$1048576)</f>
        <v>#N/A</v>
      </c>
      <c r="H16" s="106">
        <f>SUMIFS(Entradas!F:F,Entradas!B:B,'Controle Detalhado'!A16)</f>
        <v>0</v>
      </c>
      <c r="I16" s="106">
        <f>SUMIFS(Saidas!$H:$H,Saidas!$C:$C,'Controle Detalhado'!A16)</f>
        <v>0</v>
      </c>
      <c r="J16" s="107">
        <f t="shared" si="0"/>
        <v>0</v>
      </c>
      <c r="K16" s="100" t="e">
        <f t="shared" si="1"/>
        <v>#N/A</v>
      </c>
      <c r="L16" s="111" t="str">
        <f t="shared" si="2"/>
        <v>Comprar Urgente!</v>
      </c>
    </row>
    <row r="17" spans="2:12">
      <c r="B17" s="99" t="e">
        <f>LOOKUP(A17,Entradas!$B$4:$B$1048576,Entradas!$C$4:$C$1048576)</f>
        <v>#N/A</v>
      </c>
      <c r="C17" s="99" t="e">
        <f>LOOKUP(A17,Entradas!$B$4:$B$1048576,Entradas!$D$4:$D$1048576)</f>
        <v>#N/A</v>
      </c>
      <c r="D17" s="99" t="e">
        <f>LOOKUP(A17,Entradas!$B$4:$B$1048576,Entradas!$G$4:$G$1048576)</f>
        <v>#N/A</v>
      </c>
      <c r="E17" s="100" t="e">
        <f>LOOKUP(A17,Entradas!$B$4:$B$1048576,Entradas!$H$4:$H$1048576)</f>
        <v>#N/A</v>
      </c>
      <c r="F17" s="101" t="e">
        <f>LOOKUP(A17,Entradas!$B$4:$B$1048576,Entradas!$J$4:$J$1048576)</f>
        <v>#N/A</v>
      </c>
      <c r="H17" s="106">
        <f>SUMIFS(Entradas!F:F,Entradas!B:B,'Controle Detalhado'!A17)</f>
        <v>0</v>
      </c>
      <c r="I17" s="106">
        <f>SUMIFS(Saidas!$H:$H,Saidas!$C:$C,'Controle Detalhado'!A17)</f>
        <v>0</v>
      </c>
      <c r="J17" s="107">
        <f t="shared" si="0"/>
        <v>0</v>
      </c>
      <c r="K17" s="100" t="e">
        <f t="shared" si="1"/>
        <v>#N/A</v>
      </c>
      <c r="L17" s="111" t="str">
        <f t="shared" si="2"/>
        <v>Comprar Urgente!</v>
      </c>
    </row>
    <row r="18" spans="2:12">
      <c r="B18" s="99" t="e">
        <f>LOOKUP(A18,Entradas!$B$4:$B$1048576,Entradas!$C$4:$C$1048576)</f>
        <v>#N/A</v>
      </c>
      <c r="C18" s="99" t="e">
        <f>LOOKUP(A18,Entradas!$B$4:$B$1048576,Entradas!$D$4:$D$1048576)</f>
        <v>#N/A</v>
      </c>
      <c r="D18" s="99" t="e">
        <f>LOOKUP(A18,Entradas!$B$4:$B$1048576,Entradas!$G$4:$G$1048576)</f>
        <v>#N/A</v>
      </c>
      <c r="E18" s="100" t="e">
        <f>LOOKUP(A18,Entradas!$B$4:$B$1048576,Entradas!$H$4:$H$1048576)</f>
        <v>#N/A</v>
      </c>
      <c r="F18" s="101" t="e">
        <f>LOOKUP(A18,Entradas!$B$4:$B$1048576,Entradas!$J$4:$J$1048576)</f>
        <v>#N/A</v>
      </c>
      <c r="H18" s="106">
        <f>SUMIFS(Entradas!F:F,Entradas!B:B,'Controle Detalhado'!A18)</f>
        <v>0</v>
      </c>
      <c r="I18" s="106">
        <f>SUMIFS(Saidas!$H:$H,Saidas!$C:$C,'Controle Detalhado'!A18)</f>
        <v>0</v>
      </c>
      <c r="J18" s="107">
        <f t="shared" si="0"/>
        <v>0</v>
      </c>
      <c r="K18" s="100" t="e">
        <f t="shared" si="1"/>
        <v>#N/A</v>
      </c>
      <c r="L18" s="111" t="str">
        <f t="shared" si="2"/>
        <v>Comprar Urgente!</v>
      </c>
    </row>
    <row r="19" spans="2:12">
      <c r="B19" s="99" t="e">
        <f>LOOKUP(A19,Entradas!$B$4:$B$1048576,Entradas!$C$4:$C$1048576)</f>
        <v>#N/A</v>
      </c>
      <c r="C19" s="99" t="e">
        <f>LOOKUP(A19,Entradas!$B$4:$B$1048576,Entradas!$D$4:$D$1048576)</f>
        <v>#N/A</v>
      </c>
      <c r="D19" s="99" t="e">
        <f>LOOKUP(A19,Entradas!$B$4:$B$1048576,Entradas!$G$4:$G$1048576)</f>
        <v>#N/A</v>
      </c>
      <c r="E19" s="100" t="e">
        <f>LOOKUP(A19,Entradas!$B$4:$B$1048576,Entradas!$H$4:$H$1048576)</f>
        <v>#N/A</v>
      </c>
      <c r="F19" s="101" t="e">
        <f>LOOKUP(A19,Entradas!$B$4:$B$1048576,Entradas!$J$4:$J$1048576)</f>
        <v>#N/A</v>
      </c>
      <c r="H19" s="106">
        <f>SUMIFS(Entradas!F:F,Entradas!B:B,'Controle Detalhado'!A19)</f>
        <v>0</v>
      </c>
      <c r="I19" s="106">
        <f>SUMIFS(Saidas!$H:$H,Saidas!$C:$C,'Controle Detalhado'!A19)</f>
        <v>0</v>
      </c>
      <c r="J19" s="107">
        <f t="shared" si="0"/>
        <v>0</v>
      </c>
      <c r="K19" s="100" t="e">
        <f t="shared" si="1"/>
        <v>#N/A</v>
      </c>
      <c r="L19" s="111" t="str">
        <f t="shared" si="2"/>
        <v>Comprar Urgente!</v>
      </c>
    </row>
    <row r="20" spans="2:12">
      <c r="B20" s="99" t="e">
        <f>LOOKUP(A20,Entradas!$B$4:$B$1048576,Entradas!$C$4:$C$1048576)</f>
        <v>#N/A</v>
      </c>
      <c r="C20" s="99" t="e">
        <f>LOOKUP(A20,Entradas!$B$4:$B$1048576,Entradas!$D$4:$D$1048576)</f>
        <v>#N/A</v>
      </c>
      <c r="D20" s="99" t="e">
        <f>LOOKUP(A20,Entradas!$B$4:$B$1048576,Entradas!$G$4:$G$1048576)</f>
        <v>#N/A</v>
      </c>
      <c r="E20" s="100" t="e">
        <f>LOOKUP(A20,Entradas!$B$4:$B$1048576,Entradas!$H$4:$H$1048576)</f>
        <v>#N/A</v>
      </c>
      <c r="F20" s="101" t="e">
        <f>LOOKUP(A20,Entradas!$B$4:$B$1048576,Entradas!$J$4:$J$1048576)</f>
        <v>#N/A</v>
      </c>
      <c r="H20" s="106">
        <f>SUMIFS(Entradas!F:F,Entradas!B:B,'Controle Detalhado'!A20)</f>
        <v>0</v>
      </c>
      <c r="I20" s="106">
        <f>SUMIFS(Saidas!$H:$H,Saidas!$C:$C,'Controle Detalhado'!A20)</f>
        <v>0</v>
      </c>
      <c r="J20" s="107">
        <f t="shared" si="0"/>
        <v>0</v>
      </c>
      <c r="K20" s="100" t="e">
        <f t="shared" si="1"/>
        <v>#N/A</v>
      </c>
      <c r="L20" s="111" t="str">
        <f t="shared" si="2"/>
        <v>Comprar Urgente!</v>
      </c>
    </row>
    <row r="21" spans="2:12">
      <c r="B21" s="99" t="e">
        <f>LOOKUP(A21,Entradas!$B$4:$B$1048576,Entradas!$C$4:$C$1048576)</f>
        <v>#N/A</v>
      </c>
      <c r="C21" s="99" t="e">
        <f>LOOKUP(A21,Entradas!$B$4:$B$1048576,Entradas!$D$4:$D$1048576)</f>
        <v>#N/A</v>
      </c>
      <c r="D21" s="99" t="e">
        <f>LOOKUP(A21,Entradas!$B$4:$B$1048576,Entradas!$G$4:$G$1048576)</f>
        <v>#N/A</v>
      </c>
      <c r="E21" s="100" t="e">
        <f>LOOKUP(A21,Entradas!$B$4:$B$1048576,Entradas!$H$4:$H$1048576)</f>
        <v>#N/A</v>
      </c>
      <c r="F21" s="101" t="e">
        <f>LOOKUP(A21,Entradas!$B$4:$B$1048576,Entradas!$J$4:$J$1048576)</f>
        <v>#N/A</v>
      </c>
      <c r="H21" s="106">
        <f>SUMIFS(Entradas!F:F,Entradas!B:B,'Controle Detalhado'!A21)</f>
        <v>0</v>
      </c>
      <c r="I21" s="106">
        <f>SUMIFS(Saidas!$H:$H,Saidas!$C:$C,'Controle Detalhado'!A21)</f>
        <v>0</v>
      </c>
      <c r="J21" s="107">
        <f t="shared" si="0"/>
        <v>0</v>
      </c>
      <c r="K21" s="100" t="e">
        <f t="shared" si="1"/>
        <v>#N/A</v>
      </c>
      <c r="L21" s="111" t="str">
        <f t="shared" si="2"/>
        <v>Comprar Urgente!</v>
      </c>
    </row>
    <row r="22" spans="2:12">
      <c r="B22" s="99" t="e">
        <f>LOOKUP(A22,Entradas!$B$4:$B$1048576,Entradas!$C$4:$C$1048576)</f>
        <v>#N/A</v>
      </c>
      <c r="C22" s="99" t="e">
        <f>LOOKUP(A22,Entradas!$B$4:$B$1048576,Entradas!$D$4:$D$1048576)</f>
        <v>#N/A</v>
      </c>
      <c r="D22" s="99" t="e">
        <f>LOOKUP(A22,Entradas!$B$4:$B$1048576,Entradas!$G$4:$G$1048576)</f>
        <v>#N/A</v>
      </c>
      <c r="E22" s="100" t="e">
        <f>LOOKUP(A22,Entradas!$B$4:$B$1048576,Entradas!$H$4:$H$1048576)</f>
        <v>#N/A</v>
      </c>
      <c r="F22" s="101" t="e">
        <f>LOOKUP(A22,Entradas!$B$4:$B$1048576,Entradas!$J$4:$J$1048576)</f>
        <v>#N/A</v>
      </c>
      <c r="H22" s="106">
        <f>SUMIFS(Entradas!F:F,Entradas!B:B,'Controle Detalhado'!A22)</f>
        <v>0</v>
      </c>
      <c r="I22" s="106">
        <f>SUMIFS(Saidas!$H:$H,Saidas!$C:$C,'Controle Detalhado'!A22)</f>
        <v>0</v>
      </c>
      <c r="J22" s="107">
        <f t="shared" si="0"/>
        <v>0</v>
      </c>
      <c r="K22" s="100" t="e">
        <f t="shared" si="1"/>
        <v>#N/A</v>
      </c>
      <c r="L22" s="111" t="str">
        <f t="shared" si="2"/>
        <v>Comprar Urgente!</v>
      </c>
    </row>
    <row r="23" spans="2:12">
      <c r="B23" s="99" t="e">
        <f>LOOKUP(A23,Entradas!$B$4:$B$1048576,Entradas!$C$4:$C$1048576)</f>
        <v>#N/A</v>
      </c>
      <c r="C23" s="99" t="e">
        <f>LOOKUP(A23,Entradas!$B$4:$B$1048576,Entradas!$D$4:$D$1048576)</f>
        <v>#N/A</v>
      </c>
      <c r="D23" s="99" t="e">
        <f>LOOKUP(A23,Entradas!$B$4:$B$1048576,Entradas!$G$4:$G$1048576)</f>
        <v>#N/A</v>
      </c>
      <c r="E23" s="100" t="e">
        <f>LOOKUP(A23,Entradas!$B$4:$B$1048576,Entradas!$H$4:$H$1048576)</f>
        <v>#N/A</v>
      </c>
      <c r="F23" s="101" t="e">
        <f>LOOKUP(A23,Entradas!$B$4:$B$1048576,Entradas!$J$4:$J$1048576)</f>
        <v>#N/A</v>
      </c>
      <c r="H23" s="106">
        <f>SUMIFS(Entradas!F:F,Entradas!B:B,'Controle Detalhado'!A23)</f>
        <v>0</v>
      </c>
      <c r="I23" s="106">
        <f>SUMIFS(Saidas!$H:$H,Saidas!$C:$C,'Controle Detalhado'!A23)</f>
        <v>0</v>
      </c>
      <c r="J23" s="107">
        <f t="shared" si="0"/>
        <v>0</v>
      </c>
      <c r="K23" s="100" t="e">
        <f t="shared" si="1"/>
        <v>#N/A</v>
      </c>
      <c r="L23" s="111" t="str">
        <f t="shared" si="2"/>
        <v>Comprar Urgente!</v>
      </c>
    </row>
    <row r="24" spans="2:12">
      <c r="B24" s="99" t="e">
        <f>LOOKUP(A24,Entradas!$B$4:$B$1048576,Entradas!$C$4:$C$1048576)</f>
        <v>#N/A</v>
      </c>
      <c r="C24" s="99" t="e">
        <f>LOOKUP(A24,Entradas!$B$4:$B$1048576,Entradas!$D$4:$D$1048576)</f>
        <v>#N/A</v>
      </c>
      <c r="D24" s="99" t="e">
        <f>LOOKUP(A24,Entradas!$B$4:$B$1048576,Entradas!$G$4:$G$1048576)</f>
        <v>#N/A</v>
      </c>
      <c r="E24" s="100" t="e">
        <f>LOOKUP(A24,Entradas!$B$4:$B$1048576,Entradas!$H$4:$H$1048576)</f>
        <v>#N/A</v>
      </c>
      <c r="F24" s="101" t="e">
        <f>LOOKUP(A24,Entradas!$B$4:$B$1048576,Entradas!$J$4:$J$1048576)</f>
        <v>#N/A</v>
      </c>
      <c r="H24" s="106">
        <f>SUMIFS(Entradas!F:F,Entradas!B:B,'Controle Detalhado'!A24)</f>
        <v>0</v>
      </c>
      <c r="I24" s="106">
        <f>SUMIFS(Saidas!$H:$H,Saidas!$C:$C,'Controle Detalhado'!A24)</f>
        <v>0</v>
      </c>
      <c r="J24" s="107">
        <f t="shared" si="0"/>
        <v>0</v>
      </c>
      <c r="K24" s="100" t="e">
        <f t="shared" si="1"/>
        <v>#N/A</v>
      </c>
      <c r="L24" s="111" t="str">
        <f t="shared" si="2"/>
        <v>Comprar Urgente!</v>
      </c>
    </row>
    <row r="25" spans="2:12">
      <c r="B25" s="99" t="e">
        <f>LOOKUP(A25,Entradas!$B$4:$B$1048576,Entradas!$C$4:$C$1048576)</f>
        <v>#N/A</v>
      </c>
      <c r="C25" s="99" t="e">
        <f>LOOKUP(A25,Entradas!$B$4:$B$1048576,Entradas!$D$4:$D$1048576)</f>
        <v>#N/A</v>
      </c>
      <c r="D25" s="99" t="e">
        <f>LOOKUP(A25,Entradas!$B$4:$B$1048576,Entradas!$G$4:$G$1048576)</f>
        <v>#N/A</v>
      </c>
      <c r="E25" s="100" t="e">
        <f>LOOKUP(A25,Entradas!$B$4:$B$1048576,Entradas!$H$4:$H$1048576)</f>
        <v>#N/A</v>
      </c>
      <c r="F25" s="101" t="e">
        <f>LOOKUP(A25,Entradas!$B$4:$B$1048576,Entradas!$J$4:$J$1048576)</f>
        <v>#N/A</v>
      </c>
      <c r="H25" s="106">
        <f>SUMIFS(Entradas!F:F,Entradas!B:B,'Controle Detalhado'!A25)</f>
        <v>0</v>
      </c>
      <c r="I25" s="106">
        <f>SUMIFS(Saidas!$H:$H,Saidas!$C:$C,'Controle Detalhado'!A25)</f>
        <v>0</v>
      </c>
      <c r="J25" s="107">
        <f t="shared" si="0"/>
        <v>0</v>
      </c>
      <c r="K25" s="100" t="e">
        <f t="shared" si="1"/>
        <v>#N/A</v>
      </c>
      <c r="L25" s="111" t="str">
        <f t="shared" si="2"/>
        <v>Comprar Urgente!</v>
      </c>
    </row>
    <row r="26" spans="2:12">
      <c r="B26" s="99" t="e">
        <f>LOOKUP(A26,Entradas!$B$4:$B$1048576,Entradas!$C$4:$C$1048576)</f>
        <v>#N/A</v>
      </c>
      <c r="C26" s="99" t="e">
        <f>LOOKUP(A26,Entradas!$B$4:$B$1048576,Entradas!$D$4:$D$1048576)</f>
        <v>#N/A</v>
      </c>
      <c r="D26" s="99" t="e">
        <f>LOOKUP(A26,Entradas!$B$4:$B$1048576,Entradas!$G$4:$G$1048576)</f>
        <v>#N/A</v>
      </c>
      <c r="E26" s="100" t="e">
        <f>LOOKUP(A26,Entradas!$B$4:$B$1048576,Entradas!$H$4:$H$1048576)</f>
        <v>#N/A</v>
      </c>
      <c r="F26" s="101" t="e">
        <f>LOOKUP(A26,Entradas!$B$4:$B$1048576,Entradas!$J$4:$J$1048576)</f>
        <v>#N/A</v>
      </c>
      <c r="H26" s="106">
        <f>SUMIFS(Entradas!F:F,Entradas!B:B,'Controle Detalhado'!A26)</f>
        <v>0</v>
      </c>
      <c r="I26" s="106">
        <f>SUMIFS(Saidas!$H:$H,Saidas!$C:$C,'Controle Detalhado'!A26)</f>
        <v>0</v>
      </c>
      <c r="J26" s="107">
        <f t="shared" si="0"/>
        <v>0</v>
      </c>
      <c r="K26" s="100" t="e">
        <f t="shared" si="1"/>
        <v>#N/A</v>
      </c>
      <c r="L26" s="111" t="str">
        <f t="shared" si="2"/>
        <v>Comprar Urgente!</v>
      </c>
    </row>
    <row r="27" spans="2:12">
      <c r="B27" s="99" t="e">
        <f>LOOKUP(A27,Entradas!$B$4:$B$1048576,Entradas!$C$4:$C$1048576)</f>
        <v>#N/A</v>
      </c>
      <c r="C27" s="99" t="e">
        <f>LOOKUP(A27,Entradas!$B$4:$B$1048576,Entradas!$D$4:$D$1048576)</f>
        <v>#N/A</v>
      </c>
      <c r="D27" s="99" t="e">
        <f>LOOKUP(A27,Entradas!$B$4:$B$1048576,Entradas!$G$4:$G$1048576)</f>
        <v>#N/A</v>
      </c>
      <c r="E27" s="100" t="e">
        <f>LOOKUP(A27,Entradas!$B$4:$B$1048576,Entradas!$H$4:$H$1048576)</f>
        <v>#N/A</v>
      </c>
      <c r="F27" s="101" t="e">
        <f>LOOKUP(A27,Entradas!$B$4:$B$1048576,Entradas!$J$4:$J$1048576)</f>
        <v>#N/A</v>
      </c>
      <c r="H27" s="106">
        <f>SUMIFS(Entradas!F:F,Entradas!B:B,'Controle Detalhado'!A27)</f>
        <v>0</v>
      </c>
      <c r="I27" s="106">
        <f>SUMIFS(Saidas!$H:$H,Saidas!$C:$C,'Controle Detalhado'!A27)</f>
        <v>0</v>
      </c>
      <c r="J27" s="107">
        <f t="shared" si="0"/>
        <v>0</v>
      </c>
      <c r="K27" s="100" t="e">
        <f t="shared" si="1"/>
        <v>#N/A</v>
      </c>
      <c r="L27" s="111" t="str">
        <f t="shared" si="2"/>
        <v>Comprar Urgente!</v>
      </c>
    </row>
    <row r="28" spans="2:12">
      <c r="B28" s="99" t="e">
        <f>LOOKUP(A28,Entradas!$B$4:$B$1048576,Entradas!$C$4:$C$1048576)</f>
        <v>#N/A</v>
      </c>
      <c r="C28" s="99" t="e">
        <f>LOOKUP(A28,Entradas!$B$4:$B$1048576,Entradas!$D$4:$D$1048576)</f>
        <v>#N/A</v>
      </c>
      <c r="D28" s="99" t="e">
        <f>LOOKUP(A28,Entradas!$B$4:$B$1048576,Entradas!$G$4:$G$1048576)</f>
        <v>#N/A</v>
      </c>
      <c r="E28" s="100" t="e">
        <f>LOOKUP(A28,Entradas!$B$4:$B$1048576,Entradas!$H$4:$H$1048576)</f>
        <v>#N/A</v>
      </c>
      <c r="F28" s="101" t="e">
        <f>LOOKUP(A28,Entradas!$B$4:$B$1048576,Entradas!$J$4:$J$1048576)</f>
        <v>#N/A</v>
      </c>
      <c r="H28" s="106">
        <f>SUMIFS(Entradas!F:F,Entradas!B:B,'Controle Detalhado'!A28)</f>
        <v>0</v>
      </c>
      <c r="I28" s="106">
        <f>SUMIFS(Saidas!$H:$H,Saidas!$C:$C,'Controle Detalhado'!A28)</f>
        <v>0</v>
      </c>
      <c r="J28" s="107">
        <f t="shared" si="0"/>
        <v>0</v>
      </c>
      <c r="K28" s="100" t="e">
        <f t="shared" si="1"/>
        <v>#N/A</v>
      </c>
      <c r="L28" s="111" t="str">
        <f t="shared" si="2"/>
        <v>Comprar Urgente!</v>
      </c>
    </row>
    <row r="29" spans="2:12">
      <c r="B29" s="99" t="e">
        <f>LOOKUP(A29,Entradas!$B$4:$B$1048576,Entradas!$C$4:$C$1048576)</f>
        <v>#N/A</v>
      </c>
      <c r="C29" s="99" t="e">
        <f>LOOKUP(A29,Entradas!$B$4:$B$1048576,Entradas!$D$4:$D$1048576)</f>
        <v>#N/A</v>
      </c>
      <c r="D29" s="99" t="e">
        <f>LOOKUP(A29,Entradas!$B$4:$B$1048576,Entradas!$G$4:$G$1048576)</f>
        <v>#N/A</v>
      </c>
      <c r="E29" s="100" t="e">
        <f>LOOKUP(A29,Entradas!$B$4:$B$1048576,Entradas!$H$4:$H$1048576)</f>
        <v>#N/A</v>
      </c>
      <c r="F29" s="101" t="e">
        <f>LOOKUP(A29,Entradas!$B$4:$B$1048576,Entradas!$J$4:$J$1048576)</f>
        <v>#N/A</v>
      </c>
      <c r="H29" s="106">
        <f>SUMIFS(Entradas!F:F,Entradas!B:B,'Controle Detalhado'!A29)</f>
        <v>0</v>
      </c>
      <c r="I29" s="106">
        <f>SUMIFS(Saidas!$H:$H,Saidas!$C:$C,'Controle Detalhado'!A29)</f>
        <v>0</v>
      </c>
      <c r="J29" s="107">
        <f t="shared" si="0"/>
        <v>0</v>
      </c>
      <c r="K29" s="100" t="e">
        <f t="shared" si="1"/>
        <v>#N/A</v>
      </c>
      <c r="L29" s="111" t="str">
        <f t="shared" si="2"/>
        <v>Comprar Urgente!</v>
      </c>
    </row>
    <row r="30" spans="2:12">
      <c r="B30" s="99" t="e">
        <f>LOOKUP(A30,Entradas!$B$4:$B$1048576,Entradas!$C$4:$C$1048576)</f>
        <v>#N/A</v>
      </c>
      <c r="C30" s="99" t="e">
        <f>LOOKUP(A30,Entradas!$B$4:$B$1048576,Entradas!$D$4:$D$1048576)</f>
        <v>#N/A</v>
      </c>
      <c r="D30" s="99" t="e">
        <f>LOOKUP(A30,Entradas!$B$4:$B$1048576,Entradas!$G$4:$G$1048576)</f>
        <v>#N/A</v>
      </c>
      <c r="E30" s="100" t="e">
        <f>LOOKUP(A30,Entradas!$B$4:$B$1048576,Entradas!$H$4:$H$1048576)</f>
        <v>#N/A</v>
      </c>
      <c r="F30" s="101" t="e">
        <f>LOOKUP(A30,Entradas!$B$4:$B$1048576,Entradas!$J$4:$J$1048576)</f>
        <v>#N/A</v>
      </c>
      <c r="H30" s="106">
        <f>SUMIFS(Entradas!F:F,Entradas!B:B,'Controle Detalhado'!A30)</f>
        <v>0</v>
      </c>
      <c r="I30" s="106">
        <f>SUMIFS(Saidas!$H:$H,Saidas!$C:$C,'Controle Detalhado'!A30)</f>
        <v>0</v>
      </c>
      <c r="J30" s="107">
        <f t="shared" si="0"/>
        <v>0</v>
      </c>
      <c r="K30" s="100" t="e">
        <f t="shared" si="1"/>
        <v>#N/A</v>
      </c>
      <c r="L30" s="111" t="str">
        <f t="shared" si="2"/>
        <v>Comprar Urgente!</v>
      </c>
    </row>
    <row r="31" spans="2:12">
      <c r="B31" s="99" t="e">
        <f>LOOKUP(A31,Entradas!$B$4:$B$1048576,Entradas!$C$4:$C$1048576)</f>
        <v>#N/A</v>
      </c>
      <c r="C31" s="99" t="e">
        <f>LOOKUP(A31,Entradas!$B$4:$B$1048576,Entradas!$D$4:$D$1048576)</f>
        <v>#N/A</v>
      </c>
      <c r="D31" s="99" t="e">
        <f>LOOKUP(A31,Entradas!$B$4:$B$1048576,Entradas!$G$4:$G$1048576)</f>
        <v>#N/A</v>
      </c>
      <c r="E31" s="100" t="e">
        <f>LOOKUP(A31,Entradas!$B$4:$B$1048576,Entradas!$H$4:$H$1048576)</f>
        <v>#N/A</v>
      </c>
      <c r="F31" s="101" t="e">
        <f>LOOKUP(A31,Entradas!$B$4:$B$1048576,Entradas!$J$4:$J$1048576)</f>
        <v>#N/A</v>
      </c>
      <c r="H31" s="106">
        <f>SUMIFS(Entradas!F:F,Entradas!B:B,'Controle Detalhado'!A31)</f>
        <v>0</v>
      </c>
      <c r="I31" s="106">
        <f>SUMIFS(Saidas!$H:$H,Saidas!$C:$C,'Controle Detalhado'!A31)</f>
        <v>0</v>
      </c>
      <c r="J31" s="107">
        <f t="shared" si="0"/>
        <v>0</v>
      </c>
      <c r="K31" s="100" t="e">
        <f t="shared" si="1"/>
        <v>#N/A</v>
      </c>
      <c r="L31" s="111" t="str">
        <f t="shared" si="2"/>
        <v>Comprar Urgente!</v>
      </c>
    </row>
    <row r="32" spans="2:12">
      <c r="B32" s="99" t="e">
        <f>LOOKUP(A32,Entradas!$B$4:$B$1048576,Entradas!$C$4:$C$1048576)</f>
        <v>#N/A</v>
      </c>
      <c r="C32" s="99" t="e">
        <f>LOOKUP(A32,Entradas!$B$4:$B$1048576,Entradas!$D$4:$D$1048576)</f>
        <v>#N/A</v>
      </c>
      <c r="D32" s="99" t="e">
        <f>LOOKUP(A32,Entradas!$B$4:$B$1048576,Entradas!$G$4:$G$1048576)</f>
        <v>#N/A</v>
      </c>
      <c r="E32" s="100" t="e">
        <f>LOOKUP(A32,Entradas!$B$4:$B$1048576,Entradas!$H$4:$H$1048576)</f>
        <v>#N/A</v>
      </c>
      <c r="F32" s="101" t="e">
        <f>LOOKUP(A32,Entradas!$B$4:$B$1048576,Entradas!$J$4:$J$1048576)</f>
        <v>#N/A</v>
      </c>
      <c r="H32" s="106">
        <f>SUMIFS(Entradas!F:F,Entradas!B:B,'Controle Detalhado'!A32)</f>
        <v>0</v>
      </c>
      <c r="I32" s="106">
        <f>SUMIFS(Saidas!$H:$H,Saidas!$C:$C,'Controle Detalhado'!A32)</f>
        <v>0</v>
      </c>
      <c r="J32" s="107">
        <f t="shared" si="0"/>
        <v>0</v>
      </c>
      <c r="K32" s="100" t="e">
        <f t="shared" si="1"/>
        <v>#N/A</v>
      </c>
      <c r="L32" s="111" t="str">
        <f t="shared" si="2"/>
        <v>Comprar Urgente!</v>
      </c>
    </row>
    <row r="33" spans="2:12">
      <c r="B33" s="99" t="e">
        <f>LOOKUP(A33,Entradas!$B$4:$B$1048576,Entradas!$C$4:$C$1048576)</f>
        <v>#N/A</v>
      </c>
      <c r="C33" s="99" t="e">
        <f>LOOKUP(A33,Entradas!$B$4:$B$1048576,Entradas!$D$4:$D$1048576)</f>
        <v>#N/A</v>
      </c>
      <c r="D33" s="99" t="e">
        <f>LOOKUP(A33,Entradas!$B$4:$B$1048576,Entradas!$G$4:$G$1048576)</f>
        <v>#N/A</v>
      </c>
      <c r="E33" s="100" t="e">
        <f>LOOKUP(A33,Entradas!$B$4:$B$1048576,Entradas!$H$4:$H$1048576)</f>
        <v>#N/A</v>
      </c>
      <c r="F33" s="101" t="e">
        <f>LOOKUP(A33,Entradas!$B$4:$B$1048576,Entradas!$J$4:$J$1048576)</f>
        <v>#N/A</v>
      </c>
      <c r="H33" s="106">
        <f>SUMIFS(Entradas!F:F,Entradas!B:B,'Controle Detalhado'!A33)</f>
        <v>0</v>
      </c>
      <c r="I33" s="106">
        <f>SUMIFS(Saidas!$H:$H,Saidas!$C:$C,'Controle Detalhado'!A33)</f>
        <v>0</v>
      </c>
      <c r="J33" s="107">
        <f t="shared" si="0"/>
        <v>0</v>
      </c>
      <c r="K33" s="100" t="e">
        <f t="shared" si="1"/>
        <v>#N/A</v>
      </c>
      <c r="L33" s="111" t="str">
        <f t="shared" si="2"/>
        <v>Comprar Urgente!</v>
      </c>
    </row>
    <row r="34" spans="2:12">
      <c r="B34" s="99" t="e">
        <f>LOOKUP(A34,Entradas!$B$4:$B$1048576,Entradas!$C$4:$C$1048576)</f>
        <v>#N/A</v>
      </c>
      <c r="C34" s="99" t="e">
        <f>LOOKUP(A34,Entradas!$B$4:$B$1048576,Entradas!$D$4:$D$1048576)</f>
        <v>#N/A</v>
      </c>
      <c r="D34" s="99" t="e">
        <f>LOOKUP(A34,Entradas!$B$4:$B$1048576,Entradas!$G$4:$G$1048576)</f>
        <v>#N/A</v>
      </c>
      <c r="E34" s="100" t="e">
        <f>LOOKUP(A34,Entradas!$B$4:$B$1048576,Entradas!$H$4:$H$1048576)</f>
        <v>#N/A</v>
      </c>
      <c r="F34" s="101" t="e">
        <f>LOOKUP(A34,Entradas!$B$4:$B$1048576,Entradas!$J$4:$J$1048576)</f>
        <v>#N/A</v>
      </c>
      <c r="H34" s="106">
        <f>SUMIFS(Entradas!F:F,Entradas!B:B,'Controle Detalhado'!A34)</f>
        <v>0</v>
      </c>
      <c r="I34" s="106">
        <f>SUMIFS(Saidas!$H:$H,Saidas!$C:$C,'Controle Detalhado'!A34)</f>
        <v>0</v>
      </c>
      <c r="J34" s="107">
        <f t="shared" si="0"/>
        <v>0</v>
      </c>
      <c r="K34" s="100" t="e">
        <f t="shared" si="1"/>
        <v>#N/A</v>
      </c>
      <c r="L34" s="111" t="str">
        <f t="shared" si="2"/>
        <v>Comprar Urgente!</v>
      </c>
    </row>
    <row r="35" spans="2:12">
      <c r="B35" s="99" t="e">
        <f>LOOKUP(A35,Entradas!$B$4:$B$1048576,Entradas!$C$4:$C$1048576)</f>
        <v>#N/A</v>
      </c>
      <c r="C35" s="99" t="e">
        <f>LOOKUP(A35,Entradas!$B$4:$B$1048576,Entradas!$D$4:$D$1048576)</f>
        <v>#N/A</v>
      </c>
      <c r="D35" s="99" t="e">
        <f>LOOKUP(A35,Entradas!$B$4:$B$1048576,Entradas!$G$4:$G$1048576)</f>
        <v>#N/A</v>
      </c>
      <c r="E35" s="100" t="e">
        <f>LOOKUP(A35,Entradas!$B$4:$B$1048576,Entradas!$H$4:$H$1048576)</f>
        <v>#N/A</v>
      </c>
      <c r="F35" s="101" t="e">
        <f>LOOKUP(A35,Entradas!$B$4:$B$1048576,Entradas!$J$4:$J$1048576)</f>
        <v>#N/A</v>
      </c>
      <c r="H35" s="106">
        <f>SUMIFS(Entradas!F:F,Entradas!B:B,'Controle Detalhado'!A35)</f>
        <v>0</v>
      </c>
      <c r="I35" s="106">
        <f>SUMIFS(Saidas!$H:$H,Saidas!$C:$C,'Controle Detalhado'!A35)</f>
        <v>0</v>
      </c>
      <c r="J35" s="107">
        <f t="shared" si="0"/>
        <v>0</v>
      </c>
      <c r="K35" s="100" t="e">
        <f t="shared" si="1"/>
        <v>#N/A</v>
      </c>
      <c r="L35" s="111" t="str">
        <f t="shared" si="2"/>
        <v>Comprar Urgente!</v>
      </c>
    </row>
    <row r="36" spans="2:12">
      <c r="B36" s="99" t="e">
        <f>LOOKUP(A36,Entradas!$B$4:$B$1048576,Entradas!$C$4:$C$1048576)</f>
        <v>#N/A</v>
      </c>
      <c r="C36" s="99" t="e">
        <f>LOOKUP(A36,Entradas!$B$4:$B$1048576,Entradas!$D$4:$D$1048576)</f>
        <v>#N/A</v>
      </c>
      <c r="D36" s="99" t="e">
        <f>LOOKUP(A36,Entradas!$B$4:$B$1048576,Entradas!$G$4:$G$1048576)</f>
        <v>#N/A</v>
      </c>
      <c r="E36" s="100" t="e">
        <f>LOOKUP(A36,Entradas!$B$4:$B$1048576,Entradas!$H$4:$H$1048576)</f>
        <v>#N/A</v>
      </c>
      <c r="F36" s="101" t="e">
        <f>LOOKUP(A36,Entradas!$B$4:$B$1048576,Entradas!$J$4:$J$1048576)</f>
        <v>#N/A</v>
      </c>
      <c r="H36" s="106">
        <f>SUMIFS(Entradas!F:F,Entradas!B:B,'Controle Detalhado'!A36)</f>
        <v>0</v>
      </c>
      <c r="I36" s="106">
        <f>SUMIFS(Saidas!$H:$H,Saidas!$C:$C,'Controle Detalhado'!A36)</f>
        <v>0</v>
      </c>
      <c r="J36" s="107">
        <f t="shared" si="0"/>
        <v>0</v>
      </c>
      <c r="K36" s="100" t="e">
        <f t="shared" si="1"/>
        <v>#N/A</v>
      </c>
      <c r="L36" s="111" t="str">
        <f t="shared" si="2"/>
        <v>Comprar Urgente!</v>
      </c>
    </row>
    <row r="37" spans="2:12">
      <c r="B37" s="99" t="e">
        <f>LOOKUP(A37,Entradas!$B$4:$B$1048576,Entradas!$C$4:$C$1048576)</f>
        <v>#N/A</v>
      </c>
      <c r="C37" s="99" t="e">
        <f>LOOKUP(A37,Entradas!$B$4:$B$1048576,Entradas!$D$4:$D$1048576)</f>
        <v>#N/A</v>
      </c>
      <c r="D37" s="99" t="e">
        <f>LOOKUP(A37,Entradas!$B$4:$B$1048576,Entradas!$G$4:$G$1048576)</f>
        <v>#N/A</v>
      </c>
      <c r="E37" s="100" t="e">
        <f>LOOKUP(A37,Entradas!$B$4:$B$1048576,Entradas!$H$4:$H$1048576)</f>
        <v>#N/A</v>
      </c>
      <c r="F37" s="101" t="e">
        <f>LOOKUP(A37,Entradas!$B$4:$B$1048576,Entradas!$J$4:$J$1048576)</f>
        <v>#N/A</v>
      </c>
      <c r="H37" s="106">
        <f>SUMIFS(Entradas!F:F,Entradas!B:B,'Controle Detalhado'!A37)</f>
        <v>0</v>
      </c>
      <c r="I37" s="106">
        <f>SUMIFS(Saidas!$H:$H,Saidas!$C:$C,'Controle Detalhado'!A37)</f>
        <v>0</v>
      </c>
      <c r="J37" s="107">
        <f t="shared" si="0"/>
        <v>0</v>
      </c>
      <c r="K37" s="100" t="e">
        <f t="shared" si="1"/>
        <v>#N/A</v>
      </c>
      <c r="L37" s="111" t="str">
        <f t="shared" si="2"/>
        <v>Comprar Urgente!</v>
      </c>
    </row>
    <row r="38" spans="2:12">
      <c r="B38" s="99" t="e">
        <f>LOOKUP(A38,Entradas!$B$4:$B$1048576,Entradas!$C$4:$C$1048576)</f>
        <v>#N/A</v>
      </c>
      <c r="C38" s="99" t="e">
        <f>LOOKUP(A38,Entradas!$B$4:$B$1048576,Entradas!$D$4:$D$1048576)</f>
        <v>#N/A</v>
      </c>
      <c r="D38" s="99" t="e">
        <f>LOOKUP(A38,Entradas!$B$4:$B$1048576,Entradas!$G$4:$G$1048576)</f>
        <v>#N/A</v>
      </c>
      <c r="E38" s="100" t="e">
        <f>LOOKUP(A38,Entradas!$B$4:$B$1048576,Entradas!$H$4:$H$1048576)</f>
        <v>#N/A</v>
      </c>
      <c r="F38" s="101" t="e">
        <f>LOOKUP(A38,Entradas!$B$4:$B$1048576,Entradas!$J$4:$J$1048576)</f>
        <v>#N/A</v>
      </c>
      <c r="H38" s="106">
        <f>SUMIFS(Entradas!F:F,Entradas!B:B,'Controle Detalhado'!A38)</f>
        <v>0</v>
      </c>
      <c r="I38" s="106">
        <f>SUMIFS(Saidas!$H:$H,Saidas!$C:$C,'Controle Detalhado'!A38)</f>
        <v>0</v>
      </c>
      <c r="J38" s="107">
        <f t="shared" si="0"/>
        <v>0</v>
      </c>
      <c r="K38" s="100" t="e">
        <f t="shared" si="1"/>
        <v>#N/A</v>
      </c>
      <c r="L38" s="111" t="str">
        <f t="shared" si="2"/>
        <v>Comprar Urgente!</v>
      </c>
    </row>
    <row r="39" spans="2:12">
      <c r="B39" s="99" t="e">
        <f>LOOKUP(A39,Entradas!$B$4:$B$1048576,Entradas!$C$4:$C$1048576)</f>
        <v>#N/A</v>
      </c>
      <c r="C39" s="99" t="e">
        <f>LOOKUP(A39,Entradas!$B$4:$B$1048576,Entradas!$D$4:$D$1048576)</f>
        <v>#N/A</v>
      </c>
      <c r="D39" s="99" t="e">
        <f>LOOKUP(A39,Entradas!$B$4:$B$1048576,Entradas!$G$4:$G$1048576)</f>
        <v>#N/A</v>
      </c>
      <c r="E39" s="100" t="e">
        <f>LOOKUP(A39,Entradas!$B$4:$B$1048576,Entradas!$H$4:$H$1048576)</f>
        <v>#N/A</v>
      </c>
      <c r="F39" s="101" t="e">
        <f>LOOKUP(A39,Entradas!$B$4:$B$1048576,Entradas!$J$4:$J$1048576)</f>
        <v>#N/A</v>
      </c>
      <c r="H39" s="106">
        <f>SUMIFS(Entradas!F:F,Entradas!B:B,'Controle Detalhado'!A39)</f>
        <v>0</v>
      </c>
      <c r="I39" s="106">
        <f>SUMIFS(Saidas!$H:$H,Saidas!$C:$C,'Controle Detalhado'!A39)</f>
        <v>0</v>
      </c>
      <c r="J39" s="107">
        <f t="shared" si="0"/>
        <v>0</v>
      </c>
      <c r="K39" s="100" t="e">
        <f t="shared" si="1"/>
        <v>#N/A</v>
      </c>
      <c r="L39" s="111" t="str">
        <f t="shared" si="2"/>
        <v>Comprar Urgente!</v>
      </c>
    </row>
    <row r="40" spans="2:12">
      <c r="B40" s="99" t="e">
        <f>LOOKUP(A40,Entradas!$B$4:$B$1048576,Entradas!$C$4:$C$1048576)</f>
        <v>#N/A</v>
      </c>
      <c r="C40" s="99" t="e">
        <f>LOOKUP(A40,Entradas!$B$4:$B$1048576,Entradas!$D$4:$D$1048576)</f>
        <v>#N/A</v>
      </c>
      <c r="D40" s="99" t="e">
        <f>LOOKUP(A40,Entradas!$B$4:$B$1048576,Entradas!$G$4:$G$1048576)</f>
        <v>#N/A</v>
      </c>
      <c r="E40" s="100" t="e">
        <f>LOOKUP(A40,Entradas!$B$4:$B$1048576,Entradas!$H$4:$H$1048576)</f>
        <v>#N/A</v>
      </c>
      <c r="F40" s="101" t="e">
        <f>LOOKUP(A40,Entradas!$B$4:$B$1048576,Entradas!$J$4:$J$1048576)</f>
        <v>#N/A</v>
      </c>
      <c r="H40" s="106">
        <f>SUMIFS(Entradas!F:F,Entradas!B:B,'Controle Detalhado'!A40)</f>
        <v>0</v>
      </c>
      <c r="I40" s="106">
        <f>SUMIFS(Saidas!$H:$H,Saidas!$C:$C,'Controle Detalhado'!A40)</f>
        <v>0</v>
      </c>
      <c r="J40" s="107">
        <f t="shared" si="0"/>
        <v>0</v>
      </c>
      <c r="K40" s="100" t="e">
        <f t="shared" si="1"/>
        <v>#N/A</v>
      </c>
      <c r="L40" s="111" t="str">
        <f t="shared" si="2"/>
        <v>Comprar Urgente!</v>
      </c>
    </row>
    <row r="41" spans="2:12">
      <c r="B41" s="99" t="e">
        <f>LOOKUP(A41,Entradas!$B$4:$B$1048576,Entradas!$C$4:$C$1048576)</f>
        <v>#N/A</v>
      </c>
      <c r="C41" s="99" t="e">
        <f>LOOKUP(A41,Entradas!$B$4:$B$1048576,Entradas!$D$4:$D$1048576)</f>
        <v>#N/A</v>
      </c>
      <c r="D41" s="99" t="e">
        <f>LOOKUP(A41,Entradas!$B$4:$B$1048576,Entradas!$G$4:$G$1048576)</f>
        <v>#N/A</v>
      </c>
      <c r="E41" s="100" t="e">
        <f>LOOKUP(A41,Entradas!$B$4:$B$1048576,Entradas!$H$4:$H$1048576)</f>
        <v>#N/A</v>
      </c>
      <c r="F41" s="101" t="e">
        <f>LOOKUP(A41,Entradas!$B$4:$B$1048576,Entradas!$J$4:$J$1048576)</f>
        <v>#N/A</v>
      </c>
      <c r="H41" s="106">
        <f>SUMIFS(Entradas!F:F,Entradas!B:B,'Controle Detalhado'!A41)</f>
        <v>0</v>
      </c>
      <c r="I41" s="106">
        <f>SUMIFS(Saidas!$H:$H,Saidas!$C:$C,'Controle Detalhado'!A41)</f>
        <v>0</v>
      </c>
      <c r="J41" s="107">
        <f t="shared" si="0"/>
        <v>0</v>
      </c>
      <c r="K41" s="100" t="e">
        <f t="shared" si="1"/>
        <v>#N/A</v>
      </c>
      <c r="L41" s="111" t="str">
        <f t="shared" si="2"/>
        <v>Comprar Urgente!</v>
      </c>
    </row>
    <row r="42" spans="2:12">
      <c r="B42" s="99" t="e">
        <f>LOOKUP(A42,Entradas!$B$4:$B$1048576,Entradas!$C$4:$C$1048576)</f>
        <v>#N/A</v>
      </c>
      <c r="C42" s="99" t="e">
        <f>LOOKUP(A42,Entradas!$B$4:$B$1048576,Entradas!$D$4:$D$1048576)</f>
        <v>#N/A</v>
      </c>
      <c r="D42" s="99" t="e">
        <f>LOOKUP(A42,Entradas!$B$4:$B$1048576,Entradas!$G$4:$G$1048576)</f>
        <v>#N/A</v>
      </c>
      <c r="E42" s="100" t="e">
        <f>LOOKUP(A42,Entradas!$B$4:$B$1048576,Entradas!$H$4:$H$1048576)</f>
        <v>#N/A</v>
      </c>
      <c r="F42" s="101" t="e">
        <f>LOOKUP(A42,Entradas!$B$4:$B$1048576,Entradas!$J$4:$J$1048576)</f>
        <v>#N/A</v>
      </c>
      <c r="H42" s="106">
        <f>SUMIFS(Entradas!F:F,Entradas!B:B,'Controle Detalhado'!A42)</f>
        <v>0</v>
      </c>
      <c r="I42" s="106">
        <f>SUMIFS(Saidas!$H:$H,Saidas!$C:$C,'Controle Detalhado'!A42)</f>
        <v>0</v>
      </c>
      <c r="J42" s="107">
        <f t="shared" si="0"/>
        <v>0</v>
      </c>
      <c r="K42" s="100" t="e">
        <f t="shared" si="1"/>
        <v>#N/A</v>
      </c>
      <c r="L42" s="111" t="str">
        <f t="shared" si="2"/>
        <v>Comprar Urgente!</v>
      </c>
    </row>
    <row r="43" spans="2:12">
      <c r="B43" s="99" t="e">
        <f>LOOKUP(A43,Entradas!$B$4:$B$1048576,Entradas!$C$4:$C$1048576)</f>
        <v>#N/A</v>
      </c>
      <c r="C43" s="99" t="e">
        <f>LOOKUP(A43,Entradas!$B$4:$B$1048576,Entradas!$D$4:$D$1048576)</f>
        <v>#N/A</v>
      </c>
      <c r="D43" s="99" t="e">
        <f>LOOKUP(A43,Entradas!$B$4:$B$1048576,Entradas!$G$4:$G$1048576)</f>
        <v>#N/A</v>
      </c>
      <c r="E43" s="100" t="e">
        <f>LOOKUP(A43,Entradas!$B$4:$B$1048576,Entradas!$H$4:$H$1048576)</f>
        <v>#N/A</v>
      </c>
      <c r="F43" s="101" t="e">
        <f>LOOKUP(A43,Entradas!$B$4:$B$1048576,Entradas!$J$4:$J$1048576)</f>
        <v>#N/A</v>
      </c>
      <c r="H43" s="106">
        <f>SUMIFS(Entradas!F:F,Entradas!B:B,'Controle Detalhado'!A43)</f>
        <v>0</v>
      </c>
      <c r="I43" s="106">
        <f>SUMIFS(Saidas!$H:$H,Saidas!$C:$C,'Controle Detalhado'!A43)</f>
        <v>0</v>
      </c>
      <c r="J43" s="107">
        <f t="shared" si="0"/>
        <v>0</v>
      </c>
      <c r="K43" s="100" t="e">
        <f t="shared" si="1"/>
        <v>#N/A</v>
      </c>
      <c r="L43" s="111" t="str">
        <f t="shared" si="2"/>
        <v>Comprar Urgente!</v>
      </c>
    </row>
    <row r="44" spans="2:12">
      <c r="B44" s="99" t="e">
        <f>LOOKUP(A44,Entradas!$B$4:$B$1048576,Entradas!$C$4:$C$1048576)</f>
        <v>#N/A</v>
      </c>
      <c r="C44" s="99" t="e">
        <f>LOOKUP(A44,Entradas!$B$4:$B$1048576,Entradas!$D$4:$D$1048576)</f>
        <v>#N/A</v>
      </c>
      <c r="D44" s="99" t="e">
        <f>LOOKUP(A44,Entradas!$B$4:$B$1048576,Entradas!$G$4:$G$1048576)</f>
        <v>#N/A</v>
      </c>
      <c r="E44" s="100" t="e">
        <f>LOOKUP(A44,Entradas!$B$4:$B$1048576,Entradas!$H$4:$H$1048576)</f>
        <v>#N/A</v>
      </c>
      <c r="F44" s="101" t="e">
        <f>LOOKUP(A44,Entradas!$B$4:$B$1048576,Entradas!$J$4:$J$1048576)</f>
        <v>#N/A</v>
      </c>
      <c r="H44" s="106">
        <f>SUMIFS(Entradas!F:F,Entradas!B:B,'Controle Detalhado'!A44)</f>
        <v>0</v>
      </c>
      <c r="I44" s="106">
        <f>SUMIFS(Saidas!$H:$H,Saidas!$C:$C,'Controle Detalhado'!A44)</f>
        <v>0</v>
      </c>
      <c r="J44" s="107">
        <f t="shared" si="0"/>
        <v>0</v>
      </c>
      <c r="K44" s="100" t="e">
        <f t="shared" si="1"/>
        <v>#N/A</v>
      </c>
      <c r="L44" s="111" t="str">
        <f t="shared" si="2"/>
        <v>Comprar Urgente!</v>
      </c>
    </row>
    <row r="45" spans="2:12">
      <c r="B45" s="99" t="e">
        <f>LOOKUP(A45,Entradas!$B$4:$B$1048576,Entradas!$C$4:$C$1048576)</f>
        <v>#N/A</v>
      </c>
      <c r="C45" s="99" t="e">
        <f>LOOKUP(A45,Entradas!$B$4:$B$1048576,Entradas!$D$4:$D$1048576)</f>
        <v>#N/A</v>
      </c>
      <c r="D45" s="99" t="e">
        <f>LOOKUP(A45,Entradas!$B$4:$B$1048576,Entradas!$G$4:$G$1048576)</f>
        <v>#N/A</v>
      </c>
      <c r="E45" s="100" t="e">
        <f>LOOKUP(A45,Entradas!$B$4:$B$1048576,Entradas!$H$4:$H$1048576)</f>
        <v>#N/A</v>
      </c>
      <c r="F45" s="101" t="e">
        <f>LOOKUP(A45,Entradas!$B$4:$B$1048576,Entradas!$J$4:$J$1048576)</f>
        <v>#N/A</v>
      </c>
      <c r="H45" s="106">
        <f>SUMIFS(Entradas!F:F,Entradas!B:B,'Controle Detalhado'!A45)</f>
        <v>0</v>
      </c>
      <c r="I45" s="106">
        <f>SUMIFS(Saidas!$H:$H,Saidas!$C:$C,'Controle Detalhado'!A45)</f>
        <v>0</v>
      </c>
      <c r="J45" s="107">
        <f t="shared" si="0"/>
        <v>0</v>
      </c>
      <c r="K45" s="100" t="e">
        <f t="shared" si="1"/>
        <v>#N/A</v>
      </c>
      <c r="L45" s="111" t="str">
        <f t="shared" si="2"/>
        <v>Comprar Urgente!</v>
      </c>
    </row>
    <row r="46" spans="2:12">
      <c r="B46" s="99" t="e">
        <f>LOOKUP(A46,Entradas!$B$4:$B$1048576,Entradas!$C$4:$C$1048576)</f>
        <v>#N/A</v>
      </c>
      <c r="C46" s="99" t="e">
        <f>LOOKUP(A46,Entradas!$B$4:$B$1048576,Entradas!$D$4:$D$1048576)</f>
        <v>#N/A</v>
      </c>
      <c r="D46" s="99" t="e">
        <f>LOOKUP(A46,Entradas!$B$4:$B$1048576,Entradas!$G$4:$G$1048576)</f>
        <v>#N/A</v>
      </c>
      <c r="E46" s="100" t="e">
        <f>LOOKUP(A46,Entradas!$B$4:$B$1048576,Entradas!$H$4:$H$1048576)</f>
        <v>#N/A</v>
      </c>
      <c r="F46" s="101" t="e">
        <f>LOOKUP(A46,Entradas!$B$4:$B$1048576,Entradas!$J$4:$J$1048576)</f>
        <v>#N/A</v>
      </c>
      <c r="H46" s="106">
        <f>SUMIFS(Entradas!F:F,Entradas!B:B,'Controle Detalhado'!A46)</f>
        <v>0</v>
      </c>
      <c r="I46" s="106">
        <f>SUMIFS(Saidas!$H:$H,Saidas!$C:$C,'Controle Detalhado'!A46)</f>
        <v>0</v>
      </c>
      <c r="J46" s="107">
        <f t="shared" si="0"/>
        <v>0</v>
      </c>
      <c r="K46" s="100" t="e">
        <f t="shared" si="1"/>
        <v>#N/A</v>
      </c>
      <c r="L46" s="111" t="str">
        <f t="shared" si="2"/>
        <v>Comprar Urgente!</v>
      </c>
    </row>
    <row r="47" spans="2:12">
      <c r="B47" s="99" t="e">
        <f>LOOKUP(A47,Entradas!$B$4:$B$1048576,Entradas!$C$4:$C$1048576)</f>
        <v>#N/A</v>
      </c>
      <c r="C47" s="99" t="e">
        <f>LOOKUP(A47,Entradas!$B$4:$B$1048576,Entradas!$D$4:$D$1048576)</f>
        <v>#N/A</v>
      </c>
      <c r="D47" s="99" t="e">
        <f>LOOKUP(A47,Entradas!$B$4:$B$1048576,Entradas!$G$4:$G$1048576)</f>
        <v>#N/A</v>
      </c>
      <c r="E47" s="100" t="e">
        <f>LOOKUP(A47,Entradas!$B$4:$B$1048576,Entradas!$H$4:$H$1048576)</f>
        <v>#N/A</v>
      </c>
      <c r="F47" s="101" t="e">
        <f>LOOKUP(A47,Entradas!$B$4:$B$1048576,Entradas!$J$4:$J$1048576)</f>
        <v>#N/A</v>
      </c>
      <c r="H47" s="106">
        <f>SUMIFS(Entradas!F:F,Entradas!B:B,'Controle Detalhado'!A47)</f>
        <v>0</v>
      </c>
      <c r="I47" s="106">
        <f>SUMIFS(Saidas!$H:$H,Saidas!$C:$C,'Controle Detalhado'!A47)</f>
        <v>0</v>
      </c>
      <c r="J47" s="107">
        <f t="shared" si="0"/>
        <v>0</v>
      </c>
      <c r="K47" s="100" t="e">
        <f t="shared" si="1"/>
        <v>#N/A</v>
      </c>
      <c r="L47" s="111" t="str">
        <f t="shared" si="2"/>
        <v>Comprar Urgente!</v>
      </c>
    </row>
    <row r="48" spans="2:12">
      <c r="B48" s="99" t="e">
        <f>LOOKUP(A48,Entradas!$B$4:$B$1048576,Entradas!$C$4:$C$1048576)</f>
        <v>#N/A</v>
      </c>
      <c r="C48" s="99" t="e">
        <f>LOOKUP(A48,Entradas!$B$4:$B$1048576,Entradas!$D$4:$D$1048576)</f>
        <v>#N/A</v>
      </c>
      <c r="D48" s="99" t="e">
        <f>LOOKUP(A48,Entradas!$B$4:$B$1048576,Entradas!$G$4:$G$1048576)</f>
        <v>#N/A</v>
      </c>
      <c r="E48" s="100" t="e">
        <f>LOOKUP(A48,Entradas!$B$4:$B$1048576,Entradas!$H$4:$H$1048576)</f>
        <v>#N/A</v>
      </c>
      <c r="F48" s="101" t="e">
        <f>LOOKUP(A48,Entradas!$B$4:$B$1048576,Entradas!$J$4:$J$1048576)</f>
        <v>#N/A</v>
      </c>
      <c r="H48" s="106">
        <f>SUMIFS(Entradas!F:F,Entradas!B:B,'Controle Detalhado'!A48)</f>
        <v>0</v>
      </c>
      <c r="I48" s="106">
        <f>SUMIFS(Saidas!$H:$H,Saidas!$C:$C,'Controle Detalhado'!A48)</f>
        <v>0</v>
      </c>
      <c r="J48" s="107">
        <f t="shared" si="0"/>
        <v>0</v>
      </c>
      <c r="K48" s="100" t="e">
        <f t="shared" si="1"/>
        <v>#N/A</v>
      </c>
      <c r="L48" s="111" t="str">
        <f t="shared" si="2"/>
        <v>Comprar Urgente!</v>
      </c>
    </row>
    <row r="49" spans="2:12">
      <c r="B49" s="99" t="e">
        <f>LOOKUP(A49,Entradas!$B$4:$B$1048576,Entradas!$C$4:$C$1048576)</f>
        <v>#N/A</v>
      </c>
      <c r="C49" s="99" t="e">
        <f>LOOKUP(A49,Entradas!$B$4:$B$1048576,Entradas!$D$4:$D$1048576)</f>
        <v>#N/A</v>
      </c>
      <c r="D49" s="99" t="e">
        <f>LOOKUP(A49,Entradas!$B$4:$B$1048576,Entradas!$G$4:$G$1048576)</f>
        <v>#N/A</v>
      </c>
      <c r="E49" s="100" t="e">
        <f>LOOKUP(A49,Entradas!$B$4:$B$1048576,Entradas!$H$4:$H$1048576)</f>
        <v>#N/A</v>
      </c>
      <c r="F49" s="101" t="e">
        <f>LOOKUP(A49,Entradas!$B$4:$B$1048576,Entradas!$J$4:$J$1048576)</f>
        <v>#N/A</v>
      </c>
      <c r="H49" s="106">
        <f>SUMIFS(Entradas!F:F,Entradas!B:B,'Controle Detalhado'!A49)</f>
        <v>0</v>
      </c>
      <c r="I49" s="106">
        <f>SUMIFS(Saidas!$H:$H,Saidas!$C:$C,'Controle Detalhado'!A49)</f>
        <v>0</v>
      </c>
      <c r="J49" s="107">
        <f t="shared" si="0"/>
        <v>0</v>
      </c>
      <c r="K49" s="100" t="e">
        <f t="shared" si="1"/>
        <v>#N/A</v>
      </c>
      <c r="L49" s="111" t="str">
        <f t="shared" si="2"/>
        <v>Comprar Urgente!</v>
      </c>
    </row>
    <row r="50" spans="2:12">
      <c r="B50" s="99" t="e">
        <f>LOOKUP(A50,Entradas!$B$4:$B$1048576,Entradas!$C$4:$C$1048576)</f>
        <v>#N/A</v>
      </c>
      <c r="C50" s="99" t="e">
        <f>LOOKUP(A50,Entradas!$B$4:$B$1048576,Entradas!$D$4:$D$1048576)</f>
        <v>#N/A</v>
      </c>
      <c r="D50" s="99" t="e">
        <f>LOOKUP(A50,Entradas!$B$4:$B$1048576,Entradas!$G$4:$G$1048576)</f>
        <v>#N/A</v>
      </c>
      <c r="E50" s="100" t="e">
        <f>LOOKUP(A50,Entradas!$B$4:$B$1048576,Entradas!$H$4:$H$1048576)</f>
        <v>#N/A</v>
      </c>
      <c r="F50" s="101" t="e">
        <f>LOOKUP(A50,Entradas!$B$4:$B$1048576,Entradas!$J$4:$J$1048576)</f>
        <v>#N/A</v>
      </c>
      <c r="H50" s="106">
        <f>SUMIFS(Entradas!F:F,Entradas!B:B,'Controle Detalhado'!A50)</f>
        <v>0</v>
      </c>
      <c r="I50" s="106">
        <f>SUMIFS(Saidas!$H:$H,Saidas!$C:$C,'Controle Detalhado'!A50)</f>
        <v>0</v>
      </c>
      <c r="J50" s="107">
        <f t="shared" si="0"/>
        <v>0</v>
      </c>
      <c r="K50" s="100" t="e">
        <f t="shared" si="1"/>
        <v>#N/A</v>
      </c>
      <c r="L50" s="111" t="str">
        <f t="shared" si="2"/>
        <v>Comprar Urgente!</v>
      </c>
    </row>
    <row r="51" spans="2:12">
      <c r="B51" s="99" t="e">
        <f>LOOKUP(A51,Entradas!$B$4:$B$1048576,Entradas!$C$4:$C$1048576)</f>
        <v>#N/A</v>
      </c>
      <c r="C51" s="99" t="e">
        <f>LOOKUP(A51,Entradas!$B$4:$B$1048576,Entradas!$D$4:$D$1048576)</f>
        <v>#N/A</v>
      </c>
      <c r="D51" s="99" t="e">
        <f>LOOKUP(A51,Entradas!$B$4:$B$1048576,Entradas!$G$4:$G$1048576)</f>
        <v>#N/A</v>
      </c>
      <c r="E51" s="100" t="e">
        <f>LOOKUP(A51,Entradas!$B$4:$B$1048576,Entradas!$H$4:$H$1048576)</f>
        <v>#N/A</v>
      </c>
      <c r="F51" s="101" t="e">
        <f>LOOKUP(A51,Entradas!$B$4:$B$1048576,Entradas!$J$4:$J$1048576)</f>
        <v>#N/A</v>
      </c>
      <c r="H51" s="106">
        <f>SUMIFS(Entradas!F:F,Entradas!B:B,'Controle Detalhado'!A51)</f>
        <v>0</v>
      </c>
      <c r="I51" s="106">
        <f>SUMIFS(Saidas!$H:$H,Saidas!$C:$C,'Controle Detalhado'!A51)</f>
        <v>0</v>
      </c>
      <c r="J51" s="107">
        <f t="shared" si="0"/>
        <v>0</v>
      </c>
      <c r="K51" s="100" t="e">
        <f t="shared" si="1"/>
        <v>#N/A</v>
      </c>
      <c r="L51" s="111" t="str">
        <f t="shared" si="2"/>
        <v>Comprar Urgente!</v>
      </c>
    </row>
    <row r="52" spans="2:12">
      <c r="B52" s="99" t="e">
        <f>LOOKUP(A52,Entradas!$B$4:$B$1048576,Entradas!$C$4:$C$1048576)</f>
        <v>#N/A</v>
      </c>
      <c r="C52" s="99" t="e">
        <f>LOOKUP(A52,Entradas!$B$4:$B$1048576,Entradas!$D$4:$D$1048576)</f>
        <v>#N/A</v>
      </c>
      <c r="D52" s="99" t="e">
        <f>LOOKUP(A52,Entradas!$B$4:$B$1048576,Entradas!$G$4:$G$1048576)</f>
        <v>#N/A</v>
      </c>
      <c r="E52" s="100" t="e">
        <f>LOOKUP(A52,Entradas!$B$4:$B$1048576,Entradas!$H$4:$H$1048576)</f>
        <v>#N/A</v>
      </c>
      <c r="F52" s="101" t="e">
        <f>LOOKUP(A52,Entradas!$B$4:$B$1048576,Entradas!$J$4:$J$1048576)</f>
        <v>#N/A</v>
      </c>
      <c r="H52" s="106">
        <f>SUMIFS(Entradas!F:F,Entradas!B:B,'Controle Detalhado'!A52)</f>
        <v>0</v>
      </c>
      <c r="I52" s="106">
        <f>SUMIFS(Saidas!$H:$H,Saidas!$C:$C,'Controle Detalhado'!A52)</f>
        <v>0</v>
      </c>
      <c r="J52" s="107">
        <f t="shared" si="0"/>
        <v>0</v>
      </c>
      <c r="K52" s="100" t="e">
        <f t="shared" si="1"/>
        <v>#N/A</v>
      </c>
      <c r="L52" s="111" t="str">
        <f t="shared" si="2"/>
        <v>Comprar Urgente!</v>
      </c>
    </row>
    <row r="53" spans="2:12">
      <c r="B53" s="99" t="e">
        <f>LOOKUP(A53,Entradas!$B$4:$B$1048576,Entradas!$C$4:$C$1048576)</f>
        <v>#N/A</v>
      </c>
      <c r="C53" s="99" t="e">
        <f>LOOKUP(A53,Entradas!$B$4:$B$1048576,Entradas!$D$4:$D$1048576)</f>
        <v>#N/A</v>
      </c>
      <c r="D53" s="99" t="e">
        <f>LOOKUP(A53,Entradas!$B$4:$B$1048576,Entradas!$G$4:$G$1048576)</f>
        <v>#N/A</v>
      </c>
      <c r="E53" s="100" t="e">
        <f>LOOKUP(A53,Entradas!$B$4:$B$1048576,Entradas!$H$4:$H$1048576)</f>
        <v>#N/A</v>
      </c>
      <c r="F53" s="101" t="e">
        <f>LOOKUP(A53,Entradas!$B$4:$B$1048576,Entradas!$J$4:$J$1048576)</f>
        <v>#N/A</v>
      </c>
      <c r="H53" s="106">
        <f>SUMIFS(Entradas!F:F,Entradas!B:B,'Controle Detalhado'!A53)</f>
        <v>0</v>
      </c>
      <c r="I53" s="106">
        <f>SUMIFS(Saidas!$H:$H,Saidas!$C:$C,'Controle Detalhado'!A53)</f>
        <v>0</v>
      </c>
      <c r="J53" s="107">
        <f t="shared" si="0"/>
        <v>0</v>
      </c>
      <c r="K53" s="100" t="e">
        <f t="shared" si="1"/>
        <v>#N/A</v>
      </c>
      <c r="L53" s="111" t="str">
        <f t="shared" si="2"/>
        <v>Comprar Urgente!</v>
      </c>
    </row>
    <row r="54" spans="2:12">
      <c r="B54" s="99" t="e">
        <f>LOOKUP(A54,Entradas!$B$4:$B$1048576,Entradas!$C$4:$C$1048576)</f>
        <v>#N/A</v>
      </c>
      <c r="C54" s="99" t="e">
        <f>LOOKUP(A54,Entradas!$B$4:$B$1048576,Entradas!$D$4:$D$1048576)</f>
        <v>#N/A</v>
      </c>
      <c r="D54" s="99" t="e">
        <f>LOOKUP(A54,Entradas!$B$4:$B$1048576,Entradas!$G$4:$G$1048576)</f>
        <v>#N/A</v>
      </c>
      <c r="E54" s="100" t="e">
        <f>LOOKUP(A54,Entradas!$B$4:$B$1048576,Entradas!$H$4:$H$1048576)</f>
        <v>#N/A</v>
      </c>
      <c r="F54" s="101" t="e">
        <f>LOOKUP(A54,Entradas!$B$4:$B$1048576,Entradas!$J$4:$J$1048576)</f>
        <v>#N/A</v>
      </c>
      <c r="H54" s="106">
        <f>SUMIFS(Entradas!F:F,Entradas!B:B,'Controle Detalhado'!A54)</f>
        <v>0</v>
      </c>
      <c r="I54" s="106">
        <f>SUMIFS(Saidas!$H:$H,Saidas!$C:$C,'Controle Detalhado'!A54)</f>
        <v>0</v>
      </c>
      <c r="J54" s="107">
        <f t="shared" si="0"/>
        <v>0</v>
      </c>
      <c r="K54" s="100" t="e">
        <f t="shared" si="1"/>
        <v>#N/A</v>
      </c>
      <c r="L54" s="111" t="str">
        <f t="shared" si="2"/>
        <v>Comprar Urgente!</v>
      </c>
    </row>
    <row r="55" spans="2:12">
      <c r="B55" s="99" t="e">
        <f>LOOKUP(A55,Entradas!$B$4:$B$1048576,Entradas!$C$4:$C$1048576)</f>
        <v>#N/A</v>
      </c>
      <c r="C55" s="99" t="e">
        <f>LOOKUP(A55,Entradas!$B$4:$B$1048576,Entradas!$D$4:$D$1048576)</f>
        <v>#N/A</v>
      </c>
      <c r="D55" s="99" t="e">
        <f>LOOKUP(A55,Entradas!$B$4:$B$1048576,Entradas!$G$4:$G$1048576)</f>
        <v>#N/A</v>
      </c>
      <c r="E55" s="100" t="e">
        <f>LOOKUP(A55,Entradas!$B$4:$B$1048576,Entradas!$H$4:$H$1048576)</f>
        <v>#N/A</v>
      </c>
      <c r="F55" s="101" t="e">
        <f>LOOKUP(A55,Entradas!$B$4:$B$1048576,Entradas!$J$4:$J$1048576)</f>
        <v>#N/A</v>
      </c>
      <c r="H55" s="106">
        <f>SUMIFS(Entradas!F:F,Entradas!B:B,'Controle Detalhado'!A55)</f>
        <v>0</v>
      </c>
      <c r="I55" s="106">
        <f>SUMIFS(Saidas!$H:$H,Saidas!$C:$C,'Controle Detalhado'!A55)</f>
        <v>0</v>
      </c>
      <c r="J55" s="107">
        <f t="shared" si="0"/>
        <v>0</v>
      </c>
      <c r="K55" s="100" t="e">
        <f t="shared" si="1"/>
        <v>#N/A</v>
      </c>
      <c r="L55" s="111" t="str">
        <f t="shared" si="2"/>
        <v>Comprar Urgente!</v>
      </c>
    </row>
    <row r="56" spans="2:12">
      <c r="B56" s="99" t="e">
        <f>LOOKUP(A56,Entradas!$B$4:$B$1048576,Entradas!$C$4:$C$1048576)</f>
        <v>#N/A</v>
      </c>
      <c r="C56" s="99" t="e">
        <f>LOOKUP(A56,Entradas!$B$4:$B$1048576,Entradas!$D$4:$D$1048576)</f>
        <v>#N/A</v>
      </c>
      <c r="D56" s="99" t="e">
        <f>LOOKUP(A56,Entradas!$B$4:$B$1048576,Entradas!$G$4:$G$1048576)</f>
        <v>#N/A</v>
      </c>
      <c r="E56" s="100" t="e">
        <f>LOOKUP(A56,Entradas!$B$4:$B$1048576,Entradas!$H$4:$H$1048576)</f>
        <v>#N/A</v>
      </c>
      <c r="F56" s="101" t="e">
        <f>LOOKUP(A56,Entradas!$B$4:$B$1048576,Entradas!$J$4:$J$1048576)</f>
        <v>#N/A</v>
      </c>
      <c r="H56" s="106">
        <f>SUMIFS(Entradas!F:F,Entradas!B:B,'Controle Detalhado'!A56)</f>
        <v>0</v>
      </c>
      <c r="I56" s="106">
        <f>SUMIFS(Saidas!$H:$H,Saidas!$C:$C,'Controle Detalhado'!A56)</f>
        <v>0</v>
      </c>
      <c r="J56" s="107">
        <f t="shared" si="0"/>
        <v>0</v>
      </c>
      <c r="K56" s="100" t="e">
        <f t="shared" si="1"/>
        <v>#N/A</v>
      </c>
      <c r="L56" s="111" t="str">
        <f t="shared" si="2"/>
        <v>Comprar Urgente!</v>
      </c>
    </row>
    <row r="57" spans="2:12">
      <c r="B57" s="99" t="e">
        <f>LOOKUP(A57,Entradas!$B$4:$B$1048576,Entradas!$C$4:$C$1048576)</f>
        <v>#N/A</v>
      </c>
      <c r="C57" s="99" t="e">
        <f>LOOKUP(A57,Entradas!$B$4:$B$1048576,Entradas!$D$4:$D$1048576)</f>
        <v>#N/A</v>
      </c>
      <c r="D57" s="99" t="e">
        <f>LOOKUP(A57,Entradas!$B$4:$B$1048576,Entradas!$G$4:$G$1048576)</f>
        <v>#N/A</v>
      </c>
      <c r="E57" s="100" t="e">
        <f>LOOKUP(A57,Entradas!$B$4:$B$1048576,Entradas!$H$4:$H$1048576)</f>
        <v>#N/A</v>
      </c>
      <c r="F57" s="101" t="e">
        <f>LOOKUP(A57,Entradas!$B$4:$B$1048576,Entradas!$J$4:$J$1048576)</f>
        <v>#N/A</v>
      </c>
      <c r="H57" s="106">
        <f>SUMIFS(Entradas!F:F,Entradas!B:B,'Controle Detalhado'!A57)</f>
        <v>0</v>
      </c>
      <c r="I57" s="106">
        <f>SUMIFS(Saidas!$H:$H,Saidas!$C:$C,'Controle Detalhado'!A57)</f>
        <v>0</v>
      </c>
      <c r="J57" s="107">
        <f t="shared" si="0"/>
        <v>0</v>
      </c>
      <c r="K57" s="100" t="e">
        <f t="shared" si="1"/>
        <v>#N/A</v>
      </c>
      <c r="L57" s="111" t="str">
        <f t="shared" si="2"/>
        <v>Comprar Urgente!</v>
      </c>
    </row>
    <row r="58" spans="2:12">
      <c r="B58" s="99" t="e">
        <f>LOOKUP(A58,Entradas!$B$4:$B$1048576,Entradas!$C$4:$C$1048576)</f>
        <v>#N/A</v>
      </c>
      <c r="C58" s="99" t="e">
        <f>LOOKUP(A58,Entradas!$B$4:$B$1048576,Entradas!$D$4:$D$1048576)</f>
        <v>#N/A</v>
      </c>
      <c r="D58" s="99" t="e">
        <f>LOOKUP(A58,Entradas!$B$4:$B$1048576,Entradas!$G$4:$G$1048576)</f>
        <v>#N/A</v>
      </c>
      <c r="E58" s="100" t="e">
        <f>LOOKUP(A58,Entradas!$B$4:$B$1048576,Entradas!$H$4:$H$1048576)</f>
        <v>#N/A</v>
      </c>
      <c r="F58" s="101" t="e">
        <f>LOOKUP(A58,Entradas!$B$4:$B$1048576,Entradas!$J$4:$J$1048576)</f>
        <v>#N/A</v>
      </c>
      <c r="H58" s="106">
        <f>SUMIFS(Entradas!F:F,Entradas!B:B,'Controle Detalhado'!A58)</f>
        <v>0</v>
      </c>
      <c r="I58" s="106">
        <f>SUMIFS(Saidas!$H:$H,Saidas!$C:$C,'Controle Detalhado'!A58)</f>
        <v>0</v>
      </c>
      <c r="J58" s="107">
        <f t="shared" si="0"/>
        <v>0</v>
      </c>
      <c r="K58" s="100" t="e">
        <f t="shared" si="1"/>
        <v>#N/A</v>
      </c>
      <c r="L58" s="111" t="str">
        <f t="shared" si="2"/>
        <v>Comprar Urgente!</v>
      </c>
    </row>
    <row r="59" spans="2:12">
      <c r="B59" s="99" t="e">
        <f>LOOKUP(A59,Entradas!$B$4:$B$1048576,Entradas!$C$4:$C$1048576)</f>
        <v>#N/A</v>
      </c>
      <c r="C59" s="99" t="e">
        <f>LOOKUP(A59,Entradas!$B$4:$B$1048576,Entradas!$D$4:$D$1048576)</f>
        <v>#N/A</v>
      </c>
      <c r="D59" s="99" t="e">
        <f>LOOKUP(A59,Entradas!$B$4:$B$1048576,Entradas!$G$4:$G$1048576)</f>
        <v>#N/A</v>
      </c>
      <c r="E59" s="100" t="e">
        <f>LOOKUP(A59,Entradas!$B$4:$B$1048576,Entradas!$H$4:$H$1048576)</f>
        <v>#N/A</v>
      </c>
      <c r="F59" s="101" t="e">
        <f>LOOKUP(A59,Entradas!$B$4:$B$1048576,Entradas!$J$4:$J$1048576)</f>
        <v>#N/A</v>
      </c>
      <c r="H59" s="106">
        <f>SUMIFS(Entradas!F:F,Entradas!B:B,'Controle Detalhado'!A59)</f>
        <v>0</v>
      </c>
      <c r="I59" s="106">
        <f>SUMIFS(Saidas!$H:$H,Saidas!$C:$C,'Controle Detalhado'!A59)</f>
        <v>0</v>
      </c>
      <c r="J59" s="107">
        <f t="shared" si="0"/>
        <v>0</v>
      </c>
      <c r="K59" s="100" t="e">
        <f t="shared" si="1"/>
        <v>#N/A</v>
      </c>
      <c r="L59" s="111" t="str">
        <f t="shared" si="2"/>
        <v>Comprar Urgente!</v>
      </c>
    </row>
    <row r="60" spans="2:12">
      <c r="B60" s="99" t="e">
        <f>LOOKUP(A60,Entradas!$B$4:$B$1048576,Entradas!$C$4:$C$1048576)</f>
        <v>#N/A</v>
      </c>
      <c r="C60" s="99" t="e">
        <f>LOOKUP(A60,Entradas!$B$4:$B$1048576,Entradas!$D$4:$D$1048576)</f>
        <v>#N/A</v>
      </c>
      <c r="D60" s="99" t="e">
        <f>LOOKUP(A60,Entradas!$B$4:$B$1048576,Entradas!$G$4:$G$1048576)</f>
        <v>#N/A</v>
      </c>
      <c r="E60" s="100" t="e">
        <f>LOOKUP(A60,Entradas!$B$4:$B$1048576,Entradas!$H$4:$H$1048576)</f>
        <v>#N/A</v>
      </c>
      <c r="F60" s="101" t="e">
        <f>LOOKUP(A60,Entradas!$B$4:$B$1048576,Entradas!$J$4:$J$1048576)</f>
        <v>#N/A</v>
      </c>
      <c r="H60" s="106">
        <f>SUMIFS(Entradas!F:F,Entradas!B:B,'Controle Detalhado'!A60)</f>
        <v>0</v>
      </c>
      <c r="I60" s="106">
        <f>SUMIFS(Saidas!$H:$H,Saidas!$C:$C,'Controle Detalhado'!A60)</f>
        <v>0</v>
      </c>
      <c r="J60" s="107">
        <f t="shared" si="0"/>
        <v>0</v>
      </c>
      <c r="K60" s="100" t="e">
        <f t="shared" si="1"/>
        <v>#N/A</v>
      </c>
      <c r="L60" s="111" t="str">
        <f t="shared" si="2"/>
        <v>Comprar Urgente!</v>
      </c>
    </row>
    <row r="61" spans="2:12">
      <c r="B61" s="99" t="e">
        <f>LOOKUP(A61,Entradas!$B$4:$B$1048576,Entradas!$C$4:$C$1048576)</f>
        <v>#N/A</v>
      </c>
      <c r="C61" s="99" t="e">
        <f>LOOKUP(A61,Entradas!$B$4:$B$1048576,Entradas!$D$4:$D$1048576)</f>
        <v>#N/A</v>
      </c>
      <c r="D61" s="99" t="e">
        <f>LOOKUP(A61,Entradas!$B$4:$B$1048576,Entradas!$G$4:$G$1048576)</f>
        <v>#N/A</v>
      </c>
      <c r="E61" s="100" t="e">
        <f>LOOKUP(A61,Entradas!$B$4:$B$1048576,Entradas!$H$4:$H$1048576)</f>
        <v>#N/A</v>
      </c>
      <c r="F61" s="101" t="e">
        <f>LOOKUP(A61,Entradas!$B$4:$B$1048576,Entradas!$J$4:$J$1048576)</f>
        <v>#N/A</v>
      </c>
      <c r="H61" s="106">
        <f>SUMIFS(Entradas!F:F,Entradas!B:B,'Controle Detalhado'!A61)</f>
        <v>0</v>
      </c>
      <c r="I61" s="106">
        <f>SUMIFS(Saidas!$H:$H,Saidas!$C:$C,'Controle Detalhado'!A61)</f>
        <v>0</v>
      </c>
      <c r="J61" s="107">
        <f t="shared" si="0"/>
        <v>0</v>
      </c>
      <c r="K61" s="100" t="e">
        <f t="shared" si="1"/>
        <v>#N/A</v>
      </c>
      <c r="L61" s="111" t="str">
        <f t="shared" si="2"/>
        <v>Comprar Urgente!</v>
      </c>
    </row>
    <row r="62" spans="2:12">
      <c r="B62" s="99" t="e">
        <f>LOOKUP(A62,Entradas!$B$4:$B$1048576,Entradas!$C$4:$C$1048576)</f>
        <v>#N/A</v>
      </c>
      <c r="C62" s="99" t="e">
        <f>LOOKUP(A62,Entradas!$B$4:$B$1048576,Entradas!$D$4:$D$1048576)</f>
        <v>#N/A</v>
      </c>
      <c r="D62" s="99" t="e">
        <f>LOOKUP(A62,Entradas!$B$4:$B$1048576,Entradas!$G$4:$G$1048576)</f>
        <v>#N/A</v>
      </c>
      <c r="E62" s="100" t="e">
        <f>LOOKUP(A62,Entradas!$B$4:$B$1048576,Entradas!$H$4:$H$1048576)</f>
        <v>#N/A</v>
      </c>
      <c r="F62" s="101" t="e">
        <f>LOOKUP(A62,Entradas!$B$4:$B$1048576,Entradas!$J$4:$J$1048576)</f>
        <v>#N/A</v>
      </c>
      <c r="H62" s="106">
        <f>SUMIFS(Entradas!F:F,Entradas!B:B,'Controle Detalhado'!A62)</f>
        <v>0</v>
      </c>
      <c r="I62" s="106">
        <f>SUMIFS(Saidas!$H:$H,Saidas!$C:$C,'Controle Detalhado'!A62)</f>
        <v>0</v>
      </c>
      <c r="J62" s="107">
        <f t="shared" si="0"/>
        <v>0</v>
      </c>
      <c r="K62" s="100" t="e">
        <f t="shared" si="1"/>
        <v>#N/A</v>
      </c>
      <c r="L62" s="111" t="str">
        <f t="shared" si="2"/>
        <v>Comprar Urgente!</v>
      </c>
    </row>
    <row r="63" spans="2:12">
      <c r="B63" s="99" t="e">
        <f>LOOKUP(A63,Entradas!$B$4:$B$1048576,Entradas!$C$4:$C$1048576)</f>
        <v>#N/A</v>
      </c>
      <c r="C63" s="99" t="e">
        <f>LOOKUP(A63,Entradas!$B$4:$B$1048576,Entradas!$D$4:$D$1048576)</f>
        <v>#N/A</v>
      </c>
      <c r="D63" s="99" t="e">
        <f>LOOKUP(A63,Entradas!$B$4:$B$1048576,Entradas!$G$4:$G$1048576)</f>
        <v>#N/A</v>
      </c>
      <c r="E63" s="100" t="e">
        <f>LOOKUP(A63,Entradas!$B$4:$B$1048576,Entradas!$H$4:$H$1048576)</f>
        <v>#N/A</v>
      </c>
      <c r="F63" s="101" t="e">
        <f>LOOKUP(A63,Entradas!$B$4:$B$1048576,Entradas!$J$4:$J$1048576)</f>
        <v>#N/A</v>
      </c>
      <c r="H63" s="106">
        <f>SUMIFS(Entradas!F:F,Entradas!B:B,'Controle Detalhado'!A63)</f>
        <v>0</v>
      </c>
      <c r="I63" s="106">
        <f>SUMIFS(Saidas!$H:$H,Saidas!$C:$C,'Controle Detalhado'!A63)</f>
        <v>0</v>
      </c>
      <c r="J63" s="107">
        <f t="shared" si="0"/>
        <v>0</v>
      </c>
      <c r="K63" s="100" t="e">
        <f t="shared" si="1"/>
        <v>#N/A</v>
      </c>
      <c r="L63" s="111" t="str">
        <f t="shared" si="2"/>
        <v>Comprar Urgente!</v>
      </c>
    </row>
    <row r="64" spans="2:12">
      <c r="B64" s="99" t="e">
        <f>LOOKUP(A64,Entradas!$B$4:$B$1048576,Entradas!$C$4:$C$1048576)</f>
        <v>#N/A</v>
      </c>
      <c r="C64" s="99" t="e">
        <f>LOOKUP(A64,Entradas!$B$4:$B$1048576,Entradas!$D$4:$D$1048576)</f>
        <v>#N/A</v>
      </c>
      <c r="D64" s="99" t="e">
        <f>LOOKUP(A64,Entradas!$B$4:$B$1048576,Entradas!$G$4:$G$1048576)</f>
        <v>#N/A</v>
      </c>
      <c r="E64" s="100" t="e">
        <f>LOOKUP(A64,Entradas!$B$4:$B$1048576,Entradas!$H$4:$H$1048576)</f>
        <v>#N/A</v>
      </c>
      <c r="F64" s="101" t="e">
        <f>LOOKUP(A64,Entradas!$B$4:$B$1048576,Entradas!$J$4:$J$1048576)</f>
        <v>#N/A</v>
      </c>
      <c r="H64" s="106">
        <f>SUMIFS(Entradas!F:F,Entradas!B:B,'Controle Detalhado'!A64)</f>
        <v>0</v>
      </c>
      <c r="I64" s="106">
        <f>SUMIFS(Saidas!$H:$H,Saidas!$C:$C,'Controle Detalhado'!A64)</f>
        <v>0</v>
      </c>
      <c r="J64" s="107">
        <f t="shared" si="0"/>
        <v>0</v>
      </c>
      <c r="K64" s="100" t="e">
        <f t="shared" si="1"/>
        <v>#N/A</v>
      </c>
      <c r="L64" s="111" t="str">
        <f t="shared" si="2"/>
        <v>Comprar Urgente!</v>
      </c>
    </row>
    <row r="65" spans="2:12">
      <c r="B65" s="99" t="e">
        <f>LOOKUP(A65,Entradas!$B$4:$B$1048576,Entradas!$C$4:$C$1048576)</f>
        <v>#N/A</v>
      </c>
      <c r="C65" s="99" t="e">
        <f>LOOKUP(A65,Entradas!$B$4:$B$1048576,Entradas!$D$4:$D$1048576)</f>
        <v>#N/A</v>
      </c>
      <c r="D65" s="99" t="e">
        <f>LOOKUP(A65,Entradas!$B$4:$B$1048576,Entradas!$G$4:$G$1048576)</f>
        <v>#N/A</v>
      </c>
      <c r="E65" s="100" t="e">
        <f>LOOKUP(A65,Entradas!$B$4:$B$1048576,Entradas!$H$4:$H$1048576)</f>
        <v>#N/A</v>
      </c>
      <c r="F65" s="101" t="e">
        <f>LOOKUP(A65,Entradas!$B$4:$B$1048576,Entradas!$J$4:$J$1048576)</f>
        <v>#N/A</v>
      </c>
      <c r="H65" s="106">
        <f>SUMIFS(Entradas!F:F,Entradas!B:B,'Controle Detalhado'!A65)</f>
        <v>0</v>
      </c>
      <c r="I65" s="106">
        <f>SUMIFS(Saidas!$H:$H,Saidas!$C:$C,'Controle Detalhado'!A65)</f>
        <v>0</v>
      </c>
      <c r="J65" s="107">
        <f t="shared" si="0"/>
        <v>0</v>
      </c>
      <c r="K65" s="100" t="e">
        <f t="shared" si="1"/>
        <v>#N/A</v>
      </c>
      <c r="L65" s="111" t="str">
        <f t="shared" si="2"/>
        <v>Comprar Urgente!</v>
      </c>
    </row>
    <row r="66" spans="2:12">
      <c r="B66" s="99" t="e">
        <f>LOOKUP(A66,Entradas!$B$4:$B$1048576,Entradas!$C$4:$C$1048576)</f>
        <v>#N/A</v>
      </c>
      <c r="C66" s="99" t="e">
        <f>LOOKUP(A66,Entradas!$B$4:$B$1048576,Entradas!$D$4:$D$1048576)</f>
        <v>#N/A</v>
      </c>
      <c r="D66" s="99" t="e">
        <f>LOOKUP(A66,Entradas!$B$4:$B$1048576,Entradas!$G$4:$G$1048576)</f>
        <v>#N/A</v>
      </c>
      <c r="E66" s="100" t="e">
        <f>LOOKUP(A66,Entradas!$B$4:$B$1048576,Entradas!$H$4:$H$1048576)</f>
        <v>#N/A</v>
      </c>
      <c r="F66" s="101" t="e">
        <f>LOOKUP(A66,Entradas!$B$4:$B$1048576,Entradas!$J$4:$J$1048576)</f>
        <v>#N/A</v>
      </c>
      <c r="H66" s="106">
        <f>SUMIFS(Entradas!F:F,Entradas!B:B,'Controle Detalhado'!A66)</f>
        <v>0</v>
      </c>
      <c r="I66" s="106">
        <f>SUMIFS(Saidas!$H:$H,Saidas!$C:$C,'Controle Detalhado'!A66)</f>
        <v>0</v>
      </c>
      <c r="J66" s="107">
        <f t="shared" si="0"/>
        <v>0</v>
      </c>
      <c r="K66" s="100" t="e">
        <f t="shared" si="1"/>
        <v>#N/A</v>
      </c>
      <c r="L66" s="111" t="str">
        <f t="shared" si="2"/>
        <v>Comprar Urgente!</v>
      </c>
    </row>
    <row r="67" spans="2:12">
      <c r="B67" s="99" t="e">
        <f>LOOKUP(A67,Entradas!$B$4:$B$1048576,Entradas!$C$4:$C$1048576)</f>
        <v>#N/A</v>
      </c>
      <c r="C67" s="99" t="e">
        <f>LOOKUP(A67,Entradas!$B$4:$B$1048576,Entradas!$D$4:$D$1048576)</f>
        <v>#N/A</v>
      </c>
      <c r="D67" s="99" t="e">
        <f>LOOKUP(A67,Entradas!$B$4:$B$1048576,Entradas!$G$4:$G$1048576)</f>
        <v>#N/A</v>
      </c>
      <c r="E67" s="100" t="e">
        <f>LOOKUP(A67,Entradas!$B$4:$B$1048576,Entradas!$H$4:$H$1048576)</f>
        <v>#N/A</v>
      </c>
      <c r="F67" s="101" t="e">
        <f>LOOKUP(A67,Entradas!$B$4:$B$1048576,Entradas!$J$4:$J$1048576)</f>
        <v>#N/A</v>
      </c>
      <c r="H67" s="106">
        <f>SUMIFS(Entradas!F:F,Entradas!B:B,'Controle Detalhado'!A67)</f>
        <v>0</v>
      </c>
      <c r="I67" s="106">
        <f>SUMIFS(Saidas!$H:$H,Saidas!$C:$C,'Controle Detalhado'!A67)</f>
        <v>0</v>
      </c>
      <c r="J67" s="107">
        <f t="shared" si="0"/>
        <v>0</v>
      </c>
      <c r="K67" s="100" t="e">
        <f t="shared" si="1"/>
        <v>#N/A</v>
      </c>
      <c r="L67" s="111" t="str">
        <f t="shared" si="2"/>
        <v>Comprar Urgente!</v>
      </c>
    </row>
    <row r="68" spans="2:12">
      <c r="B68" s="99" t="e">
        <f>LOOKUP(A68,Entradas!$B$4:$B$1048576,Entradas!$C$4:$C$1048576)</f>
        <v>#N/A</v>
      </c>
      <c r="C68" s="99" t="e">
        <f>LOOKUP(A68,Entradas!$B$4:$B$1048576,Entradas!$D$4:$D$1048576)</f>
        <v>#N/A</v>
      </c>
      <c r="D68" s="99" t="e">
        <f>LOOKUP(A68,Entradas!$B$4:$B$1048576,Entradas!$G$4:$G$1048576)</f>
        <v>#N/A</v>
      </c>
      <c r="E68" s="100" t="e">
        <f>LOOKUP(A68,Entradas!$B$4:$B$1048576,Entradas!$H$4:$H$1048576)</f>
        <v>#N/A</v>
      </c>
      <c r="F68" s="101" t="e">
        <f>LOOKUP(A68,Entradas!$B$4:$B$1048576,Entradas!$J$4:$J$1048576)</f>
        <v>#N/A</v>
      </c>
      <c r="H68" s="106">
        <f>SUMIFS(Entradas!F:F,Entradas!B:B,'Controle Detalhado'!A68)</f>
        <v>0</v>
      </c>
      <c r="I68" s="106">
        <f>SUMIFS(Saidas!$H:$H,Saidas!$C:$C,'Controle Detalhado'!A68)</f>
        <v>0</v>
      </c>
      <c r="J68" s="107">
        <f t="shared" si="0"/>
        <v>0</v>
      </c>
      <c r="K68" s="100" t="e">
        <f t="shared" si="1"/>
        <v>#N/A</v>
      </c>
      <c r="L68" s="111" t="str">
        <f t="shared" si="2"/>
        <v>Comprar Urgente!</v>
      </c>
    </row>
    <row r="69" spans="2:12">
      <c r="B69" s="99" t="e">
        <f>LOOKUP(A69,Entradas!$B$4:$B$1048576,Entradas!$C$4:$C$1048576)</f>
        <v>#N/A</v>
      </c>
      <c r="C69" s="99" t="e">
        <f>LOOKUP(A69,Entradas!$B$4:$B$1048576,Entradas!$D$4:$D$1048576)</f>
        <v>#N/A</v>
      </c>
      <c r="D69" s="99" t="e">
        <f>LOOKUP(A69,Entradas!$B$4:$B$1048576,Entradas!$G$4:$G$1048576)</f>
        <v>#N/A</v>
      </c>
      <c r="E69" s="100" t="e">
        <f>LOOKUP(A69,Entradas!$B$4:$B$1048576,Entradas!$H$4:$H$1048576)</f>
        <v>#N/A</v>
      </c>
      <c r="F69" s="101" t="e">
        <f>LOOKUP(A69,Entradas!$B$4:$B$1048576,Entradas!$J$4:$J$1048576)</f>
        <v>#N/A</v>
      </c>
      <c r="H69" s="106">
        <f>SUMIFS(Entradas!F:F,Entradas!B:B,'Controle Detalhado'!A69)</f>
        <v>0</v>
      </c>
      <c r="I69" s="106">
        <f>SUMIFS(Saidas!$H:$H,Saidas!$C:$C,'Controle Detalhado'!A69)</f>
        <v>0</v>
      </c>
      <c r="J69" s="107">
        <f t="shared" ref="J69:J132" si="3">H69-I69</f>
        <v>0</v>
      </c>
      <c r="K69" s="100" t="e">
        <f t="shared" ref="K69:K132" si="4">J69*E69</f>
        <v>#N/A</v>
      </c>
      <c r="L69" s="111" t="str">
        <f t="shared" ref="L69:L132" si="5">IF(J69&lt;=G69,"Comprar Urgente!",IF(J69&lt;=(G69*1.2),"Atenção!",""))</f>
        <v>Comprar Urgente!</v>
      </c>
    </row>
    <row r="70" spans="2:12">
      <c r="B70" s="99" t="e">
        <f>LOOKUP(A70,Entradas!$B$4:$B$1048576,Entradas!$C$4:$C$1048576)</f>
        <v>#N/A</v>
      </c>
      <c r="C70" s="99" t="e">
        <f>LOOKUP(A70,Entradas!$B$4:$B$1048576,Entradas!$D$4:$D$1048576)</f>
        <v>#N/A</v>
      </c>
      <c r="D70" s="99" t="e">
        <f>LOOKUP(A70,Entradas!$B$4:$B$1048576,Entradas!$G$4:$G$1048576)</f>
        <v>#N/A</v>
      </c>
      <c r="E70" s="100" t="e">
        <f>LOOKUP(A70,Entradas!$B$4:$B$1048576,Entradas!$H$4:$H$1048576)</f>
        <v>#N/A</v>
      </c>
      <c r="F70" s="101" t="e">
        <f>LOOKUP(A70,Entradas!$B$4:$B$1048576,Entradas!$J$4:$J$1048576)</f>
        <v>#N/A</v>
      </c>
      <c r="H70" s="106">
        <f>SUMIFS(Entradas!F:F,Entradas!B:B,'Controle Detalhado'!A70)</f>
        <v>0</v>
      </c>
      <c r="I70" s="106">
        <f>SUMIFS(Saidas!$H:$H,Saidas!$C:$C,'Controle Detalhado'!A70)</f>
        <v>0</v>
      </c>
      <c r="J70" s="107">
        <f t="shared" si="3"/>
        <v>0</v>
      </c>
      <c r="K70" s="100" t="e">
        <f t="shared" si="4"/>
        <v>#N/A</v>
      </c>
      <c r="L70" s="111" t="str">
        <f t="shared" si="5"/>
        <v>Comprar Urgente!</v>
      </c>
    </row>
    <row r="71" spans="2:12">
      <c r="B71" s="99" t="e">
        <f>LOOKUP(A71,Entradas!$B$4:$B$1048576,Entradas!$C$4:$C$1048576)</f>
        <v>#N/A</v>
      </c>
      <c r="C71" s="99" t="e">
        <f>LOOKUP(A71,Entradas!$B$4:$B$1048576,Entradas!$D$4:$D$1048576)</f>
        <v>#N/A</v>
      </c>
      <c r="D71" s="99" t="e">
        <f>LOOKUP(A71,Entradas!$B$4:$B$1048576,Entradas!$G$4:$G$1048576)</f>
        <v>#N/A</v>
      </c>
      <c r="E71" s="100" t="e">
        <f>LOOKUP(A71,Entradas!$B$4:$B$1048576,Entradas!$H$4:$H$1048576)</f>
        <v>#N/A</v>
      </c>
      <c r="F71" s="101" t="e">
        <f>LOOKUP(A71,Entradas!$B$4:$B$1048576,Entradas!$J$4:$J$1048576)</f>
        <v>#N/A</v>
      </c>
      <c r="H71" s="106">
        <f>SUMIFS(Entradas!F:F,Entradas!B:B,'Controle Detalhado'!A71)</f>
        <v>0</v>
      </c>
      <c r="I71" s="106">
        <f>SUMIFS(Saidas!$H:$H,Saidas!$C:$C,'Controle Detalhado'!A71)</f>
        <v>0</v>
      </c>
      <c r="J71" s="107">
        <f t="shared" si="3"/>
        <v>0</v>
      </c>
      <c r="K71" s="100" t="e">
        <f t="shared" si="4"/>
        <v>#N/A</v>
      </c>
      <c r="L71" s="111" t="str">
        <f t="shared" si="5"/>
        <v>Comprar Urgente!</v>
      </c>
    </row>
    <row r="72" spans="2:12">
      <c r="B72" s="99" t="e">
        <f>LOOKUP(A72,Entradas!$B$4:$B$1048576,Entradas!$C$4:$C$1048576)</f>
        <v>#N/A</v>
      </c>
      <c r="C72" s="99" t="e">
        <f>LOOKUP(A72,Entradas!$B$4:$B$1048576,Entradas!$D$4:$D$1048576)</f>
        <v>#N/A</v>
      </c>
      <c r="D72" s="99" t="e">
        <f>LOOKUP(A72,Entradas!$B$4:$B$1048576,Entradas!$G$4:$G$1048576)</f>
        <v>#N/A</v>
      </c>
      <c r="E72" s="100" t="e">
        <f>LOOKUP(A72,Entradas!$B$4:$B$1048576,Entradas!$H$4:$H$1048576)</f>
        <v>#N/A</v>
      </c>
      <c r="F72" s="101" t="e">
        <f>LOOKUP(A72,Entradas!$B$4:$B$1048576,Entradas!$J$4:$J$1048576)</f>
        <v>#N/A</v>
      </c>
      <c r="H72" s="106">
        <f>SUMIFS(Entradas!F:F,Entradas!B:B,'Controle Detalhado'!A72)</f>
        <v>0</v>
      </c>
      <c r="I72" s="106">
        <f>SUMIFS(Saidas!$H:$H,Saidas!$C:$C,'Controle Detalhado'!A72)</f>
        <v>0</v>
      </c>
      <c r="J72" s="107">
        <f t="shared" si="3"/>
        <v>0</v>
      </c>
      <c r="K72" s="100" t="e">
        <f t="shared" si="4"/>
        <v>#N/A</v>
      </c>
      <c r="L72" s="111" t="str">
        <f t="shared" si="5"/>
        <v>Comprar Urgente!</v>
      </c>
    </row>
    <row r="73" spans="2:12">
      <c r="B73" s="99" t="e">
        <f>LOOKUP(A73,Entradas!$B$4:$B$1048576,Entradas!$C$4:$C$1048576)</f>
        <v>#N/A</v>
      </c>
      <c r="C73" s="99" t="e">
        <f>LOOKUP(A73,Entradas!$B$4:$B$1048576,Entradas!$D$4:$D$1048576)</f>
        <v>#N/A</v>
      </c>
      <c r="D73" s="99" t="e">
        <f>LOOKUP(A73,Entradas!$B$4:$B$1048576,Entradas!$G$4:$G$1048576)</f>
        <v>#N/A</v>
      </c>
      <c r="E73" s="100" t="e">
        <f>LOOKUP(A73,Entradas!$B$4:$B$1048576,Entradas!$H$4:$H$1048576)</f>
        <v>#N/A</v>
      </c>
      <c r="F73" s="101" t="e">
        <f>LOOKUP(A73,Entradas!$B$4:$B$1048576,Entradas!$J$4:$J$1048576)</f>
        <v>#N/A</v>
      </c>
      <c r="H73" s="106">
        <f>SUMIFS(Entradas!F:F,Entradas!B:B,'Controle Detalhado'!A73)</f>
        <v>0</v>
      </c>
      <c r="I73" s="106">
        <f>SUMIFS(Saidas!$H:$H,Saidas!$C:$C,'Controle Detalhado'!A73)</f>
        <v>0</v>
      </c>
      <c r="J73" s="107">
        <f t="shared" si="3"/>
        <v>0</v>
      </c>
      <c r="K73" s="100" t="e">
        <f t="shared" si="4"/>
        <v>#N/A</v>
      </c>
      <c r="L73" s="111" t="str">
        <f t="shared" si="5"/>
        <v>Comprar Urgente!</v>
      </c>
    </row>
    <row r="74" spans="2:12">
      <c r="B74" s="99" t="e">
        <f>LOOKUP(A74,Entradas!$B$4:$B$1048576,Entradas!$C$4:$C$1048576)</f>
        <v>#N/A</v>
      </c>
      <c r="C74" s="99" t="e">
        <f>LOOKUP(A74,Entradas!$B$4:$B$1048576,Entradas!$D$4:$D$1048576)</f>
        <v>#N/A</v>
      </c>
      <c r="D74" s="99" t="e">
        <f>LOOKUP(A74,Entradas!$B$4:$B$1048576,Entradas!$G$4:$G$1048576)</f>
        <v>#N/A</v>
      </c>
      <c r="E74" s="100" t="e">
        <f>LOOKUP(A74,Entradas!$B$4:$B$1048576,Entradas!$H$4:$H$1048576)</f>
        <v>#N/A</v>
      </c>
      <c r="F74" s="101" t="e">
        <f>LOOKUP(A74,Entradas!$B$4:$B$1048576,Entradas!$J$4:$J$1048576)</f>
        <v>#N/A</v>
      </c>
      <c r="H74" s="106">
        <f>SUMIFS(Entradas!F:F,Entradas!B:B,'Controle Detalhado'!A74)</f>
        <v>0</v>
      </c>
      <c r="I74" s="106">
        <f>SUMIFS(Saidas!$H:$H,Saidas!$C:$C,'Controle Detalhado'!A74)</f>
        <v>0</v>
      </c>
      <c r="J74" s="107">
        <f t="shared" si="3"/>
        <v>0</v>
      </c>
      <c r="K74" s="100" t="e">
        <f t="shared" si="4"/>
        <v>#N/A</v>
      </c>
      <c r="L74" s="111" t="str">
        <f t="shared" si="5"/>
        <v>Comprar Urgente!</v>
      </c>
    </row>
    <row r="75" spans="2:12">
      <c r="B75" s="99" t="e">
        <f>LOOKUP(A75,Entradas!$B$4:$B$1048576,Entradas!$C$4:$C$1048576)</f>
        <v>#N/A</v>
      </c>
      <c r="C75" s="99" t="e">
        <f>LOOKUP(A75,Entradas!$B$4:$B$1048576,Entradas!$D$4:$D$1048576)</f>
        <v>#N/A</v>
      </c>
      <c r="D75" s="99" t="e">
        <f>LOOKUP(A75,Entradas!$B$4:$B$1048576,Entradas!$G$4:$G$1048576)</f>
        <v>#N/A</v>
      </c>
      <c r="E75" s="100" t="e">
        <f>LOOKUP(A75,Entradas!$B$4:$B$1048576,Entradas!$H$4:$H$1048576)</f>
        <v>#N/A</v>
      </c>
      <c r="F75" s="101" t="e">
        <f>LOOKUP(A75,Entradas!$B$4:$B$1048576,Entradas!$J$4:$J$1048576)</f>
        <v>#N/A</v>
      </c>
      <c r="H75" s="106">
        <f>SUMIFS(Entradas!F:F,Entradas!B:B,'Controle Detalhado'!A75)</f>
        <v>0</v>
      </c>
      <c r="I75" s="106">
        <f>SUMIFS(Saidas!$H:$H,Saidas!$C:$C,'Controle Detalhado'!A75)</f>
        <v>0</v>
      </c>
      <c r="J75" s="107">
        <f t="shared" si="3"/>
        <v>0</v>
      </c>
      <c r="K75" s="100" t="e">
        <f t="shared" si="4"/>
        <v>#N/A</v>
      </c>
      <c r="L75" s="111" t="str">
        <f t="shared" si="5"/>
        <v>Comprar Urgente!</v>
      </c>
    </row>
    <row r="76" spans="2:12">
      <c r="B76" s="99" t="e">
        <f>LOOKUP(A76,Entradas!$B$4:$B$1048576,Entradas!$C$4:$C$1048576)</f>
        <v>#N/A</v>
      </c>
      <c r="C76" s="99" t="e">
        <f>LOOKUP(A76,Entradas!$B$4:$B$1048576,Entradas!$D$4:$D$1048576)</f>
        <v>#N/A</v>
      </c>
      <c r="D76" s="99" t="e">
        <f>LOOKUP(A76,Entradas!$B$4:$B$1048576,Entradas!$G$4:$G$1048576)</f>
        <v>#N/A</v>
      </c>
      <c r="E76" s="100" t="e">
        <f>LOOKUP(A76,Entradas!$B$4:$B$1048576,Entradas!$H$4:$H$1048576)</f>
        <v>#N/A</v>
      </c>
      <c r="F76" s="101" t="e">
        <f>LOOKUP(A76,Entradas!$B$4:$B$1048576,Entradas!$J$4:$J$1048576)</f>
        <v>#N/A</v>
      </c>
      <c r="H76" s="106">
        <f>SUMIFS(Entradas!F:F,Entradas!B:B,'Controle Detalhado'!A76)</f>
        <v>0</v>
      </c>
      <c r="I76" s="106">
        <f>SUMIFS(Saidas!$H:$H,Saidas!$C:$C,'Controle Detalhado'!A76)</f>
        <v>0</v>
      </c>
      <c r="J76" s="107">
        <f t="shared" si="3"/>
        <v>0</v>
      </c>
      <c r="K76" s="100" t="e">
        <f t="shared" si="4"/>
        <v>#N/A</v>
      </c>
      <c r="L76" s="111" t="str">
        <f t="shared" si="5"/>
        <v>Comprar Urgente!</v>
      </c>
    </row>
    <row r="77" spans="2:12">
      <c r="B77" s="99" t="e">
        <f>LOOKUP(A77,Entradas!$B$4:$B$1048576,Entradas!$C$4:$C$1048576)</f>
        <v>#N/A</v>
      </c>
      <c r="C77" s="99" t="e">
        <f>LOOKUP(A77,Entradas!$B$4:$B$1048576,Entradas!$D$4:$D$1048576)</f>
        <v>#N/A</v>
      </c>
      <c r="D77" s="99" t="e">
        <f>LOOKUP(A77,Entradas!$B$4:$B$1048576,Entradas!$G$4:$G$1048576)</f>
        <v>#N/A</v>
      </c>
      <c r="E77" s="100" t="e">
        <f>LOOKUP(A77,Entradas!$B$4:$B$1048576,Entradas!$H$4:$H$1048576)</f>
        <v>#N/A</v>
      </c>
      <c r="F77" s="101" t="e">
        <f>LOOKUP(A77,Entradas!$B$4:$B$1048576,Entradas!$J$4:$J$1048576)</f>
        <v>#N/A</v>
      </c>
      <c r="H77" s="106">
        <f>SUMIFS(Entradas!F:F,Entradas!B:B,'Controle Detalhado'!A77)</f>
        <v>0</v>
      </c>
      <c r="I77" s="106">
        <f>SUMIFS(Saidas!$H:$H,Saidas!$C:$C,'Controle Detalhado'!A77)</f>
        <v>0</v>
      </c>
      <c r="J77" s="107">
        <f t="shared" si="3"/>
        <v>0</v>
      </c>
      <c r="K77" s="100" t="e">
        <f t="shared" si="4"/>
        <v>#N/A</v>
      </c>
      <c r="L77" s="111" t="str">
        <f t="shared" si="5"/>
        <v>Comprar Urgente!</v>
      </c>
    </row>
    <row r="78" spans="2:12">
      <c r="B78" s="99" t="e">
        <f>LOOKUP(A78,Entradas!$B$4:$B$1048576,Entradas!$C$4:$C$1048576)</f>
        <v>#N/A</v>
      </c>
      <c r="C78" s="99" t="e">
        <f>LOOKUP(A78,Entradas!$B$4:$B$1048576,Entradas!$D$4:$D$1048576)</f>
        <v>#N/A</v>
      </c>
      <c r="D78" s="99" t="e">
        <f>LOOKUP(A78,Entradas!$B$4:$B$1048576,Entradas!$G$4:$G$1048576)</f>
        <v>#N/A</v>
      </c>
      <c r="E78" s="100" t="e">
        <f>LOOKUP(A78,Entradas!$B$4:$B$1048576,Entradas!$H$4:$H$1048576)</f>
        <v>#N/A</v>
      </c>
      <c r="F78" s="101" t="e">
        <f>LOOKUP(A78,Entradas!$B$4:$B$1048576,Entradas!$J$4:$J$1048576)</f>
        <v>#N/A</v>
      </c>
      <c r="H78" s="106">
        <f>SUMIFS(Entradas!F:F,Entradas!B:B,'Controle Detalhado'!A78)</f>
        <v>0</v>
      </c>
      <c r="I78" s="106">
        <f>SUMIFS(Saidas!$H:$H,Saidas!$C:$C,'Controle Detalhado'!A78)</f>
        <v>0</v>
      </c>
      <c r="J78" s="107">
        <f t="shared" si="3"/>
        <v>0</v>
      </c>
      <c r="K78" s="100" t="e">
        <f t="shared" si="4"/>
        <v>#N/A</v>
      </c>
      <c r="L78" s="111" t="str">
        <f t="shared" si="5"/>
        <v>Comprar Urgente!</v>
      </c>
    </row>
    <row r="79" spans="2:12">
      <c r="B79" s="99" t="e">
        <f>LOOKUP(A79,Entradas!$B$4:$B$1048576,Entradas!$C$4:$C$1048576)</f>
        <v>#N/A</v>
      </c>
      <c r="C79" s="99" t="e">
        <f>LOOKUP(A79,Entradas!$B$4:$B$1048576,Entradas!$D$4:$D$1048576)</f>
        <v>#N/A</v>
      </c>
      <c r="D79" s="99" t="e">
        <f>LOOKUP(A79,Entradas!$B$4:$B$1048576,Entradas!$G$4:$G$1048576)</f>
        <v>#N/A</v>
      </c>
      <c r="E79" s="100" t="e">
        <f>LOOKUP(A79,Entradas!$B$4:$B$1048576,Entradas!$H$4:$H$1048576)</f>
        <v>#N/A</v>
      </c>
      <c r="F79" s="101" t="e">
        <f>LOOKUP(A79,Entradas!$B$4:$B$1048576,Entradas!$J$4:$J$1048576)</f>
        <v>#N/A</v>
      </c>
      <c r="H79" s="106">
        <f>SUMIFS(Entradas!F:F,Entradas!B:B,'Controle Detalhado'!A79)</f>
        <v>0</v>
      </c>
      <c r="I79" s="106">
        <f>SUMIFS(Saidas!$H:$H,Saidas!$C:$C,'Controle Detalhado'!A79)</f>
        <v>0</v>
      </c>
      <c r="J79" s="107">
        <f t="shared" si="3"/>
        <v>0</v>
      </c>
      <c r="K79" s="100" t="e">
        <f t="shared" si="4"/>
        <v>#N/A</v>
      </c>
      <c r="L79" s="111" t="str">
        <f t="shared" si="5"/>
        <v>Comprar Urgente!</v>
      </c>
    </row>
    <row r="80" spans="2:12">
      <c r="B80" s="99" t="e">
        <f>LOOKUP(A80,Entradas!$B$4:$B$1048576,Entradas!$C$4:$C$1048576)</f>
        <v>#N/A</v>
      </c>
      <c r="C80" s="99" t="e">
        <f>LOOKUP(A80,Entradas!$B$4:$B$1048576,Entradas!$D$4:$D$1048576)</f>
        <v>#N/A</v>
      </c>
      <c r="D80" s="99" t="e">
        <f>LOOKUP(A80,Entradas!$B$4:$B$1048576,Entradas!$G$4:$G$1048576)</f>
        <v>#N/A</v>
      </c>
      <c r="E80" s="100" t="e">
        <f>LOOKUP(A80,Entradas!$B$4:$B$1048576,Entradas!$H$4:$H$1048576)</f>
        <v>#N/A</v>
      </c>
      <c r="F80" s="101" t="e">
        <f>LOOKUP(A80,Entradas!$B$4:$B$1048576,Entradas!$J$4:$J$1048576)</f>
        <v>#N/A</v>
      </c>
      <c r="H80" s="106">
        <f>SUMIFS(Entradas!F:F,Entradas!B:B,'Controle Detalhado'!A80)</f>
        <v>0</v>
      </c>
      <c r="I80" s="106">
        <f>SUMIFS(Saidas!$H:$H,Saidas!$C:$C,'Controle Detalhado'!A80)</f>
        <v>0</v>
      </c>
      <c r="J80" s="107">
        <f t="shared" si="3"/>
        <v>0</v>
      </c>
      <c r="K80" s="100" t="e">
        <f t="shared" si="4"/>
        <v>#N/A</v>
      </c>
      <c r="L80" s="111" t="str">
        <f t="shared" si="5"/>
        <v>Comprar Urgente!</v>
      </c>
    </row>
    <row r="81" spans="2:12">
      <c r="B81" s="99" t="e">
        <f>LOOKUP(A81,Entradas!$B$4:$B$1048576,Entradas!$C$4:$C$1048576)</f>
        <v>#N/A</v>
      </c>
      <c r="C81" s="99" t="e">
        <f>LOOKUP(A81,Entradas!$B$4:$B$1048576,Entradas!$D$4:$D$1048576)</f>
        <v>#N/A</v>
      </c>
      <c r="D81" s="99" t="e">
        <f>LOOKUP(A81,Entradas!$B$4:$B$1048576,Entradas!$G$4:$G$1048576)</f>
        <v>#N/A</v>
      </c>
      <c r="E81" s="100" t="e">
        <f>LOOKUP(A81,Entradas!$B$4:$B$1048576,Entradas!$H$4:$H$1048576)</f>
        <v>#N/A</v>
      </c>
      <c r="F81" s="101" t="e">
        <f>LOOKUP(A81,Entradas!$B$4:$B$1048576,Entradas!$J$4:$J$1048576)</f>
        <v>#N/A</v>
      </c>
      <c r="H81" s="106">
        <f>SUMIFS(Entradas!F:F,Entradas!B:B,'Controle Detalhado'!A81)</f>
        <v>0</v>
      </c>
      <c r="I81" s="106">
        <f>SUMIFS(Saidas!$H:$H,Saidas!$C:$C,'Controle Detalhado'!A81)</f>
        <v>0</v>
      </c>
      <c r="J81" s="107">
        <f t="shared" si="3"/>
        <v>0</v>
      </c>
      <c r="K81" s="100" t="e">
        <f t="shared" si="4"/>
        <v>#N/A</v>
      </c>
      <c r="L81" s="111" t="str">
        <f t="shared" si="5"/>
        <v>Comprar Urgente!</v>
      </c>
    </row>
    <row r="82" spans="2:12">
      <c r="B82" s="99" t="e">
        <f>LOOKUP(A82,Entradas!$B$4:$B$1048576,Entradas!$C$4:$C$1048576)</f>
        <v>#N/A</v>
      </c>
      <c r="C82" s="99" t="e">
        <f>LOOKUP(A82,Entradas!$B$4:$B$1048576,Entradas!$D$4:$D$1048576)</f>
        <v>#N/A</v>
      </c>
      <c r="D82" s="99" t="e">
        <f>LOOKUP(A82,Entradas!$B$4:$B$1048576,Entradas!$G$4:$G$1048576)</f>
        <v>#N/A</v>
      </c>
      <c r="E82" s="100" t="e">
        <f>LOOKUP(A82,Entradas!$B$4:$B$1048576,Entradas!$H$4:$H$1048576)</f>
        <v>#N/A</v>
      </c>
      <c r="F82" s="101" t="e">
        <f>LOOKUP(A82,Entradas!$B$4:$B$1048576,Entradas!$J$4:$J$1048576)</f>
        <v>#N/A</v>
      </c>
      <c r="H82" s="106">
        <f>SUMIFS(Entradas!F:F,Entradas!B:B,'Controle Detalhado'!A82)</f>
        <v>0</v>
      </c>
      <c r="I82" s="106">
        <f>SUMIFS(Saidas!$H:$H,Saidas!$C:$C,'Controle Detalhado'!A82)</f>
        <v>0</v>
      </c>
      <c r="J82" s="107">
        <f t="shared" si="3"/>
        <v>0</v>
      </c>
      <c r="K82" s="100" t="e">
        <f t="shared" si="4"/>
        <v>#N/A</v>
      </c>
      <c r="L82" s="111" t="str">
        <f t="shared" si="5"/>
        <v>Comprar Urgente!</v>
      </c>
    </row>
    <row r="83" spans="2:12">
      <c r="B83" s="99" t="e">
        <f>LOOKUP(A83,Entradas!$B$4:$B$1048576,Entradas!$C$4:$C$1048576)</f>
        <v>#N/A</v>
      </c>
      <c r="C83" s="99" t="e">
        <f>LOOKUP(A83,Entradas!$B$4:$B$1048576,Entradas!$D$4:$D$1048576)</f>
        <v>#N/A</v>
      </c>
      <c r="D83" s="99" t="e">
        <f>LOOKUP(A83,Entradas!$B$4:$B$1048576,Entradas!$G$4:$G$1048576)</f>
        <v>#N/A</v>
      </c>
      <c r="E83" s="100" t="e">
        <f>LOOKUP(A83,Entradas!$B$4:$B$1048576,Entradas!$H$4:$H$1048576)</f>
        <v>#N/A</v>
      </c>
      <c r="F83" s="101" t="e">
        <f>LOOKUP(A83,Entradas!$B$4:$B$1048576,Entradas!$J$4:$J$1048576)</f>
        <v>#N/A</v>
      </c>
      <c r="H83" s="106">
        <f>SUMIFS(Entradas!F:F,Entradas!B:B,'Controle Detalhado'!A83)</f>
        <v>0</v>
      </c>
      <c r="I83" s="106">
        <f>SUMIFS(Saidas!$H:$H,Saidas!$C:$C,'Controle Detalhado'!A83)</f>
        <v>0</v>
      </c>
      <c r="J83" s="107">
        <f t="shared" si="3"/>
        <v>0</v>
      </c>
      <c r="K83" s="100" t="e">
        <f t="shared" si="4"/>
        <v>#N/A</v>
      </c>
      <c r="L83" s="111" t="str">
        <f t="shared" si="5"/>
        <v>Comprar Urgente!</v>
      </c>
    </row>
    <row r="84" spans="2:12">
      <c r="B84" s="99" t="e">
        <f>LOOKUP(A84,Entradas!$B$4:$B$1048576,Entradas!$C$4:$C$1048576)</f>
        <v>#N/A</v>
      </c>
      <c r="C84" s="99" t="e">
        <f>LOOKUP(A84,Entradas!$B$4:$B$1048576,Entradas!$D$4:$D$1048576)</f>
        <v>#N/A</v>
      </c>
      <c r="D84" s="99" t="e">
        <f>LOOKUP(A84,Entradas!$B$4:$B$1048576,Entradas!$G$4:$G$1048576)</f>
        <v>#N/A</v>
      </c>
      <c r="E84" s="100" t="e">
        <f>LOOKUP(A84,Entradas!$B$4:$B$1048576,Entradas!$H$4:$H$1048576)</f>
        <v>#N/A</v>
      </c>
      <c r="F84" s="101" t="e">
        <f>LOOKUP(A84,Entradas!$B$4:$B$1048576,Entradas!$J$4:$J$1048576)</f>
        <v>#N/A</v>
      </c>
      <c r="H84" s="106">
        <f>SUMIFS(Entradas!F:F,Entradas!B:B,'Controle Detalhado'!A84)</f>
        <v>0</v>
      </c>
      <c r="I84" s="106">
        <f>SUMIFS(Saidas!$H:$H,Saidas!$C:$C,'Controle Detalhado'!A84)</f>
        <v>0</v>
      </c>
      <c r="J84" s="107">
        <f t="shared" si="3"/>
        <v>0</v>
      </c>
      <c r="K84" s="100" t="e">
        <f t="shared" si="4"/>
        <v>#N/A</v>
      </c>
      <c r="L84" s="111" t="str">
        <f t="shared" si="5"/>
        <v>Comprar Urgente!</v>
      </c>
    </row>
    <row r="85" spans="2:12">
      <c r="B85" s="99" t="e">
        <f>LOOKUP(A85,Entradas!$B$4:$B$1048576,Entradas!$C$4:$C$1048576)</f>
        <v>#N/A</v>
      </c>
      <c r="C85" s="99" t="e">
        <f>LOOKUP(A85,Entradas!$B$4:$B$1048576,Entradas!$D$4:$D$1048576)</f>
        <v>#N/A</v>
      </c>
      <c r="D85" s="99" t="e">
        <f>LOOKUP(A85,Entradas!$B$4:$B$1048576,Entradas!$G$4:$G$1048576)</f>
        <v>#N/A</v>
      </c>
      <c r="E85" s="100" t="e">
        <f>LOOKUP(A85,Entradas!$B$4:$B$1048576,Entradas!$H$4:$H$1048576)</f>
        <v>#N/A</v>
      </c>
      <c r="F85" s="101" t="e">
        <f>LOOKUP(A85,Entradas!$B$4:$B$1048576,Entradas!$J$4:$J$1048576)</f>
        <v>#N/A</v>
      </c>
      <c r="H85" s="106">
        <f>SUMIFS(Entradas!F:F,Entradas!B:B,'Controle Detalhado'!A85)</f>
        <v>0</v>
      </c>
      <c r="I85" s="106">
        <f>SUMIFS(Saidas!$H:$H,Saidas!$C:$C,'Controle Detalhado'!A85)</f>
        <v>0</v>
      </c>
      <c r="J85" s="107">
        <f t="shared" si="3"/>
        <v>0</v>
      </c>
      <c r="K85" s="100" t="e">
        <f t="shared" si="4"/>
        <v>#N/A</v>
      </c>
      <c r="L85" s="111" t="str">
        <f t="shared" si="5"/>
        <v>Comprar Urgente!</v>
      </c>
    </row>
    <row r="86" spans="2:12">
      <c r="B86" s="99" t="e">
        <f>LOOKUP(A86,Entradas!$B$4:$B$1048576,Entradas!$C$4:$C$1048576)</f>
        <v>#N/A</v>
      </c>
      <c r="C86" s="99" t="e">
        <f>LOOKUP(A86,Entradas!$B$4:$B$1048576,Entradas!$D$4:$D$1048576)</f>
        <v>#N/A</v>
      </c>
      <c r="D86" s="99" t="e">
        <f>LOOKUP(A86,Entradas!$B$4:$B$1048576,Entradas!$G$4:$G$1048576)</f>
        <v>#N/A</v>
      </c>
      <c r="E86" s="100" t="e">
        <f>LOOKUP(A86,Entradas!$B$4:$B$1048576,Entradas!$H$4:$H$1048576)</f>
        <v>#N/A</v>
      </c>
      <c r="F86" s="101" t="e">
        <f>LOOKUP(A86,Entradas!$B$4:$B$1048576,Entradas!$J$4:$J$1048576)</f>
        <v>#N/A</v>
      </c>
      <c r="H86" s="106">
        <f>SUMIFS(Entradas!F:F,Entradas!B:B,'Controle Detalhado'!A86)</f>
        <v>0</v>
      </c>
      <c r="I86" s="106">
        <f>SUMIFS(Saidas!$H:$H,Saidas!$C:$C,'Controle Detalhado'!A86)</f>
        <v>0</v>
      </c>
      <c r="J86" s="107">
        <f t="shared" si="3"/>
        <v>0</v>
      </c>
      <c r="K86" s="100" t="e">
        <f t="shared" si="4"/>
        <v>#N/A</v>
      </c>
      <c r="L86" s="111" t="str">
        <f t="shared" si="5"/>
        <v>Comprar Urgente!</v>
      </c>
    </row>
    <row r="87" spans="2:12">
      <c r="B87" s="99" t="e">
        <f>LOOKUP(A87,Entradas!$B$4:$B$1048576,Entradas!$C$4:$C$1048576)</f>
        <v>#N/A</v>
      </c>
      <c r="C87" s="99" t="e">
        <f>LOOKUP(A87,Entradas!$B$4:$B$1048576,Entradas!$D$4:$D$1048576)</f>
        <v>#N/A</v>
      </c>
      <c r="D87" s="99" t="e">
        <f>LOOKUP(A87,Entradas!$B$4:$B$1048576,Entradas!$G$4:$G$1048576)</f>
        <v>#N/A</v>
      </c>
      <c r="E87" s="100" t="e">
        <f>LOOKUP(A87,Entradas!$B$4:$B$1048576,Entradas!$H$4:$H$1048576)</f>
        <v>#N/A</v>
      </c>
      <c r="F87" s="101" t="e">
        <f>LOOKUP(A87,Entradas!$B$4:$B$1048576,Entradas!$J$4:$J$1048576)</f>
        <v>#N/A</v>
      </c>
      <c r="H87" s="106">
        <f>SUMIFS(Entradas!F:F,Entradas!B:B,'Controle Detalhado'!A87)</f>
        <v>0</v>
      </c>
      <c r="I87" s="106">
        <f>SUMIFS(Saidas!$H:$H,Saidas!$C:$C,'Controle Detalhado'!A87)</f>
        <v>0</v>
      </c>
      <c r="J87" s="107">
        <f t="shared" si="3"/>
        <v>0</v>
      </c>
      <c r="K87" s="100" t="e">
        <f t="shared" si="4"/>
        <v>#N/A</v>
      </c>
      <c r="L87" s="111" t="str">
        <f t="shared" si="5"/>
        <v>Comprar Urgente!</v>
      </c>
    </row>
    <row r="88" spans="2:12">
      <c r="B88" s="99" t="e">
        <f>LOOKUP(A88,Entradas!$B$4:$B$1048576,Entradas!$C$4:$C$1048576)</f>
        <v>#N/A</v>
      </c>
      <c r="C88" s="99" t="e">
        <f>LOOKUP(A88,Entradas!$B$4:$B$1048576,Entradas!$D$4:$D$1048576)</f>
        <v>#N/A</v>
      </c>
      <c r="D88" s="99" t="e">
        <f>LOOKUP(A88,Entradas!$B$4:$B$1048576,Entradas!$G$4:$G$1048576)</f>
        <v>#N/A</v>
      </c>
      <c r="E88" s="100" t="e">
        <f>LOOKUP(A88,Entradas!$B$4:$B$1048576,Entradas!$H$4:$H$1048576)</f>
        <v>#N/A</v>
      </c>
      <c r="F88" s="101" t="e">
        <f>LOOKUP(A88,Entradas!$B$4:$B$1048576,Entradas!$J$4:$J$1048576)</f>
        <v>#N/A</v>
      </c>
      <c r="H88" s="106">
        <f>SUMIFS(Entradas!F:F,Entradas!B:B,'Controle Detalhado'!A88)</f>
        <v>0</v>
      </c>
      <c r="I88" s="106">
        <f>SUMIFS(Saidas!$H:$H,Saidas!$C:$C,'Controle Detalhado'!A88)</f>
        <v>0</v>
      </c>
      <c r="J88" s="107">
        <f t="shared" si="3"/>
        <v>0</v>
      </c>
      <c r="K88" s="100" t="e">
        <f t="shared" si="4"/>
        <v>#N/A</v>
      </c>
      <c r="L88" s="111" t="str">
        <f t="shared" si="5"/>
        <v>Comprar Urgente!</v>
      </c>
    </row>
    <row r="89" spans="2:12">
      <c r="B89" s="99" t="e">
        <f>LOOKUP(A89,Entradas!$B$4:$B$1048576,Entradas!$C$4:$C$1048576)</f>
        <v>#N/A</v>
      </c>
      <c r="C89" s="99" t="e">
        <f>LOOKUP(A89,Entradas!$B$4:$B$1048576,Entradas!$D$4:$D$1048576)</f>
        <v>#N/A</v>
      </c>
      <c r="D89" s="99" t="e">
        <f>LOOKUP(A89,Entradas!$B$4:$B$1048576,Entradas!$G$4:$G$1048576)</f>
        <v>#N/A</v>
      </c>
      <c r="E89" s="100" t="e">
        <f>LOOKUP(A89,Entradas!$B$4:$B$1048576,Entradas!$H$4:$H$1048576)</f>
        <v>#N/A</v>
      </c>
      <c r="F89" s="101" t="e">
        <f>LOOKUP(A89,Entradas!$B$4:$B$1048576,Entradas!$J$4:$J$1048576)</f>
        <v>#N/A</v>
      </c>
      <c r="H89" s="106">
        <f>SUMIFS(Entradas!F:F,Entradas!B:B,'Controle Detalhado'!A89)</f>
        <v>0</v>
      </c>
      <c r="I89" s="106">
        <f>SUMIFS(Saidas!$H:$H,Saidas!$C:$C,'Controle Detalhado'!A89)</f>
        <v>0</v>
      </c>
      <c r="J89" s="107">
        <f t="shared" si="3"/>
        <v>0</v>
      </c>
      <c r="K89" s="100" t="e">
        <f t="shared" si="4"/>
        <v>#N/A</v>
      </c>
      <c r="L89" s="111" t="str">
        <f t="shared" si="5"/>
        <v>Comprar Urgente!</v>
      </c>
    </row>
    <row r="90" spans="2:12">
      <c r="B90" s="99" t="e">
        <f>LOOKUP(A90,Entradas!$B$4:$B$1048576,Entradas!$C$4:$C$1048576)</f>
        <v>#N/A</v>
      </c>
      <c r="C90" s="99" t="e">
        <f>LOOKUP(A90,Entradas!$B$4:$B$1048576,Entradas!$D$4:$D$1048576)</f>
        <v>#N/A</v>
      </c>
      <c r="D90" s="99" t="e">
        <f>LOOKUP(A90,Entradas!$B$4:$B$1048576,Entradas!$G$4:$G$1048576)</f>
        <v>#N/A</v>
      </c>
      <c r="E90" s="100" t="e">
        <f>LOOKUP(A90,Entradas!$B$4:$B$1048576,Entradas!$H$4:$H$1048576)</f>
        <v>#N/A</v>
      </c>
      <c r="F90" s="101" t="e">
        <f>LOOKUP(A90,Entradas!$B$4:$B$1048576,Entradas!$J$4:$J$1048576)</f>
        <v>#N/A</v>
      </c>
      <c r="H90" s="106">
        <f>SUMIFS(Entradas!F:F,Entradas!B:B,'Controle Detalhado'!A90)</f>
        <v>0</v>
      </c>
      <c r="I90" s="106">
        <f>SUMIFS(Saidas!$H:$H,Saidas!$C:$C,'Controle Detalhado'!A90)</f>
        <v>0</v>
      </c>
      <c r="J90" s="107">
        <f t="shared" si="3"/>
        <v>0</v>
      </c>
      <c r="K90" s="100" t="e">
        <f t="shared" si="4"/>
        <v>#N/A</v>
      </c>
      <c r="L90" s="111" t="str">
        <f t="shared" si="5"/>
        <v>Comprar Urgente!</v>
      </c>
    </row>
    <row r="91" spans="2:12">
      <c r="B91" s="99" t="e">
        <f>LOOKUP(A91,Entradas!$B$4:$B$1048576,Entradas!$C$4:$C$1048576)</f>
        <v>#N/A</v>
      </c>
      <c r="C91" s="99" t="e">
        <f>LOOKUP(A91,Entradas!$B$4:$B$1048576,Entradas!$D$4:$D$1048576)</f>
        <v>#N/A</v>
      </c>
      <c r="D91" s="99" t="e">
        <f>LOOKUP(A91,Entradas!$B$4:$B$1048576,Entradas!$G$4:$G$1048576)</f>
        <v>#N/A</v>
      </c>
      <c r="E91" s="100" t="e">
        <f>LOOKUP(A91,Entradas!$B$4:$B$1048576,Entradas!$H$4:$H$1048576)</f>
        <v>#N/A</v>
      </c>
      <c r="F91" s="101" t="e">
        <f>LOOKUP(A91,Entradas!$B$4:$B$1048576,Entradas!$J$4:$J$1048576)</f>
        <v>#N/A</v>
      </c>
      <c r="H91" s="106">
        <f>SUMIFS(Entradas!F:F,Entradas!B:B,'Controle Detalhado'!A91)</f>
        <v>0</v>
      </c>
      <c r="I91" s="106">
        <f>SUMIFS(Saidas!$H:$H,Saidas!$C:$C,'Controle Detalhado'!A91)</f>
        <v>0</v>
      </c>
      <c r="J91" s="107">
        <f t="shared" si="3"/>
        <v>0</v>
      </c>
      <c r="K91" s="100" t="e">
        <f t="shared" si="4"/>
        <v>#N/A</v>
      </c>
      <c r="L91" s="111" t="str">
        <f t="shared" si="5"/>
        <v>Comprar Urgente!</v>
      </c>
    </row>
    <row r="92" spans="2:12">
      <c r="B92" s="99" t="e">
        <f>LOOKUP(A92,Entradas!$B$4:$B$1048576,Entradas!$C$4:$C$1048576)</f>
        <v>#N/A</v>
      </c>
      <c r="C92" s="99" t="e">
        <f>LOOKUP(A92,Entradas!$B$4:$B$1048576,Entradas!$D$4:$D$1048576)</f>
        <v>#N/A</v>
      </c>
      <c r="D92" s="99" t="e">
        <f>LOOKUP(A92,Entradas!$B$4:$B$1048576,Entradas!$G$4:$G$1048576)</f>
        <v>#N/A</v>
      </c>
      <c r="E92" s="100" t="e">
        <f>LOOKUP(A92,Entradas!$B$4:$B$1048576,Entradas!$H$4:$H$1048576)</f>
        <v>#N/A</v>
      </c>
      <c r="F92" s="101" t="e">
        <f>LOOKUP(A92,Entradas!$B$4:$B$1048576,Entradas!$J$4:$J$1048576)</f>
        <v>#N/A</v>
      </c>
      <c r="H92" s="106">
        <f>SUMIFS(Entradas!F:F,Entradas!B:B,'Controle Detalhado'!A92)</f>
        <v>0</v>
      </c>
      <c r="I92" s="106">
        <f>SUMIFS(Saidas!$H:$H,Saidas!$C:$C,'Controle Detalhado'!A92)</f>
        <v>0</v>
      </c>
      <c r="J92" s="107">
        <f t="shared" si="3"/>
        <v>0</v>
      </c>
      <c r="K92" s="100" t="e">
        <f t="shared" si="4"/>
        <v>#N/A</v>
      </c>
      <c r="L92" s="111" t="str">
        <f t="shared" si="5"/>
        <v>Comprar Urgente!</v>
      </c>
    </row>
    <row r="93" spans="2:12">
      <c r="B93" s="99" t="e">
        <f>LOOKUP(A93,Entradas!$B$4:$B$1048576,Entradas!$C$4:$C$1048576)</f>
        <v>#N/A</v>
      </c>
      <c r="C93" s="99" t="e">
        <f>LOOKUP(A93,Entradas!$B$4:$B$1048576,Entradas!$D$4:$D$1048576)</f>
        <v>#N/A</v>
      </c>
      <c r="D93" s="99" t="e">
        <f>LOOKUP(A93,Entradas!$B$4:$B$1048576,Entradas!$G$4:$G$1048576)</f>
        <v>#N/A</v>
      </c>
      <c r="E93" s="100" t="e">
        <f>LOOKUP(A93,Entradas!$B$4:$B$1048576,Entradas!$H$4:$H$1048576)</f>
        <v>#N/A</v>
      </c>
      <c r="F93" s="101" t="e">
        <f>LOOKUP(A93,Entradas!$B$4:$B$1048576,Entradas!$J$4:$J$1048576)</f>
        <v>#N/A</v>
      </c>
      <c r="H93" s="106">
        <f>SUMIFS(Entradas!F:F,Entradas!B:B,'Controle Detalhado'!A93)</f>
        <v>0</v>
      </c>
      <c r="I93" s="106">
        <f>SUMIFS(Saidas!$H:$H,Saidas!$C:$C,'Controle Detalhado'!A93)</f>
        <v>0</v>
      </c>
      <c r="J93" s="107">
        <f t="shared" si="3"/>
        <v>0</v>
      </c>
      <c r="K93" s="100" t="e">
        <f t="shared" si="4"/>
        <v>#N/A</v>
      </c>
      <c r="L93" s="111" t="str">
        <f t="shared" si="5"/>
        <v>Comprar Urgente!</v>
      </c>
    </row>
    <row r="94" spans="2:12">
      <c r="B94" s="99" t="e">
        <f>LOOKUP(A94,Entradas!$B$4:$B$1048576,Entradas!$C$4:$C$1048576)</f>
        <v>#N/A</v>
      </c>
      <c r="C94" s="99" t="e">
        <f>LOOKUP(A94,Entradas!$B$4:$B$1048576,Entradas!$D$4:$D$1048576)</f>
        <v>#N/A</v>
      </c>
      <c r="D94" s="99" t="e">
        <f>LOOKUP(A94,Entradas!$B$4:$B$1048576,Entradas!$G$4:$G$1048576)</f>
        <v>#N/A</v>
      </c>
      <c r="E94" s="100" t="e">
        <f>LOOKUP(A94,Entradas!$B$4:$B$1048576,Entradas!$H$4:$H$1048576)</f>
        <v>#N/A</v>
      </c>
      <c r="F94" s="101" t="e">
        <f>LOOKUP(A94,Entradas!$B$4:$B$1048576,Entradas!$J$4:$J$1048576)</f>
        <v>#N/A</v>
      </c>
      <c r="H94" s="106">
        <f>SUMIFS(Entradas!F:F,Entradas!B:B,'Controle Detalhado'!A94)</f>
        <v>0</v>
      </c>
      <c r="I94" s="106">
        <f>SUMIFS(Saidas!$H:$H,Saidas!$C:$C,'Controle Detalhado'!A94)</f>
        <v>0</v>
      </c>
      <c r="J94" s="107">
        <f t="shared" si="3"/>
        <v>0</v>
      </c>
      <c r="K94" s="100" t="e">
        <f t="shared" si="4"/>
        <v>#N/A</v>
      </c>
      <c r="L94" s="111" t="str">
        <f t="shared" si="5"/>
        <v>Comprar Urgente!</v>
      </c>
    </row>
    <row r="95" spans="2:12">
      <c r="B95" s="99" t="e">
        <f>LOOKUP(A95,Entradas!$B$4:$B$1048576,Entradas!$C$4:$C$1048576)</f>
        <v>#N/A</v>
      </c>
      <c r="C95" s="99" t="e">
        <f>LOOKUP(A95,Entradas!$B$4:$B$1048576,Entradas!$D$4:$D$1048576)</f>
        <v>#N/A</v>
      </c>
      <c r="D95" s="99" t="e">
        <f>LOOKUP(A95,Entradas!$B$4:$B$1048576,Entradas!$G$4:$G$1048576)</f>
        <v>#N/A</v>
      </c>
      <c r="E95" s="100" t="e">
        <f>LOOKUP(A95,Entradas!$B$4:$B$1048576,Entradas!$H$4:$H$1048576)</f>
        <v>#N/A</v>
      </c>
      <c r="F95" s="101" t="e">
        <f>LOOKUP(A95,Entradas!$B$4:$B$1048576,Entradas!$J$4:$J$1048576)</f>
        <v>#N/A</v>
      </c>
      <c r="H95" s="106">
        <f>SUMIFS(Entradas!F:F,Entradas!B:B,'Controle Detalhado'!A95)</f>
        <v>0</v>
      </c>
      <c r="I95" s="106">
        <f>SUMIFS(Saidas!$H:$H,Saidas!$C:$C,'Controle Detalhado'!A95)</f>
        <v>0</v>
      </c>
      <c r="J95" s="107">
        <f t="shared" si="3"/>
        <v>0</v>
      </c>
      <c r="K95" s="100" t="e">
        <f t="shared" si="4"/>
        <v>#N/A</v>
      </c>
      <c r="L95" s="111" t="str">
        <f t="shared" si="5"/>
        <v>Comprar Urgente!</v>
      </c>
    </row>
    <row r="96" spans="2:12">
      <c r="B96" s="99" t="e">
        <f>LOOKUP(A96,Entradas!$B$4:$B$1048576,Entradas!$C$4:$C$1048576)</f>
        <v>#N/A</v>
      </c>
      <c r="C96" s="99" t="e">
        <f>LOOKUP(A96,Entradas!$B$4:$B$1048576,Entradas!$D$4:$D$1048576)</f>
        <v>#N/A</v>
      </c>
      <c r="D96" s="99" t="e">
        <f>LOOKUP(A96,Entradas!$B$4:$B$1048576,Entradas!$G$4:$G$1048576)</f>
        <v>#N/A</v>
      </c>
      <c r="E96" s="100" t="e">
        <f>LOOKUP(A96,Entradas!$B$4:$B$1048576,Entradas!$H$4:$H$1048576)</f>
        <v>#N/A</v>
      </c>
      <c r="F96" s="101" t="e">
        <f>LOOKUP(A96,Entradas!$B$4:$B$1048576,Entradas!$J$4:$J$1048576)</f>
        <v>#N/A</v>
      </c>
      <c r="H96" s="106">
        <f>SUMIFS(Entradas!F:F,Entradas!B:B,'Controle Detalhado'!A96)</f>
        <v>0</v>
      </c>
      <c r="I96" s="106">
        <f>SUMIFS(Saidas!$H:$H,Saidas!$C:$C,'Controle Detalhado'!A96)</f>
        <v>0</v>
      </c>
      <c r="J96" s="107">
        <f t="shared" si="3"/>
        <v>0</v>
      </c>
      <c r="K96" s="100" t="e">
        <f t="shared" si="4"/>
        <v>#N/A</v>
      </c>
      <c r="L96" s="111" t="str">
        <f t="shared" si="5"/>
        <v>Comprar Urgente!</v>
      </c>
    </row>
    <row r="97" spans="2:12">
      <c r="B97" s="99" t="e">
        <f>LOOKUP(A97,Entradas!$B$4:$B$1048576,Entradas!$C$4:$C$1048576)</f>
        <v>#N/A</v>
      </c>
      <c r="C97" s="99" t="e">
        <f>LOOKUP(A97,Entradas!$B$4:$B$1048576,Entradas!$D$4:$D$1048576)</f>
        <v>#N/A</v>
      </c>
      <c r="D97" s="99" t="e">
        <f>LOOKUP(A97,Entradas!$B$4:$B$1048576,Entradas!$G$4:$G$1048576)</f>
        <v>#N/A</v>
      </c>
      <c r="E97" s="100" t="e">
        <f>LOOKUP(A97,Entradas!$B$4:$B$1048576,Entradas!$H$4:$H$1048576)</f>
        <v>#N/A</v>
      </c>
      <c r="F97" s="101" t="e">
        <f>LOOKUP(A97,Entradas!$B$4:$B$1048576,Entradas!$J$4:$J$1048576)</f>
        <v>#N/A</v>
      </c>
      <c r="H97" s="106">
        <f>SUMIFS(Entradas!F:F,Entradas!B:B,'Controle Detalhado'!A97)</f>
        <v>0</v>
      </c>
      <c r="I97" s="106">
        <f>SUMIFS(Saidas!$H:$H,Saidas!$C:$C,'Controle Detalhado'!A97)</f>
        <v>0</v>
      </c>
      <c r="J97" s="107">
        <f t="shared" si="3"/>
        <v>0</v>
      </c>
      <c r="K97" s="100" t="e">
        <f t="shared" si="4"/>
        <v>#N/A</v>
      </c>
      <c r="L97" s="111" t="str">
        <f t="shared" si="5"/>
        <v>Comprar Urgente!</v>
      </c>
    </row>
    <row r="98" spans="2:12">
      <c r="B98" s="99" t="e">
        <f>LOOKUP(A98,Entradas!$B$4:$B$1048576,Entradas!$C$4:$C$1048576)</f>
        <v>#N/A</v>
      </c>
      <c r="C98" s="99" t="e">
        <f>LOOKUP(A98,Entradas!$B$4:$B$1048576,Entradas!$D$4:$D$1048576)</f>
        <v>#N/A</v>
      </c>
      <c r="D98" s="99" t="e">
        <f>LOOKUP(A98,Entradas!$B$4:$B$1048576,Entradas!$G$4:$G$1048576)</f>
        <v>#N/A</v>
      </c>
      <c r="E98" s="100" t="e">
        <f>LOOKUP(A98,Entradas!$B$4:$B$1048576,Entradas!$H$4:$H$1048576)</f>
        <v>#N/A</v>
      </c>
      <c r="F98" s="101" t="e">
        <f>LOOKUP(A98,Entradas!$B$4:$B$1048576,Entradas!$J$4:$J$1048576)</f>
        <v>#N/A</v>
      </c>
      <c r="H98" s="106">
        <f>SUMIFS(Entradas!F:F,Entradas!B:B,'Controle Detalhado'!A98)</f>
        <v>0</v>
      </c>
      <c r="I98" s="106">
        <f>SUMIFS(Saidas!$H:$H,Saidas!$C:$C,'Controle Detalhado'!A98)</f>
        <v>0</v>
      </c>
      <c r="J98" s="107">
        <f t="shared" si="3"/>
        <v>0</v>
      </c>
      <c r="K98" s="100" t="e">
        <f t="shared" si="4"/>
        <v>#N/A</v>
      </c>
      <c r="L98" s="111" t="str">
        <f t="shared" si="5"/>
        <v>Comprar Urgente!</v>
      </c>
    </row>
    <row r="99" spans="2:12">
      <c r="B99" s="99" t="e">
        <f>LOOKUP(A99,Entradas!$B$4:$B$1048576,Entradas!$C$4:$C$1048576)</f>
        <v>#N/A</v>
      </c>
      <c r="C99" s="99" t="e">
        <f>LOOKUP(A99,Entradas!$B$4:$B$1048576,Entradas!$D$4:$D$1048576)</f>
        <v>#N/A</v>
      </c>
      <c r="D99" s="99" t="e">
        <f>LOOKUP(A99,Entradas!$B$4:$B$1048576,Entradas!$G$4:$G$1048576)</f>
        <v>#N/A</v>
      </c>
      <c r="E99" s="100" t="e">
        <f>LOOKUP(A99,Entradas!$B$4:$B$1048576,Entradas!$H$4:$H$1048576)</f>
        <v>#N/A</v>
      </c>
      <c r="F99" s="101" t="e">
        <f>LOOKUP(A99,Entradas!$B$4:$B$1048576,Entradas!$J$4:$J$1048576)</f>
        <v>#N/A</v>
      </c>
      <c r="H99" s="106">
        <f>SUMIFS(Entradas!F:F,Entradas!B:B,'Controle Detalhado'!A99)</f>
        <v>0</v>
      </c>
      <c r="I99" s="106">
        <f>SUMIFS(Saidas!$H:$H,Saidas!$C:$C,'Controle Detalhado'!A99)</f>
        <v>0</v>
      </c>
      <c r="J99" s="107">
        <f t="shared" si="3"/>
        <v>0</v>
      </c>
      <c r="K99" s="100" t="e">
        <f t="shared" si="4"/>
        <v>#N/A</v>
      </c>
      <c r="L99" s="111" t="str">
        <f t="shared" si="5"/>
        <v>Comprar Urgente!</v>
      </c>
    </row>
    <row r="100" spans="2:12">
      <c r="B100" s="99" t="e">
        <f>LOOKUP(A100,Entradas!$B$4:$B$1048576,Entradas!$C$4:$C$1048576)</f>
        <v>#N/A</v>
      </c>
      <c r="C100" s="99" t="e">
        <f>LOOKUP(A100,Entradas!$B$4:$B$1048576,Entradas!$D$4:$D$1048576)</f>
        <v>#N/A</v>
      </c>
      <c r="D100" s="99" t="e">
        <f>LOOKUP(A100,Entradas!$B$4:$B$1048576,Entradas!$G$4:$G$1048576)</f>
        <v>#N/A</v>
      </c>
      <c r="E100" s="100" t="e">
        <f>LOOKUP(A100,Entradas!$B$4:$B$1048576,Entradas!$H$4:$H$1048576)</f>
        <v>#N/A</v>
      </c>
      <c r="F100" s="101" t="e">
        <f>LOOKUP(A100,Entradas!$B$4:$B$1048576,Entradas!$J$4:$J$1048576)</f>
        <v>#N/A</v>
      </c>
      <c r="H100" s="106">
        <f>SUMIFS(Entradas!F:F,Entradas!B:B,'Controle Detalhado'!A100)</f>
        <v>0</v>
      </c>
      <c r="I100" s="106">
        <f>SUMIFS(Saidas!$H:$H,Saidas!$C:$C,'Controle Detalhado'!A100)</f>
        <v>0</v>
      </c>
      <c r="J100" s="107">
        <f t="shared" si="3"/>
        <v>0</v>
      </c>
      <c r="K100" s="100" t="e">
        <f t="shared" si="4"/>
        <v>#N/A</v>
      </c>
      <c r="L100" s="111" t="str">
        <f t="shared" si="5"/>
        <v>Comprar Urgente!</v>
      </c>
    </row>
    <row r="101" spans="2:12">
      <c r="B101" s="99" t="e">
        <f>LOOKUP(A101,Entradas!$B$4:$B$1048576,Entradas!$C$4:$C$1048576)</f>
        <v>#N/A</v>
      </c>
      <c r="C101" s="99" t="e">
        <f>LOOKUP(A101,Entradas!$B$4:$B$1048576,Entradas!$D$4:$D$1048576)</f>
        <v>#N/A</v>
      </c>
      <c r="D101" s="99" t="e">
        <f>LOOKUP(A101,Entradas!$B$4:$B$1048576,Entradas!$G$4:$G$1048576)</f>
        <v>#N/A</v>
      </c>
      <c r="E101" s="100" t="e">
        <f>LOOKUP(A101,Entradas!$B$4:$B$1048576,Entradas!$H$4:$H$1048576)</f>
        <v>#N/A</v>
      </c>
      <c r="F101" s="101" t="e">
        <f>LOOKUP(A101,Entradas!$B$4:$B$1048576,Entradas!$J$4:$J$1048576)</f>
        <v>#N/A</v>
      </c>
      <c r="H101" s="106">
        <f>SUMIFS(Entradas!F:F,Entradas!B:B,'Controle Detalhado'!A101)</f>
        <v>0</v>
      </c>
      <c r="I101" s="106">
        <f>SUMIFS(Saidas!$H:$H,Saidas!$C:$C,'Controle Detalhado'!A101)</f>
        <v>0</v>
      </c>
      <c r="J101" s="107">
        <f t="shared" si="3"/>
        <v>0</v>
      </c>
      <c r="K101" s="100" t="e">
        <f t="shared" si="4"/>
        <v>#N/A</v>
      </c>
      <c r="L101" s="111" t="str">
        <f t="shared" si="5"/>
        <v>Comprar Urgente!</v>
      </c>
    </row>
    <row r="102" spans="2:12">
      <c r="B102" s="99" t="e">
        <f>LOOKUP(A102,Entradas!$B$4:$B$1048576,Entradas!$C$4:$C$1048576)</f>
        <v>#N/A</v>
      </c>
      <c r="C102" s="99" t="e">
        <f>LOOKUP(A102,Entradas!$B$4:$B$1048576,Entradas!$D$4:$D$1048576)</f>
        <v>#N/A</v>
      </c>
      <c r="D102" s="99" t="e">
        <f>LOOKUP(A102,Entradas!$B$4:$B$1048576,Entradas!$G$4:$G$1048576)</f>
        <v>#N/A</v>
      </c>
      <c r="E102" s="100" t="e">
        <f>LOOKUP(A102,Entradas!$B$4:$B$1048576,Entradas!$H$4:$H$1048576)</f>
        <v>#N/A</v>
      </c>
      <c r="F102" s="101" t="e">
        <f>LOOKUP(A102,Entradas!$B$4:$B$1048576,Entradas!$J$4:$J$1048576)</f>
        <v>#N/A</v>
      </c>
      <c r="H102" s="106">
        <f>SUMIFS(Entradas!F:F,Entradas!B:B,'Controle Detalhado'!A102)</f>
        <v>0</v>
      </c>
      <c r="I102" s="106">
        <f>SUMIFS(Saidas!$H:$H,Saidas!$C:$C,'Controle Detalhado'!A102)</f>
        <v>0</v>
      </c>
      <c r="J102" s="107">
        <f t="shared" si="3"/>
        <v>0</v>
      </c>
      <c r="K102" s="100" t="e">
        <f t="shared" si="4"/>
        <v>#N/A</v>
      </c>
      <c r="L102" s="111" t="str">
        <f t="shared" si="5"/>
        <v>Comprar Urgente!</v>
      </c>
    </row>
    <row r="103" spans="2:12">
      <c r="B103" s="99" t="e">
        <f>LOOKUP(A103,Entradas!$B$4:$B$1048576,Entradas!$C$4:$C$1048576)</f>
        <v>#N/A</v>
      </c>
      <c r="C103" s="99" t="e">
        <f>LOOKUP(A103,Entradas!$B$4:$B$1048576,Entradas!$D$4:$D$1048576)</f>
        <v>#N/A</v>
      </c>
      <c r="D103" s="99" t="e">
        <f>LOOKUP(A103,Entradas!$B$4:$B$1048576,Entradas!$G$4:$G$1048576)</f>
        <v>#N/A</v>
      </c>
      <c r="E103" s="100" t="e">
        <f>LOOKUP(A103,Entradas!$B$4:$B$1048576,Entradas!$H$4:$H$1048576)</f>
        <v>#N/A</v>
      </c>
      <c r="F103" s="101" t="e">
        <f>LOOKUP(A103,Entradas!$B$4:$B$1048576,Entradas!$J$4:$J$1048576)</f>
        <v>#N/A</v>
      </c>
      <c r="H103" s="106">
        <f>SUMIFS(Entradas!F:F,Entradas!B:B,'Controle Detalhado'!A103)</f>
        <v>0</v>
      </c>
      <c r="I103" s="106">
        <f>SUMIFS(Saidas!$H:$H,Saidas!$C:$C,'Controle Detalhado'!A103)</f>
        <v>0</v>
      </c>
      <c r="J103" s="107">
        <f t="shared" si="3"/>
        <v>0</v>
      </c>
      <c r="K103" s="100" t="e">
        <f t="shared" si="4"/>
        <v>#N/A</v>
      </c>
      <c r="L103" s="111" t="str">
        <f t="shared" si="5"/>
        <v>Comprar Urgente!</v>
      </c>
    </row>
    <row r="104" spans="2:12">
      <c r="B104" s="99" t="e">
        <f>LOOKUP(A104,Entradas!$B$4:$B$1048576,Entradas!$C$4:$C$1048576)</f>
        <v>#N/A</v>
      </c>
      <c r="C104" s="99" t="e">
        <f>LOOKUP(A104,Entradas!$B$4:$B$1048576,Entradas!$D$4:$D$1048576)</f>
        <v>#N/A</v>
      </c>
      <c r="D104" s="99" t="e">
        <f>LOOKUP(A104,Entradas!$B$4:$B$1048576,Entradas!$G$4:$G$1048576)</f>
        <v>#N/A</v>
      </c>
      <c r="E104" s="100" t="e">
        <f>LOOKUP(A104,Entradas!$B$4:$B$1048576,Entradas!$H$4:$H$1048576)</f>
        <v>#N/A</v>
      </c>
      <c r="F104" s="101" t="e">
        <f>LOOKUP(A104,Entradas!$B$4:$B$1048576,Entradas!$J$4:$J$1048576)</f>
        <v>#N/A</v>
      </c>
      <c r="H104" s="106">
        <f>SUMIFS(Entradas!F:F,Entradas!B:B,'Controle Detalhado'!A104)</f>
        <v>0</v>
      </c>
      <c r="I104" s="106">
        <f>SUMIFS(Saidas!$H:$H,Saidas!$C:$C,'Controle Detalhado'!A104)</f>
        <v>0</v>
      </c>
      <c r="J104" s="107">
        <f t="shared" si="3"/>
        <v>0</v>
      </c>
      <c r="K104" s="100" t="e">
        <f t="shared" si="4"/>
        <v>#N/A</v>
      </c>
      <c r="L104" s="111" t="str">
        <f t="shared" si="5"/>
        <v>Comprar Urgente!</v>
      </c>
    </row>
    <row r="105" spans="2:12">
      <c r="B105" s="99" t="e">
        <f>LOOKUP(A105,Entradas!$B$4:$B$1048576,Entradas!$C$4:$C$1048576)</f>
        <v>#N/A</v>
      </c>
      <c r="C105" s="99" t="e">
        <f>LOOKUP(A105,Entradas!$B$4:$B$1048576,Entradas!$D$4:$D$1048576)</f>
        <v>#N/A</v>
      </c>
      <c r="D105" s="99" t="e">
        <f>LOOKUP(A105,Entradas!$B$4:$B$1048576,Entradas!$G$4:$G$1048576)</f>
        <v>#N/A</v>
      </c>
      <c r="E105" s="100" t="e">
        <f>LOOKUP(A105,Entradas!$B$4:$B$1048576,Entradas!$H$4:$H$1048576)</f>
        <v>#N/A</v>
      </c>
      <c r="F105" s="101" t="e">
        <f>LOOKUP(A105,Entradas!$B$4:$B$1048576,Entradas!$J$4:$J$1048576)</f>
        <v>#N/A</v>
      </c>
      <c r="H105" s="106">
        <f>SUMIFS(Entradas!F:F,Entradas!B:B,'Controle Detalhado'!A105)</f>
        <v>0</v>
      </c>
      <c r="I105" s="106">
        <f>SUMIFS(Saidas!$H:$H,Saidas!$C:$C,'Controle Detalhado'!A105)</f>
        <v>0</v>
      </c>
      <c r="J105" s="107">
        <f t="shared" si="3"/>
        <v>0</v>
      </c>
      <c r="K105" s="100" t="e">
        <f t="shared" si="4"/>
        <v>#N/A</v>
      </c>
      <c r="L105" s="111" t="str">
        <f t="shared" si="5"/>
        <v>Comprar Urgente!</v>
      </c>
    </row>
    <row r="106" spans="2:12">
      <c r="B106" s="99" t="e">
        <f>LOOKUP(A106,Entradas!$B$4:$B$1048576,Entradas!$C$4:$C$1048576)</f>
        <v>#N/A</v>
      </c>
      <c r="C106" s="99" t="e">
        <f>LOOKUP(A106,Entradas!$B$4:$B$1048576,Entradas!$D$4:$D$1048576)</f>
        <v>#N/A</v>
      </c>
      <c r="D106" s="99" t="e">
        <f>LOOKUP(A106,Entradas!$B$4:$B$1048576,Entradas!$G$4:$G$1048576)</f>
        <v>#N/A</v>
      </c>
      <c r="E106" s="100" t="e">
        <f>LOOKUP(A106,Entradas!$B$4:$B$1048576,Entradas!$H$4:$H$1048576)</f>
        <v>#N/A</v>
      </c>
      <c r="F106" s="101" t="e">
        <f>LOOKUP(A106,Entradas!$B$4:$B$1048576,Entradas!$J$4:$J$1048576)</f>
        <v>#N/A</v>
      </c>
      <c r="H106" s="106">
        <f>SUMIFS(Entradas!F:F,Entradas!B:B,'Controle Detalhado'!A106)</f>
        <v>0</v>
      </c>
      <c r="I106" s="106">
        <f>SUMIFS(Saidas!$H:$H,Saidas!$C:$C,'Controle Detalhado'!A106)</f>
        <v>0</v>
      </c>
      <c r="J106" s="107">
        <f t="shared" si="3"/>
        <v>0</v>
      </c>
      <c r="K106" s="100" t="e">
        <f t="shared" si="4"/>
        <v>#N/A</v>
      </c>
      <c r="L106" s="111" t="str">
        <f t="shared" si="5"/>
        <v>Comprar Urgente!</v>
      </c>
    </row>
    <row r="107" spans="2:12">
      <c r="B107" s="99" t="e">
        <f>LOOKUP(A107,Entradas!$B$4:$B$1048576,Entradas!$C$4:$C$1048576)</f>
        <v>#N/A</v>
      </c>
      <c r="C107" s="99" t="e">
        <f>LOOKUP(A107,Entradas!$B$4:$B$1048576,Entradas!$D$4:$D$1048576)</f>
        <v>#N/A</v>
      </c>
      <c r="D107" s="99" t="e">
        <f>LOOKUP(A107,Entradas!$B$4:$B$1048576,Entradas!$G$4:$G$1048576)</f>
        <v>#N/A</v>
      </c>
      <c r="E107" s="100" t="e">
        <f>LOOKUP(A107,Entradas!$B$4:$B$1048576,Entradas!$H$4:$H$1048576)</f>
        <v>#N/A</v>
      </c>
      <c r="F107" s="101" t="e">
        <f>LOOKUP(A107,Entradas!$B$4:$B$1048576,Entradas!$J$4:$J$1048576)</f>
        <v>#N/A</v>
      </c>
      <c r="H107" s="106">
        <f>SUMIFS(Entradas!F:F,Entradas!B:B,'Controle Detalhado'!A107)</f>
        <v>0</v>
      </c>
      <c r="I107" s="106">
        <f>SUMIFS(Saidas!$H:$H,Saidas!$C:$C,'Controle Detalhado'!A107)</f>
        <v>0</v>
      </c>
      <c r="J107" s="107">
        <f t="shared" si="3"/>
        <v>0</v>
      </c>
      <c r="K107" s="100" t="e">
        <f t="shared" si="4"/>
        <v>#N/A</v>
      </c>
      <c r="L107" s="111" t="str">
        <f t="shared" si="5"/>
        <v>Comprar Urgente!</v>
      </c>
    </row>
    <row r="108" spans="2:12">
      <c r="B108" s="99" t="e">
        <f>LOOKUP(A108,Entradas!$B$4:$B$1048576,Entradas!$C$4:$C$1048576)</f>
        <v>#N/A</v>
      </c>
      <c r="C108" s="99" t="e">
        <f>LOOKUP(A108,Entradas!$B$4:$B$1048576,Entradas!$D$4:$D$1048576)</f>
        <v>#N/A</v>
      </c>
      <c r="D108" s="99" t="e">
        <f>LOOKUP(A108,Entradas!$B$4:$B$1048576,Entradas!$G$4:$G$1048576)</f>
        <v>#N/A</v>
      </c>
      <c r="E108" s="100" t="e">
        <f>LOOKUP(A108,Entradas!$B$4:$B$1048576,Entradas!$H$4:$H$1048576)</f>
        <v>#N/A</v>
      </c>
      <c r="F108" s="101" t="e">
        <f>LOOKUP(A108,Entradas!$B$4:$B$1048576,Entradas!$J$4:$J$1048576)</f>
        <v>#N/A</v>
      </c>
      <c r="H108" s="106">
        <f>SUMIFS(Entradas!F:F,Entradas!B:B,'Controle Detalhado'!A108)</f>
        <v>0</v>
      </c>
      <c r="I108" s="106">
        <f>SUMIFS(Saidas!$H:$H,Saidas!$C:$C,'Controle Detalhado'!A108)</f>
        <v>0</v>
      </c>
      <c r="J108" s="107">
        <f t="shared" si="3"/>
        <v>0</v>
      </c>
      <c r="K108" s="100" t="e">
        <f t="shared" si="4"/>
        <v>#N/A</v>
      </c>
      <c r="L108" s="111" t="str">
        <f t="shared" si="5"/>
        <v>Comprar Urgente!</v>
      </c>
    </row>
    <row r="109" spans="2:12">
      <c r="B109" s="99" t="e">
        <f>LOOKUP(A109,Entradas!$B$4:$B$1048576,Entradas!$C$4:$C$1048576)</f>
        <v>#N/A</v>
      </c>
      <c r="C109" s="99" t="e">
        <f>LOOKUP(A109,Entradas!$B$4:$B$1048576,Entradas!$D$4:$D$1048576)</f>
        <v>#N/A</v>
      </c>
      <c r="D109" s="99" t="e">
        <f>LOOKUP(A109,Entradas!$B$4:$B$1048576,Entradas!$G$4:$G$1048576)</f>
        <v>#N/A</v>
      </c>
      <c r="E109" s="100" t="e">
        <f>LOOKUP(A109,Entradas!$B$4:$B$1048576,Entradas!$H$4:$H$1048576)</f>
        <v>#N/A</v>
      </c>
      <c r="F109" s="101" t="e">
        <f>LOOKUP(A109,Entradas!$B$4:$B$1048576,Entradas!$J$4:$J$1048576)</f>
        <v>#N/A</v>
      </c>
      <c r="H109" s="106">
        <f>SUMIFS(Entradas!F:F,Entradas!B:B,'Controle Detalhado'!A109)</f>
        <v>0</v>
      </c>
      <c r="I109" s="106">
        <f>SUMIFS(Saidas!$H:$H,Saidas!$C:$C,'Controle Detalhado'!A109)</f>
        <v>0</v>
      </c>
      <c r="J109" s="107">
        <f t="shared" si="3"/>
        <v>0</v>
      </c>
      <c r="K109" s="100" t="e">
        <f t="shared" si="4"/>
        <v>#N/A</v>
      </c>
      <c r="L109" s="111" t="str">
        <f t="shared" si="5"/>
        <v>Comprar Urgente!</v>
      </c>
    </row>
    <row r="110" spans="2:12">
      <c r="B110" s="99" t="e">
        <f>LOOKUP(A110,Entradas!$B$4:$B$1048576,Entradas!$C$4:$C$1048576)</f>
        <v>#N/A</v>
      </c>
      <c r="C110" s="99" t="e">
        <f>LOOKUP(A110,Entradas!$B$4:$B$1048576,Entradas!$D$4:$D$1048576)</f>
        <v>#N/A</v>
      </c>
      <c r="D110" s="99" t="e">
        <f>LOOKUP(A110,Entradas!$B$4:$B$1048576,Entradas!$G$4:$G$1048576)</f>
        <v>#N/A</v>
      </c>
      <c r="E110" s="100" t="e">
        <f>LOOKUP(A110,Entradas!$B$4:$B$1048576,Entradas!$H$4:$H$1048576)</f>
        <v>#N/A</v>
      </c>
      <c r="F110" s="101" t="e">
        <f>LOOKUP(A110,Entradas!$B$4:$B$1048576,Entradas!$J$4:$J$1048576)</f>
        <v>#N/A</v>
      </c>
      <c r="H110" s="106">
        <f>SUMIFS(Entradas!F:F,Entradas!B:B,'Controle Detalhado'!A110)</f>
        <v>0</v>
      </c>
      <c r="I110" s="106">
        <f>SUMIFS(Saidas!$H:$H,Saidas!$C:$C,'Controle Detalhado'!A110)</f>
        <v>0</v>
      </c>
      <c r="J110" s="107">
        <f t="shared" si="3"/>
        <v>0</v>
      </c>
      <c r="K110" s="100" t="e">
        <f t="shared" si="4"/>
        <v>#N/A</v>
      </c>
      <c r="L110" s="111" t="str">
        <f t="shared" si="5"/>
        <v>Comprar Urgente!</v>
      </c>
    </row>
    <row r="111" spans="2:12">
      <c r="B111" s="99" t="e">
        <f>LOOKUP(A111,Entradas!$B$4:$B$1048576,Entradas!$C$4:$C$1048576)</f>
        <v>#N/A</v>
      </c>
      <c r="C111" s="99" t="e">
        <f>LOOKUP(A111,Entradas!$B$4:$B$1048576,Entradas!$D$4:$D$1048576)</f>
        <v>#N/A</v>
      </c>
      <c r="D111" s="99" t="e">
        <f>LOOKUP(A111,Entradas!$B$4:$B$1048576,Entradas!$G$4:$G$1048576)</f>
        <v>#N/A</v>
      </c>
      <c r="E111" s="100" t="e">
        <f>LOOKUP(A111,Entradas!$B$4:$B$1048576,Entradas!$H$4:$H$1048576)</f>
        <v>#N/A</v>
      </c>
      <c r="F111" s="101" t="e">
        <f>LOOKUP(A111,Entradas!$B$4:$B$1048576,Entradas!$J$4:$J$1048576)</f>
        <v>#N/A</v>
      </c>
      <c r="H111" s="106">
        <f>SUMIFS(Entradas!F:F,Entradas!B:B,'Controle Detalhado'!A111)</f>
        <v>0</v>
      </c>
      <c r="I111" s="106">
        <f>SUMIFS(Saidas!$H:$H,Saidas!$C:$C,'Controle Detalhado'!A111)</f>
        <v>0</v>
      </c>
      <c r="J111" s="107">
        <f t="shared" si="3"/>
        <v>0</v>
      </c>
      <c r="K111" s="100" t="e">
        <f t="shared" si="4"/>
        <v>#N/A</v>
      </c>
      <c r="L111" s="111" t="str">
        <f t="shared" si="5"/>
        <v>Comprar Urgente!</v>
      </c>
    </row>
    <row r="112" spans="2:12">
      <c r="B112" s="99" t="e">
        <f>LOOKUP(A112,Entradas!$B$4:$B$1048576,Entradas!$C$4:$C$1048576)</f>
        <v>#N/A</v>
      </c>
      <c r="C112" s="99" t="e">
        <f>LOOKUP(A112,Entradas!$B$4:$B$1048576,Entradas!$D$4:$D$1048576)</f>
        <v>#N/A</v>
      </c>
      <c r="D112" s="99" t="e">
        <f>LOOKUP(A112,Entradas!$B$4:$B$1048576,Entradas!$G$4:$G$1048576)</f>
        <v>#N/A</v>
      </c>
      <c r="E112" s="100" t="e">
        <f>LOOKUP(A112,Entradas!$B$4:$B$1048576,Entradas!$H$4:$H$1048576)</f>
        <v>#N/A</v>
      </c>
      <c r="F112" s="101" t="e">
        <f>LOOKUP(A112,Entradas!$B$4:$B$1048576,Entradas!$J$4:$J$1048576)</f>
        <v>#N/A</v>
      </c>
      <c r="H112" s="106">
        <f>SUMIFS(Entradas!F:F,Entradas!B:B,'Controle Detalhado'!A112)</f>
        <v>0</v>
      </c>
      <c r="I112" s="106">
        <f>SUMIFS(Saidas!$H:$H,Saidas!$C:$C,'Controle Detalhado'!A112)</f>
        <v>0</v>
      </c>
      <c r="J112" s="107">
        <f t="shared" si="3"/>
        <v>0</v>
      </c>
      <c r="K112" s="100" t="e">
        <f t="shared" si="4"/>
        <v>#N/A</v>
      </c>
      <c r="L112" s="111" t="str">
        <f t="shared" si="5"/>
        <v>Comprar Urgente!</v>
      </c>
    </row>
    <row r="113" spans="2:12">
      <c r="B113" s="99" t="e">
        <f>LOOKUP(A113,Entradas!$B$4:$B$1048576,Entradas!$C$4:$C$1048576)</f>
        <v>#N/A</v>
      </c>
      <c r="C113" s="99" t="e">
        <f>LOOKUP(A113,Entradas!$B$4:$B$1048576,Entradas!$D$4:$D$1048576)</f>
        <v>#N/A</v>
      </c>
      <c r="D113" s="99" t="e">
        <f>LOOKUP(A113,Entradas!$B$4:$B$1048576,Entradas!$G$4:$G$1048576)</f>
        <v>#N/A</v>
      </c>
      <c r="E113" s="100" t="e">
        <f>LOOKUP(A113,Entradas!$B$4:$B$1048576,Entradas!$H$4:$H$1048576)</f>
        <v>#N/A</v>
      </c>
      <c r="F113" s="101" t="e">
        <f>LOOKUP(A113,Entradas!$B$4:$B$1048576,Entradas!$J$4:$J$1048576)</f>
        <v>#N/A</v>
      </c>
      <c r="H113" s="106">
        <f>SUMIFS(Entradas!F:F,Entradas!B:B,'Controle Detalhado'!A113)</f>
        <v>0</v>
      </c>
      <c r="I113" s="106">
        <f>SUMIFS(Saidas!$H:$H,Saidas!$C:$C,'Controle Detalhado'!A113)</f>
        <v>0</v>
      </c>
      <c r="J113" s="107">
        <f t="shared" si="3"/>
        <v>0</v>
      </c>
      <c r="K113" s="100" t="e">
        <f t="shared" si="4"/>
        <v>#N/A</v>
      </c>
      <c r="L113" s="111" t="str">
        <f t="shared" si="5"/>
        <v>Comprar Urgente!</v>
      </c>
    </row>
    <row r="114" spans="2:12">
      <c r="B114" s="99" t="e">
        <f>LOOKUP(A114,Entradas!$B$4:$B$1048576,Entradas!$C$4:$C$1048576)</f>
        <v>#N/A</v>
      </c>
      <c r="C114" s="99" t="e">
        <f>LOOKUP(A114,Entradas!$B$4:$B$1048576,Entradas!$D$4:$D$1048576)</f>
        <v>#N/A</v>
      </c>
      <c r="D114" s="99" t="e">
        <f>LOOKUP(A114,Entradas!$B$4:$B$1048576,Entradas!$G$4:$G$1048576)</f>
        <v>#N/A</v>
      </c>
      <c r="E114" s="100" t="e">
        <f>LOOKUP(A114,Entradas!$B$4:$B$1048576,Entradas!$H$4:$H$1048576)</f>
        <v>#N/A</v>
      </c>
      <c r="F114" s="101" t="e">
        <f>LOOKUP(A114,Entradas!$B$4:$B$1048576,Entradas!$J$4:$J$1048576)</f>
        <v>#N/A</v>
      </c>
      <c r="H114" s="106">
        <f>SUMIFS(Entradas!F:F,Entradas!B:B,'Controle Detalhado'!A114)</f>
        <v>0</v>
      </c>
      <c r="I114" s="106">
        <f>SUMIFS(Saidas!$H:$H,Saidas!$C:$C,'Controle Detalhado'!A114)</f>
        <v>0</v>
      </c>
      <c r="J114" s="107">
        <f t="shared" si="3"/>
        <v>0</v>
      </c>
      <c r="K114" s="100" t="e">
        <f t="shared" si="4"/>
        <v>#N/A</v>
      </c>
      <c r="L114" s="111" t="str">
        <f t="shared" si="5"/>
        <v>Comprar Urgente!</v>
      </c>
    </row>
    <row r="115" spans="2:12">
      <c r="B115" s="99" t="e">
        <f>LOOKUP(A115,Entradas!$B$4:$B$1048576,Entradas!$C$4:$C$1048576)</f>
        <v>#N/A</v>
      </c>
      <c r="C115" s="99" t="e">
        <f>LOOKUP(A115,Entradas!$B$4:$B$1048576,Entradas!$D$4:$D$1048576)</f>
        <v>#N/A</v>
      </c>
      <c r="D115" s="99" t="e">
        <f>LOOKUP(A115,Entradas!$B$4:$B$1048576,Entradas!$G$4:$G$1048576)</f>
        <v>#N/A</v>
      </c>
      <c r="E115" s="100" t="e">
        <f>LOOKUP(A115,Entradas!$B$4:$B$1048576,Entradas!$H$4:$H$1048576)</f>
        <v>#N/A</v>
      </c>
      <c r="F115" s="101" t="e">
        <f>LOOKUP(A115,Entradas!$B$4:$B$1048576,Entradas!$J$4:$J$1048576)</f>
        <v>#N/A</v>
      </c>
      <c r="H115" s="106">
        <f>SUMIFS(Entradas!F:F,Entradas!B:B,'Controle Detalhado'!A115)</f>
        <v>0</v>
      </c>
      <c r="I115" s="106">
        <f>SUMIFS(Saidas!$H:$H,Saidas!$C:$C,'Controle Detalhado'!A115)</f>
        <v>0</v>
      </c>
      <c r="J115" s="107">
        <f t="shared" si="3"/>
        <v>0</v>
      </c>
      <c r="K115" s="100" t="e">
        <f t="shared" si="4"/>
        <v>#N/A</v>
      </c>
      <c r="L115" s="111" t="str">
        <f t="shared" si="5"/>
        <v>Comprar Urgente!</v>
      </c>
    </row>
    <row r="116" spans="2:12">
      <c r="B116" s="99" t="e">
        <f>LOOKUP(A116,Entradas!$B$4:$B$1048576,Entradas!$C$4:$C$1048576)</f>
        <v>#N/A</v>
      </c>
      <c r="C116" s="99" t="e">
        <f>LOOKUP(A116,Entradas!$B$4:$B$1048576,Entradas!$D$4:$D$1048576)</f>
        <v>#N/A</v>
      </c>
      <c r="D116" s="99" t="e">
        <f>LOOKUP(A116,Entradas!$B$4:$B$1048576,Entradas!$G$4:$G$1048576)</f>
        <v>#N/A</v>
      </c>
      <c r="E116" s="100" t="e">
        <f>LOOKUP(A116,Entradas!$B$4:$B$1048576,Entradas!$H$4:$H$1048576)</f>
        <v>#N/A</v>
      </c>
      <c r="F116" s="101" t="e">
        <f>LOOKUP(A116,Entradas!$B$4:$B$1048576,Entradas!$J$4:$J$1048576)</f>
        <v>#N/A</v>
      </c>
      <c r="H116" s="106">
        <f>SUMIFS(Entradas!F:F,Entradas!B:B,'Controle Detalhado'!A116)</f>
        <v>0</v>
      </c>
      <c r="I116" s="106">
        <f>SUMIFS(Saidas!$H:$H,Saidas!$C:$C,'Controle Detalhado'!A116)</f>
        <v>0</v>
      </c>
      <c r="J116" s="107">
        <f t="shared" si="3"/>
        <v>0</v>
      </c>
      <c r="K116" s="100" t="e">
        <f t="shared" si="4"/>
        <v>#N/A</v>
      </c>
      <c r="L116" s="111" t="str">
        <f t="shared" si="5"/>
        <v>Comprar Urgente!</v>
      </c>
    </row>
    <row r="117" spans="2:12">
      <c r="B117" s="99" t="e">
        <f>LOOKUP(A117,Entradas!$B$4:$B$1048576,Entradas!$C$4:$C$1048576)</f>
        <v>#N/A</v>
      </c>
      <c r="C117" s="99" t="e">
        <f>LOOKUP(A117,Entradas!$B$4:$B$1048576,Entradas!$D$4:$D$1048576)</f>
        <v>#N/A</v>
      </c>
      <c r="D117" s="99" t="e">
        <f>LOOKUP(A117,Entradas!$B$4:$B$1048576,Entradas!$G$4:$G$1048576)</f>
        <v>#N/A</v>
      </c>
      <c r="E117" s="100" t="e">
        <f>LOOKUP(A117,Entradas!$B$4:$B$1048576,Entradas!$H$4:$H$1048576)</f>
        <v>#N/A</v>
      </c>
      <c r="F117" s="101" t="e">
        <f>LOOKUP(A117,Entradas!$B$4:$B$1048576,Entradas!$J$4:$J$1048576)</f>
        <v>#N/A</v>
      </c>
      <c r="H117" s="106">
        <f>SUMIFS(Entradas!F:F,Entradas!B:B,'Controle Detalhado'!A117)</f>
        <v>0</v>
      </c>
      <c r="I117" s="106">
        <f>SUMIFS(Saidas!$H:$H,Saidas!$C:$C,'Controle Detalhado'!A117)</f>
        <v>0</v>
      </c>
      <c r="J117" s="107">
        <f t="shared" si="3"/>
        <v>0</v>
      </c>
      <c r="K117" s="100" t="e">
        <f t="shared" si="4"/>
        <v>#N/A</v>
      </c>
      <c r="L117" s="111" t="str">
        <f t="shared" si="5"/>
        <v>Comprar Urgente!</v>
      </c>
    </row>
    <row r="118" spans="2:12">
      <c r="B118" s="99" t="e">
        <f>LOOKUP(A118,Entradas!$B$4:$B$1048576,Entradas!$C$4:$C$1048576)</f>
        <v>#N/A</v>
      </c>
      <c r="C118" s="99" t="e">
        <f>LOOKUP(A118,Entradas!$B$4:$B$1048576,Entradas!$D$4:$D$1048576)</f>
        <v>#N/A</v>
      </c>
      <c r="D118" s="99" t="e">
        <f>LOOKUP(A118,Entradas!$B$4:$B$1048576,Entradas!$G$4:$G$1048576)</f>
        <v>#N/A</v>
      </c>
      <c r="E118" s="100" t="e">
        <f>LOOKUP(A118,Entradas!$B$4:$B$1048576,Entradas!$H$4:$H$1048576)</f>
        <v>#N/A</v>
      </c>
      <c r="F118" s="101" t="e">
        <f>LOOKUP(A118,Entradas!$B$4:$B$1048576,Entradas!$J$4:$J$1048576)</f>
        <v>#N/A</v>
      </c>
      <c r="H118" s="106">
        <f>SUMIFS(Entradas!F:F,Entradas!B:B,'Controle Detalhado'!A118)</f>
        <v>0</v>
      </c>
      <c r="I118" s="106">
        <f>SUMIFS(Saidas!$H:$H,Saidas!$C:$C,'Controle Detalhado'!A118)</f>
        <v>0</v>
      </c>
      <c r="J118" s="107">
        <f t="shared" si="3"/>
        <v>0</v>
      </c>
      <c r="K118" s="100" t="e">
        <f t="shared" si="4"/>
        <v>#N/A</v>
      </c>
      <c r="L118" s="111" t="str">
        <f t="shared" si="5"/>
        <v>Comprar Urgente!</v>
      </c>
    </row>
    <row r="119" spans="2:12">
      <c r="B119" s="99" t="e">
        <f>LOOKUP(A119,Entradas!$B$4:$B$1048576,Entradas!$C$4:$C$1048576)</f>
        <v>#N/A</v>
      </c>
      <c r="C119" s="99" t="e">
        <f>LOOKUP(A119,Entradas!$B$4:$B$1048576,Entradas!$D$4:$D$1048576)</f>
        <v>#N/A</v>
      </c>
      <c r="D119" s="99" t="e">
        <f>LOOKUP(A119,Entradas!$B$4:$B$1048576,Entradas!$G$4:$G$1048576)</f>
        <v>#N/A</v>
      </c>
      <c r="E119" s="100" t="e">
        <f>LOOKUP(A119,Entradas!$B$4:$B$1048576,Entradas!$H$4:$H$1048576)</f>
        <v>#N/A</v>
      </c>
      <c r="F119" s="101" t="e">
        <f>LOOKUP(A119,Entradas!$B$4:$B$1048576,Entradas!$J$4:$J$1048576)</f>
        <v>#N/A</v>
      </c>
      <c r="H119" s="106">
        <f>SUMIFS(Entradas!F:F,Entradas!B:B,'Controle Detalhado'!A119)</f>
        <v>0</v>
      </c>
      <c r="I119" s="106">
        <f>SUMIFS(Saidas!$H:$H,Saidas!$C:$C,'Controle Detalhado'!A119)</f>
        <v>0</v>
      </c>
      <c r="J119" s="107">
        <f t="shared" si="3"/>
        <v>0</v>
      </c>
      <c r="K119" s="100" t="e">
        <f t="shared" si="4"/>
        <v>#N/A</v>
      </c>
      <c r="L119" s="111" t="str">
        <f t="shared" si="5"/>
        <v>Comprar Urgente!</v>
      </c>
    </row>
    <row r="120" spans="2:12">
      <c r="B120" s="99" t="e">
        <f>LOOKUP(A120,Entradas!$B$4:$B$1048576,Entradas!$C$4:$C$1048576)</f>
        <v>#N/A</v>
      </c>
      <c r="C120" s="99" t="e">
        <f>LOOKUP(A120,Entradas!$B$4:$B$1048576,Entradas!$D$4:$D$1048576)</f>
        <v>#N/A</v>
      </c>
      <c r="D120" s="99" t="e">
        <f>LOOKUP(A120,Entradas!$B$4:$B$1048576,Entradas!$G$4:$G$1048576)</f>
        <v>#N/A</v>
      </c>
      <c r="E120" s="100" t="e">
        <f>LOOKUP(A120,Entradas!$B$4:$B$1048576,Entradas!$H$4:$H$1048576)</f>
        <v>#N/A</v>
      </c>
      <c r="F120" s="101" t="e">
        <f>LOOKUP(A120,Entradas!$B$4:$B$1048576,Entradas!$J$4:$J$1048576)</f>
        <v>#N/A</v>
      </c>
      <c r="H120" s="106">
        <f>SUMIFS(Entradas!F:F,Entradas!B:B,'Controle Detalhado'!A120)</f>
        <v>0</v>
      </c>
      <c r="I120" s="106">
        <f>SUMIFS(Saidas!$H:$H,Saidas!$C:$C,'Controle Detalhado'!A120)</f>
        <v>0</v>
      </c>
      <c r="J120" s="107">
        <f t="shared" si="3"/>
        <v>0</v>
      </c>
      <c r="K120" s="100" t="e">
        <f t="shared" si="4"/>
        <v>#N/A</v>
      </c>
      <c r="L120" s="111" t="str">
        <f t="shared" si="5"/>
        <v>Comprar Urgente!</v>
      </c>
    </row>
    <row r="121" spans="2:12">
      <c r="B121" s="99" t="e">
        <f>LOOKUP(A121,Entradas!$B$4:$B$1048576,Entradas!$C$4:$C$1048576)</f>
        <v>#N/A</v>
      </c>
      <c r="C121" s="99" t="e">
        <f>LOOKUP(A121,Entradas!$B$4:$B$1048576,Entradas!$D$4:$D$1048576)</f>
        <v>#N/A</v>
      </c>
      <c r="D121" s="99" t="e">
        <f>LOOKUP(A121,Entradas!$B$4:$B$1048576,Entradas!$G$4:$G$1048576)</f>
        <v>#N/A</v>
      </c>
      <c r="E121" s="100" t="e">
        <f>LOOKUP(A121,Entradas!$B$4:$B$1048576,Entradas!$H$4:$H$1048576)</f>
        <v>#N/A</v>
      </c>
      <c r="F121" s="101" t="e">
        <f>LOOKUP(A121,Entradas!$B$4:$B$1048576,Entradas!$J$4:$J$1048576)</f>
        <v>#N/A</v>
      </c>
      <c r="H121" s="106">
        <f>SUMIFS(Entradas!F:F,Entradas!B:B,'Controle Detalhado'!A121)</f>
        <v>0</v>
      </c>
      <c r="I121" s="106">
        <f>SUMIFS(Saidas!$H:$H,Saidas!$C:$C,'Controle Detalhado'!A121)</f>
        <v>0</v>
      </c>
      <c r="J121" s="107">
        <f t="shared" si="3"/>
        <v>0</v>
      </c>
      <c r="K121" s="100" t="e">
        <f t="shared" si="4"/>
        <v>#N/A</v>
      </c>
      <c r="L121" s="111" t="str">
        <f t="shared" si="5"/>
        <v>Comprar Urgente!</v>
      </c>
    </row>
    <row r="122" spans="2:12">
      <c r="B122" s="99" t="e">
        <f>LOOKUP(A122,Entradas!$B$4:$B$1048576,Entradas!$C$4:$C$1048576)</f>
        <v>#N/A</v>
      </c>
      <c r="C122" s="99" t="e">
        <f>LOOKUP(A122,Entradas!$B$4:$B$1048576,Entradas!$D$4:$D$1048576)</f>
        <v>#N/A</v>
      </c>
      <c r="D122" s="99" t="e">
        <f>LOOKUP(A122,Entradas!$B$4:$B$1048576,Entradas!$G$4:$G$1048576)</f>
        <v>#N/A</v>
      </c>
      <c r="E122" s="100" t="e">
        <f>LOOKUP(A122,Entradas!$B$4:$B$1048576,Entradas!$H$4:$H$1048576)</f>
        <v>#N/A</v>
      </c>
      <c r="F122" s="101" t="e">
        <f>LOOKUP(A122,Entradas!$B$4:$B$1048576,Entradas!$J$4:$J$1048576)</f>
        <v>#N/A</v>
      </c>
      <c r="H122" s="106">
        <f>SUMIFS(Entradas!F:F,Entradas!B:B,'Controle Detalhado'!A122)</f>
        <v>0</v>
      </c>
      <c r="I122" s="106">
        <f>SUMIFS(Saidas!$H:$H,Saidas!$C:$C,'Controle Detalhado'!A122)</f>
        <v>0</v>
      </c>
      <c r="J122" s="107">
        <f t="shared" si="3"/>
        <v>0</v>
      </c>
      <c r="K122" s="100" t="e">
        <f t="shared" si="4"/>
        <v>#N/A</v>
      </c>
      <c r="L122" s="111" t="str">
        <f t="shared" si="5"/>
        <v>Comprar Urgente!</v>
      </c>
    </row>
    <row r="123" spans="2:12">
      <c r="B123" s="99" t="e">
        <f>LOOKUP(A123,Entradas!$B$4:$B$1048576,Entradas!$C$4:$C$1048576)</f>
        <v>#N/A</v>
      </c>
      <c r="C123" s="99" t="e">
        <f>LOOKUP(A123,Entradas!$B$4:$B$1048576,Entradas!$D$4:$D$1048576)</f>
        <v>#N/A</v>
      </c>
      <c r="D123" s="99" t="e">
        <f>LOOKUP(A123,Entradas!$B$4:$B$1048576,Entradas!$G$4:$G$1048576)</f>
        <v>#N/A</v>
      </c>
      <c r="E123" s="100" t="e">
        <f>LOOKUP(A123,Entradas!$B$4:$B$1048576,Entradas!$H$4:$H$1048576)</f>
        <v>#N/A</v>
      </c>
      <c r="F123" s="101" t="e">
        <f>LOOKUP(A123,Entradas!$B$4:$B$1048576,Entradas!$J$4:$J$1048576)</f>
        <v>#N/A</v>
      </c>
      <c r="H123" s="106">
        <f>SUMIFS(Entradas!F:F,Entradas!B:B,'Controle Detalhado'!A123)</f>
        <v>0</v>
      </c>
      <c r="I123" s="106">
        <f>SUMIFS(Saidas!$H:$H,Saidas!$C:$C,'Controle Detalhado'!A123)</f>
        <v>0</v>
      </c>
      <c r="J123" s="107">
        <f t="shared" si="3"/>
        <v>0</v>
      </c>
      <c r="K123" s="100" t="e">
        <f t="shared" si="4"/>
        <v>#N/A</v>
      </c>
      <c r="L123" s="111" t="str">
        <f t="shared" si="5"/>
        <v>Comprar Urgente!</v>
      </c>
    </row>
    <row r="124" spans="2:12">
      <c r="B124" s="99" t="e">
        <f>LOOKUP(A124,Entradas!$B$4:$B$1048576,Entradas!$C$4:$C$1048576)</f>
        <v>#N/A</v>
      </c>
      <c r="C124" s="99" t="e">
        <f>LOOKUP(A124,Entradas!$B$4:$B$1048576,Entradas!$D$4:$D$1048576)</f>
        <v>#N/A</v>
      </c>
      <c r="D124" s="99" t="e">
        <f>LOOKUP(A124,Entradas!$B$4:$B$1048576,Entradas!$G$4:$G$1048576)</f>
        <v>#N/A</v>
      </c>
      <c r="E124" s="100" t="e">
        <f>LOOKUP(A124,Entradas!$B$4:$B$1048576,Entradas!$H$4:$H$1048576)</f>
        <v>#N/A</v>
      </c>
      <c r="F124" s="101" t="e">
        <f>LOOKUP(A124,Entradas!$B$4:$B$1048576,Entradas!$J$4:$J$1048576)</f>
        <v>#N/A</v>
      </c>
      <c r="H124" s="106">
        <f>SUMIFS(Entradas!F:F,Entradas!B:B,'Controle Detalhado'!A124)</f>
        <v>0</v>
      </c>
      <c r="I124" s="106">
        <f>SUMIFS(Saidas!$H:$H,Saidas!$C:$C,'Controle Detalhado'!A124)</f>
        <v>0</v>
      </c>
      <c r="J124" s="107">
        <f t="shared" si="3"/>
        <v>0</v>
      </c>
      <c r="K124" s="100" t="e">
        <f t="shared" si="4"/>
        <v>#N/A</v>
      </c>
      <c r="L124" s="111" t="str">
        <f t="shared" si="5"/>
        <v>Comprar Urgente!</v>
      </c>
    </row>
    <row r="125" spans="2:12">
      <c r="B125" s="99" t="e">
        <f>LOOKUP(A125,Entradas!$B$4:$B$1048576,Entradas!$C$4:$C$1048576)</f>
        <v>#N/A</v>
      </c>
      <c r="C125" s="99" t="e">
        <f>LOOKUP(A125,Entradas!$B$4:$B$1048576,Entradas!$D$4:$D$1048576)</f>
        <v>#N/A</v>
      </c>
      <c r="D125" s="99" t="e">
        <f>LOOKUP(A125,Entradas!$B$4:$B$1048576,Entradas!$G$4:$G$1048576)</f>
        <v>#N/A</v>
      </c>
      <c r="E125" s="100" t="e">
        <f>LOOKUP(A125,Entradas!$B$4:$B$1048576,Entradas!$H$4:$H$1048576)</f>
        <v>#N/A</v>
      </c>
      <c r="F125" s="101" t="e">
        <f>LOOKUP(A125,Entradas!$B$4:$B$1048576,Entradas!$J$4:$J$1048576)</f>
        <v>#N/A</v>
      </c>
      <c r="H125" s="106">
        <f>SUMIFS(Entradas!F:F,Entradas!B:B,'Controle Detalhado'!A125)</f>
        <v>0</v>
      </c>
      <c r="I125" s="106">
        <f>SUMIFS(Saidas!$H:$H,Saidas!$C:$C,'Controle Detalhado'!A125)</f>
        <v>0</v>
      </c>
      <c r="J125" s="107">
        <f t="shared" si="3"/>
        <v>0</v>
      </c>
      <c r="K125" s="100" t="e">
        <f t="shared" si="4"/>
        <v>#N/A</v>
      </c>
      <c r="L125" s="111" t="str">
        <f t="shared" si="5"/>
        <v>Comprar Urgente!</v>
      </c>
    </row>
    <row r="126" spans="2:12">
      <c r="B126" s="99" t="e">
        <f>LOOKUP(A126,Entradas!$B$4:$B$1048576,Entradas!$C$4:$C$1048576)</f>
        <v>#N/A</v>
      </c>
      <c r="C126" s="99" t="e">
        <f>LOOKUP(A126,Entradas!$B$4:$B$1048576,Entradas!$D$4:$D$1048576)</f>
        <v>#N/A</v>
      </c>
      <c r="D126" s="99" t="e">
        <f>LOOKUP(A126,Entradas!$B$4:$B$1048576,Entradas!$G$4:$G$1048576)</f>
        <v>#N/A</v>
      </c>
      <c r="E126" s="100" t="e">
        <f>LOOKUP(A126,Entradas!$B$4:$B$1048576,Entradas!$H$4:$H$1048576)</f>
        <v>#N/A</v>
      </c>
      <c r="F126" s="101" t="e">
        <f>LOOKUP(A126,Entradas!$B$4:$B$1048576,Entradas!$J$4:$J$1048576)</f>
        <v>#N/A</v>
      </c>
      <c r="H126" s="106">
        <f>SUMIFS(Entradas!F:F,Entradas!B:B,'Controle Detalhado'!A126)</f>
        <v>0</v>
      </c>
      <c r="I126" s="106">
        <f>SUMIFS(Saidas!$H:$H,Saidas!$C:$C,'Controle Detalhado'!A126)</f>
        <v>0</v>
      </c>
      <c r="J126" s="107">
        <f t="shared" si="3"/>
        <v>0</v>
      </c>
      <c r="K126" s="100" t="e">
        <f t="shared" si="4"/>
        <v>#N/A</v>
      </c>
      <c r="L126" s="111" t="str">
        <f t="shared" si="5"/>
        <v>Comprar Urgente!</v>
      </c>
    </row>
    <row r="127" spans="2:12">
      <c r="B127" s="99" t="e">
        <f>LOOKUP(A127,Entradas!$B$4:$B$1048576,Entradas!$C$4:$C$1048576)</f>
        <v>#N/A</v>
      </c>
      <c r="C127" s="99" t="e">
        <f>LOOKUP(A127,Entradas!$B$4:$B$1048576,Entradas!$D$4:$D$1048576)</f>
        <v>#N/A</v>
      </c>
      <c r="D127" s="99" t="e">
        <f>LOOKUP(A127,Entradas!$B$4:$B$1048576,Entradas!$G$4:$G$1048576)</f>
        <v>#N/A</v>
      </c>
      <c r="E127" s="100" t="e">
        <f>LOOKUP(A127,Entradas!$B$4:$B$1048576,Entradas!$H$4:$H$1048576)</f>
        <v>#N/A</v>
      </c>
      <c r="F127" s="101" t="e">
        <f>LOOKUP(A127,Entradas!$B$4:$B$1048576,Entradas!$J$4:$J$1048576)</f>
        <v>#N/A</v>
      </c>
      <c r="H127" s="106">
        <f>SUMIFS(Entradas!F:F,Entradas!B:B,'Controle Detalhado'!A127)</f>
        <v>0</v>
      </c>
      <c r="I127" s="106">
        <f>SUMIFS(Saidas!$H:$H,Saidas!$C:$C,'Controle Detalhado'!A127)</f>
        <v>0</v>
      </c>
      <c r="J127" s="107">
        <f t="shared" si="3"/>
        <v>0</v>
      </c>
      <c r="K127" s="100" t="e">
        <f t="shared" si="4"/>
        <v>#N/A</v>
      </c>
      <c r="L127" s="111" t="str">
        <f t="shared" si="5"/>
        <v>Comprar Urgente!</v>
      </c>
    </row>
    <row r="128" spans="2:12">
      <c r="B128" s="99" t="e">
        <f>LOOKUP(A128,Entradas!$B$4:$B$1048576,Entradas!$C$4:$C$1048576)</f>
        <v>#N/A</v>
      </c>
      <c r="C128" s="99" t="e">
        <f>LOOKUP(A128,Entradas!$B$4:$B$1048576,Entradas!$D$4:$D$1048576)</f>
        <v>#N/A</v>
      </c>
      <c r="D128" s="99" t="e">
        <f>LOOKUP(A128,Entradas!$B$4:$B$1048576,Entradas!$G$4:$G$1048576)</f>
        <v>#N/A</v>
      </c>
      <c r="E128" s="100" t="e">
        <f>LOOKUP(A128,Entradas!$B$4:$B$1048576,Entradas!$H$4:$H$1048576)</f>
        <v>#N/A</v>
      </c>
      <c r="F128" s="101" t="e">
        <f>LOOKUP(A128,Entradas!$B$4:$B$1048576,Entradas!$J$4:$J$1048576)</f>
        <v>#N/A</v>
      </c>
      <c r="H128" s="106">
        <f>SUMIFS(Entradas!F:F,Entradas!B:B,'Controle Detalhado'!A128)</f>
        <v>0</v>
      </c>
      <c r="I128" s="106">
        <f>SUMIFS(Saidas!$H:$H,Saidas!$C:$C,'Controle Detalhado'!A128)</f>
        <v>0</v>
      </c>
      <c r="J128" s="107">
        <f t="shared" si="3"/>
        <v>0</v>
      </c>
      <c r="K128" s="100" t="e">
        <f t="shared" si="4"/>
        <v>#N/A</v>
      </c>
      <c r="L128" s="111" t="str">
        <f t="shared" si="5"/>
        <v>Comprar Urgente!</v>
      </c>
    </row>
    <row r="129" spans="2:12">
      <c r="B129" s="99" t="e">
        <f>LOOKUP(A129,Entradas!$B$4:$B$1048576,Entradas!$C$4:$C$1048576)</f>
        <v>#N/A</v>
      </c>
      <c r="C129" s="99" t="e">
        <f>LOOKUP(A129,Entradas!$B$4:$B$1048576,Entradas!$D$4:$D$1048576)</f>
        <v>#N/A</v>
      </c>
      <c r="D129" s="99" t="e">
        <f>LOOKUP(A129,Entradas!$B$4:$B$1048576,Entradas!$G$4:$G$1048576)</f>
        <v>#N/A</v>
      </c>
      <c r="E129" s="100" t="e">
        <f>LOOKUP(A129,Entradas!$B$4:$B$1048576,Entradas!$H$4:$H$1048576)</f>
        <v>#N/A</v>
      </c>
      <c r="F129" s="101" t="e">
        <f>LOOKUP(A129,Entradas!$B$4:$B$1048576,Entradas!$J$4:$J$1048576)</f>
        <v>#N/A</v>
      </c>
      <c r="H129" s="106">
        <f>SUMIFS(Entradas!F:F,Entradas!B:B,'Controle Detalhado'!A129)</f>
        <v>0</v>
      </c>
      <c r="I129" s="106">
        <f>SUMIFS(Saidas!$H:$H,Saidas!$C:$C,'Controle Detalhado'!A129)</f>
        <v>0</v>
      </c>
      <c r="J129" s="107">
        <f t="shared" si="3"/>
        <v>0</v>
      </c>
      <c r="K129" s="100" t="e">
        <f t="shared" si="4"/>
        <v>#N/A</v>
      </c>
      <c r="L129" s="111" t="str">
        <f t="shared" si="5"/>
        <v>Comprar Urgente!</v>
      </c>
    </row>
    <row r="130" spans="2:12">
      <c r="B130" s="99" t="e">
        <f>LOOKUP(A130,Entradas!$B$4:$B$1048576,Entradas!$C$4:$C$1048576)</f>
        <v>#N/A</v>
      </c>
      <c r="C130" s="99" t="e">
        <f>LOOKUP(A130,Entradas!$B$4:$B$1048576,Entradas!$D$4:$D$1048576)</f>
        <v>#N/A</v>
      </c>
      <c r="D130" s="99" t="e">
        <f>LOOKUP(A130,Entradas!$B$4:$B$1048576,Entradas!$G$4:$G$1048576)</f>
        <v>#N/A</v>
      </c>
      <c r="E130" s="100" t="e">
        <f>LOOKUP(A130,Entradas!$B$4:$B$1048576,Entradas!$H$4:$H$1048576)</f>
        <v>#N/A</v>
      </c>
      <c r="F130" s="101" t="e">
        <f>LOOKUP(A130,Entradas!$B$4:$B$1048576,Entradas!$J$4:$J$1048576)</f>
        <v>#N/A</v>
      </c>
      <c r="H130" s="106">
        <f>SUMIFS(Entradas!F:F,Entradas!B:B,'Controle Detalhado'!A130)</f>
        <v>0</v>
      </c>
      <c r="I130" s="106">
        <f>SUMIFS(Saidas!$H:$H,Saidas!$C:$C,'Controle Detalhado'!A130)</f>
        <v>0</v>
      </c>
      <c r="J130" s="107">
        <f t="shared" si="3"/>
        <v>0</v>
      </c>
      <c r="K130" s="100" t="e">
        <f t="shared" si="4"/>
        <v>#N/A</v>
      </c>
      <c r="L130" s="111" t="str">
        <f t="shared" si="5"/>
        <v>Comprar Urgente!</v>
      </c>
    </row>
    <row r="131" spans="2:12">
      <c r="B131" s="99" t="e">
        <f>LOOKUP(A131,Entradas!$B$4:$B$1048576,Entradas!$C$4:$C$1048576)</f>
        <v>#N/A</v>
      </c>
      <c r="C131" s="99" t="e">
        <f>LOOKUP(A131,Entradas!$B$4:$B$1048576,Entradas!$D$4:$D$1048576)</f>
        <v>#N/A</v>
      </c>
      <c r="D131" s="99" t="e">
        <f>LOOKUP(A131,Entradas!$B$4:$B$1048576,Entradas!$G$4:$G$1048576)</f>
        <v>#N/A</v>
      </c>
      <c r="E131" s="100" t="e">
        <f>LOOKUP(A131,Entradas!$B$4:$B$1048576,Entradas!$H$4:$H$1048576)</f>
        <v>#N/A</v>
      </c>
      <c r="F131" s="101" t="e">
        <f>LOOKUP(A131,Entradas!$B$4:$B$1048576,Entradas!$J$4:$J$1048576)</f>
        <v>#N/A</v>
      </c>
      <c r="H131" s="106">
        <f>SUMIFS(Entradas!F:F,Entradas!B:B,'Controle Detalhado'!A131)</f>
        <v>0</v>
      </c>
      <c r="I131" s="106">
        <f>SUMIFS(Saidas!$H:$H,Saidas!$C:$C,'Controle Detalhado'!A131)</f>
        <v>0</v>
      </c>
      <c r="J131" s="107">
        <f t="shared" si="3"/>
        <v>0</v>
      </c>
      <c r="K131" s="100" t="e">
        <f t="shared" si="4"/>
        <v>#N/A</v>
      </c>
      <c r="L131" s="111" t="str">
        <f t="shared" si="5"/>
        <v>Comprar Urgente!</v>
      </c>
    </row>
    <row r="132" spans="2:12">
      <c r="B132" s="99" t="e">
        <f>LOOKUP(A132,Entradas!$B$4:$B$1048576,Entradas!$C$4:$C$1048576)</f>
        <v>#N/A</v>
      </c>
      <c r="C132" s="99" t="e">
        <f>LOOKUP(A132,Entradas!$B$4:$B$1048576,Entradas!$D$4:$D$1048576)</f>
        <v>#N/A</v>
      </c>
      <c r="D132" s="99" t="e">
        <f>LOOKUP(A132,Entradas!$B$4:$B$1048576,Entradas!$G$4:$G$1048576)</f>
        <v>#N/A</v>
      </c>
      <c r="E132" s="100" t="e">
        <f>LOOKUP(A132,Entradas!$B$4:$B$1048576,Entradas!$H$4:$H$1048576)</f>
        <v>#N/A</v>
      </c>
      <c r="F132" s="101" t="e">
        <f>LOOKUP(A132,Entradas!$B$4:$B$1048576,Entradas!$J$4:$J$1048576)</f>
        <v>#N/A</v>
      </c>
      <c r="H132" s="106">
        <f>SUMIFS(Entradas!F:F,Entradas!B:B,'Controle Detalhado'!A132)</f>
        <v>0</v>
      </c>
      <c r="I132" s="106">
        <f>SUMIFS(Saidas!$H:$H,Saidas!$C:$C,'Controle Detalhado'!A132)</f>
        <v>0</v>
      </c>
      <c r="J132" s="107">
        <f t="shared" si="3"/>
        <v>0</v>
      </c>
      <c r="K132" s="100" t="e">
        <f t="shared" si="4"/>
        <v>#N/A</v>
      </c>
      <c r="L132" s="111" t="str">
        <f t="shared" si="5"/>
        <v>Comprar Urgente!</v>
      </c>
    </row>
    <row r="133" spans="2:12">
      <c r="B133" s="99" t="e">
        <f>LOOKUP(A133,Entradas!$B$4:$B$1048576,Entradas!$C$4:$C$1048576)</f>
        <v>#N/A</v>
      </c>
      <c r="C133" s="99" t="e">
        <f>LOOKUP(A133,Entradas!$B$4:$B$1048576,Entradas!$D$4:$D$1048576)</f>
        <v>#N/A</v>
      </c>
      <c r="D133" s="99" t="e">
        <f>LOOKUP(A133,Entradas!$B$4:$B$1048576,Entradas!$G$4:$G$1048576)</f>
        <v>#N/A</v>
      </c>
      <c r="E133" s="100" t="e">
        <f>LOOKUP(A133,Entradas!$B$4:$B$1048576,Entradas!$H$4:$H$1048576)</f>
        <v>#N/A</v>
      </c>
      <c r="F133" s="101" t="e">
        <f>LOOKUP(A133,Entradas!$B$4:$B$1048576,Entradas!$J$4:$J$1048576)</f>
        <v>#N/A</v>
      </c>
      <c r="H133" s="106">
        <f>SUMIFS(Entradas!F:F,Entradas!B:B,'Controle Detalhado'!A133)</f>
        <v>0</v>
      </c>
      <c r="I133" s="106">
        <f>SUMIFS(Saidas!$H:$H,Saidas!$C:$C,'Controle Detalhado'!A133)</f>
        <v>0</v>
      </c>
      <c r="J133" s="107">
        <f t="shared" ref="J133:J196" si="6">H133-I133</f>
        <v>0</v>
      </c>
      <c r="K133" s="100" t="e">
        <f t="shared" ref="K133:K196" si="7">J133*E133</f>
        <v>#N/A</v>
      </c>
      <c r="L133" s="111" t="str">
        <f t="shared" ref="L133:L196" si="8">IF(J133&lt;=G133,"Comprar Urgente!",IF(J133&lt;=(G133*1.2),"Atenção!",""))</f>
        <v>Comprar Urgente!</v>
      </c>
    </row>
    <row r="134" spans="2:12">
      <c r="B134" s="99" t="e">
        <f>LOOKUP(A134,Entradas!$B$4:$B$1048576,Entradas!$C$4:$C$1048576)</f>
        <v>#N/A</v>
      </c>
      <c r="C134" s="99" t="e">
        <f>LOOKUP(A134,Entradas!$B$4:$B$1048576,Entradas!$D$4:$D$1048576)</f>
        <v>#N/A</v>
      </c>
      <c r="D134" s="99" t="e">
        <f>LOOKUP(A134,Entradas!$B$4:$B$1048576,Entradas!$G$4:$G$1048576)</f>
        <v>#N/A</v>
      </c>
      <c r="E134" s="100" t="e">
        <f>LOOKUP(A134,Entradas!$B$4:$B$1048576,Entradas!$H$4:$H$1048576)</f>
        <v>#N/A</v>
      </c>
      <c r="F134" s="101" t="e">
        <f>LOOKUP(A134,Entradas!$B$4:$B$1048576,Entradas!$J$4:$J$1048576)</f>
        <v>#N/A</v>
      </c>
      <c r="H134" s="106">
        <f>SUMIFS(Entradas!F:F,Entradas!B:B,'Controle Detalhado'!A134)</f>
        <v>0</v>
      </c>
      <c r="I134" s="106">
        <f>SUMIFS(Saidas!$H:$H,Saidas!$C:$C,'Controle Detalhado'!A134)</f>
        <v>0</v>
      </c>
      <c r="J134" s="107">
        <f t="shared" si="6"/>
        <v>0</v>
      </c>
      <c r="K134" s="100" t="e">
        <f t="shared" si="7"/>
        <v>#N/A</v>
      </c>
      <c r="L134" s="111" t="str">
        <f t="shared" si="8"/>
        <v>Comprar Urgente!</v>
      </c>
    </row>
    <row r="135" spans="2:12">
      <c r="B135" s="99" t="e">
        <f>LOOKUP(A135,Entradas!$B$4:$B$1048576,Entradas!$C$4:$C$1048576)</f>
        <v>#N/A</v>
      </c>
      <c r="C135" s="99" t="e">
        <f>LOOKUP(A135,Entradas!$B$4:$B$1048576,Entradas!$D$4:$D$1048576)</f>
        <v>#N/A</v>
      </c>
      <c r="D135" s="99" t="e">
        <f>LOOKUP(A135,Entradas!$B$4:$B$1048576,Entradas!$G$4:$G$1048576)</f>
        <v>#N/A</v>
      </c>
      <c r="E135" s="100" t="e">
        <f>LOOKUP(A135,Entradas!$B$4:$B$1048576,Entradas!$H$4:$H$1048576)</f>
        <v>#N/A</v>
      </c>
      <c r="F135" s="101" t="e">
        <f>LOOKUP(A135,Entradas!$B$4:$B$1048576,Entradas!$J$4:$J$1048576)</f>
        <v>#N/A</v>
      </c>
      <c r="H135" s="106">
        <f>SUMIFS(Entradas!F:F,Entradas!B:B,'Controle Detalhado'!A135)</f>
        <v>0</v>
      </c>
      <c r="I135" s="106">
        <f>SUMIFS(Saidas!$H:$H,Saidas!$C:$C,'Controle Detalhado'!A135)</f>
        <v>0</v>
      </c>
      <c r="J135" s="107">
        <f t="shared" si="6"/>
        <v>0</v>
      </c>
      <c r="K135" s="100" t="e">
        <f t="shared" si="7"/>
        <v>#N/A</v>
      </c>
      <c r="L135" s="111" t="str">
        <f t="shared" si="8"/>
        <v>Comprar Urgente!</v>
      </c>
    </row>
    <row r="136" spans="2:12">
      <c r="B136" s="99" t="e">
        <f>LOOKUP(A136,Entradas!$B$4:$B$1048576,Entradas!$C$4:$C$1048576)</f>
        <v>#N/A</v>
      </c>
      <c r="C136" s="99" t="e">
        <f>LOOKUP(A136,Entradas!$B$4:$B$1048576,Entradas!$D$4:$D$1048576)</f>
        <v>#N/A</v>
      </c>
      <c r="D136" s="99" t="e">
        <f>LOOKUP(A136,Entradas!$B$4:$B$1048576,Entradas!$G$4:$G$1048576)</f>
        <v>#N/A</v>
      </c>
      <c r="E136" s="100" t="e">
        <f>LOOKUP(A136,Entradas!$B$4:$B$1048576,Entradas!$H$4:$H$1048576)</f>
        <v>#N/A</v>
      </c>
      <c r="F136" s="101" t="e">
        <f>LOOKUP(A136,Entradas!$B$4:$B$1048576,Entradas!$J$4:$J$1048576)</f>
        <v>#N/A</v>
      </c>
      <c r="H136" s="106">
        <f>SUMIFS(Entradas!F:F,Entradas!B:B,'Controle Detalhado'!A136)</f>
        <v>0</v>
      </c>
      <c r="I136" s="106">
        <f>SUMIFS(Saidas!$H:$H,Saidas!$C:$C,'Controle Detalhado'!A136)</f>
        <v>0</v>
      </c>
      <c r="J136" s="107">
        <f t="shared" si="6"/>
        <v>0</v>
      </c>
      <c r="K136" s="100" t="e">
        <f t="shared" si="7"/>
        <v>#N/A</v>
      </c>
      <c r="L136" s="111" t="str">
        <f t="shared" si="8"/>
        <v>Comprar Urgente!</v>
      </c>
    </row>
    <row r="137" spans="2:12">
      <c r="B137" s="99" t="e">
        <f>LOOKUP(A137,Entradas!$B$4:$B$1048576,Entradas!$C$4:$C$1048576)</f>
        <v>#N/A</v>
      </c>
      <c r="C137" s="99" t="e">
        <f>LOOKUP(A137,Entradas!$B$4:$B$1048576,Entradas!$D$4:$D$1048576)</f>
        <v>#N/A</v>
      </c>
      <c r="D137" s="99" t="e">
        <f>LOOKUP(A137,Entradas!$B$4:$B$1048576,Entradas!$G$4:$G$1048576)</f>
        <v>#N/A</v>
      </c>
      <c r="E137" s="100" t="e">
        <f>LOOKUP(A137,Entradas!$B$4:$B$1048576,Entradas!$H$4:$H$1048576)</f>
        <v>#N/A</v>
      </c>
      <c r="F137" s="101" t="e">
        <f>LOOKUP(A137,Entradas!$B$4:$B$1048576,Entradas!$J$4:$J$1048576)</f>
        <v>#N/A</v>
      </c>
      <c r="H137" s="106">
        <f>SUMIFS(Entradas!F:F,Entradas!B:B,'Controle Detalhado'!A137)</f>
        <v>0</v>
      </c>
      <c r="I137" s="106">
        <f>SUMIFS(Saidas!$H:$H,Saidas!$C:$C,'Controle Detalhado'!A137)</f>
        <v>0</v>
      </c>
      <c r="J137" s="107">
        <f t="shared" si="6"/>
        <v>0</v>
      </c>
      <c r="K137" s="100" t="e">
        <f t="shared" si="7"/>
        <v>#N/A</v>
      </c>
      <c r="L137" s="111" t="str">
        <f t="shared" si="8"/>
        <v>Comprar Urgente!</v>
      </c>
    </row>
    <row r="138" spans="2:12">
      <c r="B138" s="99" t="e">
        <f>LOOKUP(A138,Entradas!$B$4:$B$1048576,Entradas!$C$4:$C$1048576)</f>
        <v>#N/A</v>
      </c>
      <c r="C138" s="99" t="e">
        <f>LOOKUP(A138,Entradas!$B$4:$B$1048576,Entradas!$D$4:$D$1048576)</f>
        <v>#N/A</v>
      </c>
      <c r="D138" s="99" t="e">
        <f>LOOKUP(A138,Entradas!$B$4:$B$1048576,Entradas!$G$4:$G$1048576)</f>
        <v>#N/A</v>
      </c>
      <c r="E138" s="100" t="e">
        <f>LOOKUP(A138,Entradas!$B$4:$B$1048576,Entradas!$H$4:$H$1048576)</f>
        <v>#N/A</v>
      </c>
      <c r="F138" s="101" t="e">
        <f>LOOKUP(A138,Entradas!$B$4:$B$1048576,Entradas!$J$4:$J$1048576)</f>
        <v>#N/A</v>
      </c>
      <c r="H138" s="106">
        <f>SUMIFS(Entradas!F:F,Entradas!B:B,'Controle Detalhado'!A138)</f>
        <v>0</v>
      </c>
      <c r="I138" s="106">
        <f>SUMIFS(Saidas!$H:$H,Saidas!$C:$C,'Controle Detalhado'!A138)</f>
        <v>0</v>
      </c>
      <c r="J138" s="107">
        <f t="shared" si="6"/>
        <v>0</v>
      </c>
      <c r="K138" s="100" t="e">
        <f t="shared" si="7"/>
        <v>#N/A</v>
      </c>
      <c r="L138" s="111" t="str">
        <f t="shared" si="8"/>
        <v>Comprar Urgente!</v>
      </c>
    </row>
    <row r="139" spans="2:12">
      <c r="B139" s="99" t="e">
        <f>LOOKUP(A139,Entradas!$B$4:$B$1048576,Entradas!$C$4:$C$1048576)</f>
        <v>#N/A</v>
      </c>
      <c r="C139" s="99" t="e">
        <f>LOOKUP(A139,Entradas!$B$4:$B$1048576,Entradas!$D$4:$D$1048576)</f>
        <v>#N/A</v>
      </c>
      <c r="D139" s="99" t="e">
        <f>LOOKUP(A139,Entradas!$B$4:$B$1048576,Entradas!$G$4:$G$1048576)</f>
        <v>#N/A</v>
      </c>
      <c r="E139" s="100" t="e">
        <f>LOOKUP(A139,Entradas!$B$4:$B$1048576,Entradas!$H$4:$H$1048576)</f>
        <v>#N/A</v>
      </c>
      <c r="F139" s="101" t="e">
        <f>LOOKUP(A139,Entradas!$B$4:$B$1048576,Entradas!$J$4:$J$1048576)</f>
        <v>#N/A</v>
      </c>
      <c r="H139" s="106">
        <f>SUMIFS(Entradas!F:F,Entradas!B:B,'Controle Detalhado'!A139)</f>
        <v>0</v>
      </c>
      <c r="I139" s="106">
        <f>SUMIFS(Saidas!$H:$H,Saidas!$C:$C,'Controle Detalhado'!A139)</f>
        <v>0</v>
      </c>
      <c r="J139" s="107">
        <f t="shared" si="6"/>
        <v>0</v>
      </c>
      <c r="K139" s="100" t="e">
        <f t="shared" si="7"/>
        <v>#N/A</v>
      </c>
      <c r="L139" s="111" t="str">
        <f t="shared" si="8"/>
        <v>Comprar Urgente!</v>
      </c>
    </row>
    <row r="140" spans="2:12">
      <c r="B140" s="99" t="e">
        <f>LOOKUP(A140,Entradas!$B$4:$B$1048576,Entradas!$C$4:$C$1048576)</f>
        <v>#N/A</v>
      </c>
      <c r="C140" s="99" t="e">
        <f>LOOKUP(A140,Entradas!$B$4:$B$1048576,Entradas!$D$4:$D$1048576)</f>
        <v>#N/A</v>
      </c>
      <c r="D140" s="99" t="e">
        <f>LOOKUP(A140,Entradas!$B$4:$B$1048576,Entradas!$G$4:$G$1048576)</f>
        <v>#N/A</v>
      </c>
      <c r="E140" s="100" t="e">
        <f>LOOKUP(A140,Entradas!$B$4:$B$1048576,Entradas!$H$4:$H$1048576)</f>
        <v>#N/A</v>
      </c>
      <c r="F140" s="101" t="e">
        <f>LOOKUP(A140,Entradas!$B$4:$B$1048576,Entradas!$J$4:$J$1048576)</f>
        <v>#N/A</v>
      </c>
      <c r="H140" s="106">
        <f>SUMIFS(Entradas!F:F,Entradas!B:B,'Controle Detalhado'!A140)</f>
        <v>0</v>
      </c>
      <c r="I140" s="106">
        <f>SUMIFS(Saidas!$H:$H,Saidas!$C:$C,'Controle Detalhado'!A140)</f>
        <v>0</v>
      </c>
      <c r="J140" s="107">
        <f t="shared" si="6"/>
        <v>0</v>
      </c>
      <c r="K140" s="100" t="e">
        <f t="shared" si="7"/>
        <v>#N/A</v>
      </c>
      <c r="L140" s="111" t="str">
        <f t="shared" si="8"/>
        <v>Comprar Urgente!</v>
      </c>
    </row>
    <row r="141" spans="2:12">
      <c r="B141" s="99" t="e">
        <f>LOOKUP(A141,Entradas!$B$4:$B$1048576,Entradas!$C$4:$C$1048576)</f>
        <v>#N/A</v>
      </c>
      <c r="C141" s="99" t="e">
        <f>LOOKUP(A141,Entradas!$B$4:$B$1048576,Entradas!$D$4:$D$1048576)</f>
        <v>#N/A</v>
      </c>
      <c r="D141" s="99" t="e">
        <f>LOOKUP(A141,Entradas!$B$4:$B$1048576,Entradas!$G$4:$G$1048576)</f>
        <v>#N/A</v>
      </c>
      <c r="E141" s="100" t="e">
        <f>LOOKUP(A141,Entradas!$B$4:$B$1048576,Entradas!$H$4:$H$1048576)</f>
        <v>#N/A</v>
      </c>
      <c r="F141" s="101" t="e">
        <f>LOOKUP(A141,Entradas!$B$4:$B$1048576,Entradas!$J$4:$J$1048576)</f>
        <v>#N/A</v>
      </c>
      <c r="H141" s="106">
        <f>SUMIFS(Entradas!F:F,Entradas!B:B,'Controle Detalhado'!A141)</f>
        <v>0</v>
      </c>
      <c r="I141" s="106">
        <f>SUMIFS(Saidas!$H:$H,Saidas!$C:$C,'Controle Detalhado'!A141)</f>
        <v>0</v>
      </c>
      <c r="J141" s="107">
        <f t="shared" si="6"/>
        <v>0</v>
      </c>
      <c r="K141" s="100" t="e">
        <f t="shared" si="7"/>
        <v>#N/A</v>
      </c>
      <c r="L141" s="111" t="str">
        <f t="shared" si="8"/>
        <v>Comprar Urgente!</v>
      </c>
    </row>
    <row r="142" spans="2:12">
      <c r="B142" s="99" t="e">
        <f>LOOKUP(A142,Entradas!$B$4:$B$1048576,Entradas!$C$4:$C$1048576)</f>
        <v>#N/A</v>
      </c>
      <c r="C142" s="99" t="e">
        <f>LOOKUP(A142,Entradas!$B$4:$B$1048576,Entradas!$D$4:$D$1048576)</f>
        <v>#N/A</v>
      </c>
      <c r="D142" s="99" t="e">
        <f>LOOKUP(A142,Entradas!$B$4:$B$1048576,Entradas!$G$4:$G$1048576)</f>
        <v>#N/A</v>
      </c>
      <c r="E142" s="100" t="e">
        <f>LOOKUP(A142,Entradas!$B$4:$B$1048576,Entradas!$H$4:$H$1048576)</f>
        <v>#N/A</v>
      </c>
      <c r="F142" s="101" t="e">
        <f>LOOKUP(A142,Entradas!$B$4:$B$1048576,Entradas!$J$4:$J$1048576)</f>
        <v>#N/A</v>
      </c>
      <c r="H142" s="106">
        <f>SUMIFS(Entradas!F:F,Entradas!B:B,'Controle Detalhado'!A142)</f>
        <v>0</v>
      </c>
      <c r="I142" s="106">
        <f>SUMIFS(Saidas!$H:$H,Saidas!$C:$C,'Controle Detalhado'!A142)</f>
        <v>0</v>
      </c>
      <c r="J142" s="107">
        <f t="shared" si="6"/>
        <v>0</v>
      </c>
      <c r="K142" s="100" t="e">
        <f t="shared" si="7"/>
        <v>#N/A</v>
      </c>
      <c r="L142" s="111" t="str">
        <f t="shared" si="8"/>
        <v>Comprar Urgente!</v>
      </c>
    </row>
    <row r="143" spans="2:12">
      <c r="B143" s="99" t="e">
        <f>LOOKUP(A143,Entradas!$B$4:$B$1048576,Entradas!$C$4:$C$1048576)</f>
        <v>#N/A</v>
      </c>
      <c r="C143" s="99" t="e">
        <f>LOOKUP(A143,Entradas!$B$4:$B$1048576,Entradas!$D$4:$D$1048576)</f>
        <v>#N/A</v>
      </c>
      <c r="D143" s="99" t="e">
        <f>LOOKUP(A143,Entradas!$B$4:$B$1048576,Entradas!$G$4:$G$1048576)</f>
        <v>#N/A</v>
      </c>
      <c r="E143" s="100" t="e">
        <f>LOOKUP(A143,Entradas!$B$4:$B$1048576,Entradas!$H$4:$H$1048576)</f>
        <v>#N/A</v>
      </c>
      <c r="F143" s="101" t="e">
        <f>LOOKUP(A143,Entradas!$B$4:$B$1048576,Entradas!$J$4:$J$1048576)</f>
        <v>#N/A</v>
      </c>
      <c r="H143" s="106">
        <f>SUMIFS(Entradas!F:F,Entradas!B:B,'Controle Detalhado'!A143)</f>
        <v>0</v>
      </c>
      <c r="I143" s="106">
        <f>SUMIFS(Saidas!$H:$H,Saidas!$C:$C,'Controle Detalhado'!A143)</f>
        <v>0</v>
      </c>
      <c r="J143" s="107">
        <f t="shared" si="6"/>
        <v>0</v>
      </c>
      <c r="K143" s="100" t="e">
        <f t="shared" si="7"/>
        <v>#N/A</v>
      </c>
      <c r="L143" s="111" t="str">
        <f t="shared" si="8"/>
        <v>Comprar Urgente!</v>
      </c>
    </row>
    <row r="144" spans="2:12">
      <c r="B144" s="99" t="e">
        <f>LOOKUP(A144,Entradas!$B$4:$B$1048576,Entradas!$C$4:$C$1048576)</f>
        <v>#N/A</v>
      </c>
      <c r="C144" s="99" t="e">
        <f>LOOKUP(A144,Entradas!$B$4:$B$1048576,Entradas!$D$4:$D$1048576)</f>
        <v>#N/A</v>
      </c>
      <c r="D144" s="99" t="e">
        <f>LOOKUP(A144,Entradas!$B$4:$B$1048576,Entradas!$G$4:$G$1048576)</f>
        <v>#N/A</v>
      </c>
      <c r="E144" s="100" t="e">
        <f>LOOKUP(A144,Entradas!$B$4:$B$1048576,Entradas!$H$4:$H$1048576)</f>
        <v>#N/A</v>
      </c>
      <c r="F144" s="101" t="e">
        <f>LOOKUP(A144,Entradas!$B$4:$B$1048576,Entradas!$J$4:$J$1048576)</f>
        <v>#N/A</v>
      </c>
      <c r="H144" s="106">
        <f>SUMIFS(Entradas!F:F,Entradas!B:B,'Controle Detalhado'!A144)</f>
        <v>0</v>
      </c>
      <c r="I144" s="106">
        <f>SUMIFS(Saidas!$H:$H,Saidas!$C:$C,'Controle Detalhado'!A144)</f>
        <v>0</v>
      </c>
      <c r="J144" s="107">
        <f t="shared" si="6"/>
        <v>0</v>
      </c>
      <c r="K144" s="100" t="e">
        <f t="shared" si="7"/>
        <v>#N/A</v>
      </c>
      <c r="L144" s="111" t="str">
        <f t="shared" si="8"/>
        <v>Comprar Urgente!</v>
      </c>
    </row>
    <row r="145" spans="2:12">
      <c r="B145" s="99" t="e">
        <f>LOOKUP(A145,Entradas!$B$4:$B$1048576,Entradas!$C$4:$C$1048576)</f>
        <v>#N/A</v>
      </c>
      <c r="C145" s="99" t="e">
        <f>LOOKUP(A145,Entradas!$B$4:$B$1048576,Entradas!$D$4:$D$1048576)</f>
        <v>#N/A</v>
      </c>
      <c r="D145" s="99" t="e">
        <f>LOOKUP(A145,Entradas!$B$4:$B$1048576,Entradas!$G$4:$G$1048576)</f>
        <v>#N/A</v>
      </c>
      <c r="E145" s="100" t="e">
        <f>LOOKUP(A145,Entradas!$B$4:$B$1048576,Entradas!$H$4:$H$1048576)</f>
        <v>#N/A</v>
      </c>
      <c r="F145" s="101" t="e">
        <f>LOOKUP(A145,Entradas!$B$4:$B$1048576,Entradas!$J$4:$J$1048576)</f>
        <v>#N/A</v>
      </c>
      <c r="H145" s="106">
        <f>SUMIFS(Entradas!F:F,Entradas!B:B,'Controle Detalhado'!A145)</f>
        <v>0</v>
      </c>
      <c r="I145" s="106">
        <f>SUMIFS(Saidas!$H:$H,Saidas!$C:$C,'Controle Detalhado'!A145)</f>
        <v>0</v>
      </c>
      <c r="J145" s="107">
        <f t="shared" si="6"/>
        <v>0</v>
      </c>
      <c r="K145" s="100" t="e">
        <f t="shared" si="7"/>
        <v>#N/A</v>
      </c>
      <c r="L145" s="111" t="str">
        <f t="shared" si="8"/>
        <v>Comprar Urgente!</v>
      </c>
    </row>
    <row r="146" spans="2:12">
      <c r="B146" s="99" t="e">
        <f>LOOKUP(A146,Entradas!$B$4:$B$1048576,Entradas!$C$4:$C$1048576)</f>
        <v>#N/A</v>
      </c>
      <c r="C146" s="99" t="e">
        <f>LOOKUP(A146,Entradas!$B$4:$B$1048576,Entradas!$D$4:$D$1048576)</f>
        <v>#N/A</v>
      </c>
      <c r="D146" s="99" t="e">
        <f>LOOKUP(A146,Entradas!$B$4:$B$1048576,Entradas!$G$4:$G$1048576)</f>
        <v>#N/A</v>
      </c>
      <c r="E146" s="100" t="e">
        <f>LOOKUP(A146,Entradas!$B$4:$B$1048576,Entradas!$H$4:$H$1048576)</f>
        <v>#N/A</v>
      </c>
      <c r="F146" s="101" t="e">
        <f>LOOKUP(A146,Entradas!$B$4:$B$1048576,Entradas!$J$4:$J$1048576)</f>
        <v>#N/A</v>
      </c>
      <c r="H146" s="106">
        <f>SUMIFS(Entradas!F:F,Entradas!B:B,'Controle Detalhado'!A146)</f>
        <v>0</v>
      </c>
      <c r="I146" s="106">
        <f>SUMIFS(Saidas!$H:$H,Saidas!$C:$C,'Controle Detalhado'!A146)</f>
        <v>0</v>
      </c>
      <c r="J146" s="107">
        <f t="shared" si="6"/>
        <v>0</v>
      </c>
      <c r="K146" s="100" t="e">
        <f t="shared" si="7"/>
        <v>#N/A</v>
      </c>
      <c r="L146" s="111" t="str">
        <f t="shared" si="8"/>
        <v>Comprar Urgente!</v>
      </c>
    </row>
    <row r="147" spans="2:12">
      <c r="B147" s="99" t="e">
        <f>LOOKUP(A147,Entradas!$B$4:$B$1048576,Entradas!$C$4:$C$1048576)</f>
        <v>#N/A</v>
      </c>
      <c r="C147" s="99" t="e">
        <f>LOOKUP(A147,Entradas!$B$4:$B$1048576,Entradas!$D$4:$D$1048576)</f>
        <v>#N/A</v>
      </c>
      <c r="D147" s="99" t="e">
        <f>LOOKUP(A147,Entradas!$B$4:$B$1048576,Entradas!$G$4:$G$1048576)</f>
        <v>#N/A</v>
      </c>
      <c r="E147" s="100" t="e">
        <f>LOOKUP(A147,Entradas!$B$4:$B$1048576,Entradas!$H$4:$H$1048576)</f>
        <v>#N/A</v>
      </c>
      <c r="F147" s="101" t="e">
        <f>LOOKUP(A147,Entradas!$B$4:$B$1048576,Entradas!$J$4:$J$1048576)</f>
        <v>#N/A</v>
      </c>
      <c r="H147" s="106">
        <f>SUMIFS(Entradas!F:F,Entradas!B:B,'Controle Detalhado'!A147)</f>
        <v>0</v>
      </c>
      <c r="I147" s="106">
        <f>SUMIFS(Saidas!$H:$H,Saidas!$C:$C,'Controle Detalhado'!A147)</f>
        <v>0</v>
      </c>
      <c r="J147" s="107">
        <f t="shared" si="6"/>
        <v>0</v>
      </c>
      <c r="K147" s="100" t="e">
        <f t="shared" si="7"/>
        <v>#N/A</v>
      </c>
      <c r="L147" s="111" t="str">
        <f t="shared" si="8"/>
        <v>Comprar Urgente!</v>
      </c>
    </row>
    <row r="148" spans="2:12">
      <c r="B148" s="99" t="e">
        <f>LOOKUP(A148,Entradas!$B$4:$B$1048576,Entradas!$C$4:$C$1048576)</f>
        <v>#N/A</v>
      </c>
      <c r="C148" s="99" t="e">
        <f>LOOKUP(A148,Entradas!$B$4:$B$1048576,Entradas!$D$4:$D$1048576)</f>
        <v>#N/A</v>
      </c>
      <c r="D148" s="99" t="e">
        <f>LOOKUP(A148,Entradas!$B$4:$B$1048576,Entradas!$G$4:$G$1048576)</f>
        <v>#N/A</v>
      </c>
      <c r="E148" s="100" t="e">
        <f>LOOKUP(A148,Entradas!$B$4:$B$1048576,Entradas!$H$4:$H$1048576)</f>
        <v>#N/A</v>
      </c>
      <c r="F148" s="101" t="e">
        <f>LOOKUP(A148,Entradas!$B$4:$B$1048576,Entradas!$J$4:$J$1048576)</f>
        <v>#N/A</v>
      </c>
      <c r="H148" s="106">
        <f>SUMIFS(Entradas!F:F,Entradas!B:B,'Controle Detalhado'!A148)</f>
        <v>0</v>
      </c>
      <c r="I148" s="106">
        <f>SUMIFS(Saidas!$H:$H,Saidas!$C:$C,'Controle Detalhado'!A148)</f>
        <v>0</v>
      </c>
      <c r="J148" s="107">
        <f t="shared" si="6"/>
        <v>0</v>
      </c>
      <c r="K148" s="100" t="e">
        <f t="shared" si="7"/>
        <v>#N/A</v>
      </c>
      <c r="L148" s="111" t="str">
        <f t="shared" si="8"/>
        <v>Comprar Urgente!</v>
      </c>
    </row>
    <row r="149" spans="2:12">
      <c r="B149" s="99" t="e">
        <f>LOOKUP(A149,Entradas!$B$4:$B$1048576,Entradas!$C$4:$C$1048576)</f>
        <v>#N/A</v>
      </c>
      <c r="C149" s="99" t="e">
        <f>LOOKUP(A149,Entradas!$B$4:$B$1048576,Entradas!$D$4:$D$1048576)</f>
        <v>#N/A</v>
      </c>
      <c r="D149" s="99" t="e">
        <f>LOOKUP(A149,Entradas!$B$4:$B$1048576,Entradas!$G$4:$G$1048576)</f>
        <v>#N/A</v>
      </c>
      <c r="E149" s="100" t="e">
        <f>LOOKUP(A149,Entradas!$B$4:$B$1048576,Entradas!$H$4:$H$1048576)</f>
        <v>#N/A</v>
      </c>
      <c r="F149" s="101" t="e">
        <f>LOOKUP(A149,Entradas!$B$4:$B$1048576,Entradas!$J$4:$J$1048576)</f>
        <v>#N/A</v>
      </c>
      <c r="H149" s="106">
        <f>SUMIFS(Entradas!F:F,Entradas!B:B,'Controle Detalhado'!A149)</f>
        <v>0</v>
      </c>
      <c r="I149" s="106">
        <f>SUMIFS(Saidas!$H:$H,Saidas!$C:$C,'Controle Detalhado'!A149)</f>
        <v>0</v>
      </c>
      <c r="J149" s="107">
        <f t="shared" si="6"/>
        <v>0</v>
      </c>
      <c r="K149" s="100" t="e">
        <f t="shared" si="7"/>
        <v>#N/A</v>
      </c>
      <c r="L149" s="111" t="str">
        <f t="shared" si="8"/>
        <v>Comprar Urgente!</v>
      </c>
    </row>
    <row r="150" spans="2:12">
      <c r="B150" s="99" t="e">
        <f>LOOKUP(A150,Entradas!$B$4:$B$1048576,Entradas!$C$4:$C$1048576)</f>
        <v>#N/A</v>
      </c>
      <c r="C150" s="99" t="e">
        <f>LOOKUP(A150,Entradas!$B$4:$B$1048576,Entradas!$D$4:$D$1048576)</f>
        <v>#N/A</v>
      </c>
      <c r="D150" s="99" t="e">
        <f>LOOKUP(A150,Entradas!$B$4:$B$1048576,Entradas!$G$4:$G$1048576)</f>
        <v>#N/A</v>
      </c>
      <c r="E150" s="100" t="e">
        <f>LOOKUP(A150,Entradas!$B$4:$B$1048576,Entradas!$H$4:$H$1048576)</f>
        <v>#N/A</v>
      </c>
      <c r="F150" s="101" t="e">
        <f>LOOKUP(A150,Entradas!$B$4:$B$1048576,Entradas!$J$4:$J$1048576)</f>
        <v>#N/A</v>
      </c>
      <c r="H150" s="106">
        <f>SUMIFS(Entradas!F:F,Entradas!B:B,'Controle Detalhado'!A150)</f>
        <v>0</v>
      </c>
      <c r="I150" s="106">
        <f>SUMIFS(Saidas!$H:$H,Saidas!$C:$C,'Controle Detalhado'!A150)</f>
        <v>0</v>
      </c>
      <c r="J150" s="107">
        <f t="shared" si="6"/>
        <v>0</v>
      </c>
      <c r="K150" s="100" t="e">
        <f t="shared" si="7"/>
        <v>#N/A</v>
      </c>
      <c r="L150" s="111" t="str">
        <f t="shared" si="8"/>
        <v>Comprar Urgente!</v>
      </c>
    </row>
    <row r="151" spans="2:12">
      <c r="B151" s="99" t="e">
        <f>LOOKUP(A151,Entradas!$B$4:$B$1048576,Entradas!$C$4:$C$1048576)</f>
        <v>#N/A</v>
      </c>
      <c r="C151" s="99" t="e">
        <f>LOOKUP(A151,Entradas!$B$4:$B$1048576,Entradas!$D$4:$D$1048576)</f>
        <v>#N/A</v>
      </c>
      <c r="D151" s="99" t="e">
        <f>LOOKUP(A151,Entradas!$B$4:$B$1048576,Entradas!$G$4:$G$1048576)</f>
        <v>#N/A</v>
      </c>
      <c r="E151" s="100" t="e">
        <f>LOOKUP(A151,Entradas!$B$4:$B$1048576,Entradas!$H$4:$H$1048576)</f>
        <v>#N/A</v>
      </c>
      <c r="F151" s="101" t="e">
        <f>LOOKUP(A151,Entradas!$B$4:$B$1048576,Entradas!$J$4:$J$1048576)</f>
        <v>#N/A</v>
      </c>
      <c r="H151" s="106">
        <f>SUMIFS(Entradas!F:F,Entradas!B:B,'Controle Detalhado'!A151)</f>
        <v>0</v>
      </c>
      <c r="I151" s="106">
        <f>SUMIFS(Saidas!$H:$H,Saidas!$C:$C,'Controle Detalhado'!A151)</f>
        <v>0</v>
      </c>
      <c r="J151" s="107">
        <f t="shared" si="6"/>
        <v>0</v>
      </c>
      <c r="K151" s="100" t="e">
        <f t="shared" si="7"/>
        <v>#N/A</v>
      </c>
      <c r="L151" s="111" t="str">
        <f t="shared" si="8"/>
        <v>Comprar Urgente!</v>
      </c>
    </row>
    <row r="152" spans="2:12">
      <c r="B152" s="99" t="e">
        <f>LOOKUP(A152,Entradas!$B$4:$B$1048576,Entradas!$C$4:$C$1048576)</f>
        <v>#N/A</v>
      </c>
      <c r="C152" s="99" t="e">
        <f>LOOKUP(A152,Entradas!$B$4:$B$1048576,Entradas!$D$4:$D$1048576)</f>
        <v>#N/A</v>
      </c>
      <c r="D152" s="99" t="e">
        <f>LOOKUP(A152,Entradas!$B$4:$B$1048576,Entradas!$G$4:$G$1048576)</f>
        <v>#N/A</v>
      </c>
      <c r="E152" s="100" t="e">
        <f>LOOKUP(A152,Entradas!$B$4:$B$1048576,Entradas!$H$4:$H$1048576)</f>
        <v>#N/A</v>
      </c>
      <c r="F152" s="101" t="e">
        <f>LOOKUP(A152,Entradas!$B$4:$B$1048576,Entradas!$J$4:$J$1048576)</f>
        <v>#N/A</v>
      </c>
      <c r="H152" s="106">
        <f>SUMIFS(Entradas!F:F,Entradas!B:B,'Controle Detalhado'!A152)</f>
        <v>0</v>
      </c>
      <c r="I152" s="106">
        <f>SUMIFS(Saidas!$H:$H,Saidas!$C:$C,'Controle Detalhado'!A152)</f>
        <v>0</v>
      </c>
      <c r="J152" s="107">
        <f t="shared" si="6"/>
        <v>0</v>
      </c>
      <c r="K152" s="100" t="e">
        <f t="shared" si="7"/>
        <v>#N/A</v>
      </c>
      <c r="L152" s="111" t="str">
        <f t="shared" si="8"/>
        <v>Comprar Urgente!</v>
      </c>
    </row>
    <row r="153" spans="2:12">
      <c r="B153" s="99" t="e">
        <f>LOOKUP(A153,Entradas!$B$4:$B$1048576,Entradas!$C$4:$C$1048576)</f>
        <v>#N/A</v>
      </c>
      <c r="C153" s="99" t="e">
        <f>LOOKUP(A153,Entradas!$B$4:$B$1048576,Entradas!$D$4:$D$1048576)</f>
        <v>#N/A</v>
      </c>
      <c r="D153" s="99" t="e">
        <f>LOOKUP(A153,Entradas!$B$4:$B$1048576,Entradas!$G$4:$G$1048576)</f>
        <v>#N/A</v>
      </c>
      <c r="E153" s="100" t="e">
        <f>LOOKUP(A153,Entradas!$B$4:$B$1048576,Entradas!$H$4:$H$1048576)</f>
        <v>#N/A</v>
      </c>
      <c r="F153" s="101" t="e">
        <f>LOOKUP(A153,Entradas!$B$4:$B$1048576,Entradas!$J$4:$J$1048576)</f>
        <v>#N/A</v>
      </c>
      <c r="H153" s="106">
        <f>SUMIFS(Entradas!F:F,Entradas!B:B,'Controle Detalhado'!A153)</f>
        <v>0</v>
      </c>
      <c r="I153" s="106">
        <f>SUMIFS(Saidas!$H:$H,Saidas!$C:$C,'Controle Detalhado'!A153)</f>
        <v>0</v>
      </c>
      <c r="J153" s="107">
        <f t="shared" si="6"/>
        <v>0</v>
      </c>
      <c r="K153" s="100" t="e">
        <f t="shared" si="7"/>
        <v>#N/A</v>
      </c>
      <c r="L153" s="111" t="str">
        <f t="shared" si="8"/>
        <v>Comprar Urgente!</v>
      </c>
    </row>
    <row r="154" spans="2:12">
      <c r="B154" s="99" t="e">
        <f>LOOKUP(A154,Entradas!$B$4:$B$1048576,Entradas!$C$4:$C$1048576)</f>
        <v>#N/A</v>
      </c>
      <c r="C154" s="99" t="e">
        <f>LOOKUP(A154,Entradas!$B$4:$B$1048576,Entradas!$D$4:$D$1048576)</f>
        <v>#N/A</v>
      </c>
      <c r="D154" s="99" t="e">
        <f>LOOKUP(A154,Entradas!$B$4:$B$1048576,Entradas!$G$4:$G$1048576)</f>
        <v>#N/A</v>
      </c>
      <c r="E154" s="100" t="e">
        <f>LOOKUP(A154,Entradas!$B$4:$B$1048576,Entradas!$H$4:$H$1048576)</f>
        <v>#N/A</v>
      </c>
      <c r="F154" s="101" t="e">
        <f>LOOKUP(A154,Entradas!$B$4:$B$1048576,Entradas!$J$4:$J$1048576)</f>
        <v>#N/A</v>
      </c>
      <c r="H154" s="106">
        <f>SUMIFS(Entradas!F:F,Entradas!B:B,'Controle Detalhado'!A154)</f>
        <v>0</v>
      </c>
      <c r="I154" s="106">
        <f>SUMIFS(Saidas!$H:$H,Saidas!$C:$C,'Controle Detalhado'!A154)</f>
        <v>0</v>
      </c>
      <c r="J154" s="107">
        <f t="shared" si="6"/>
        <v>0</v>
      </c>
      <c r="K154" s="100" t="e">
        <f t="shared" si="7"/>
        <v>#N/A</v>
      </c>
      <c r="L154" s="111" t="str">
        <f t="shared" si="8"/>
        <v>Comprar Urgente!</v>
      </c>
    </row>
    <row r="155" spans="2:12">
      <c r="B155" s="99" t="e">
        <f>LOOKUP(A155,Entradas!$B$4:$B$1048576,Entradas!$C$4:$C$1048576)</f>
        <v>#N/A</v>
      </c>
      <c r="C155" s="99" t="e">
        <f>LOOKUP(A155,Entradas!$B$4:$B$1048576,Entradas!$D$4:$D$1048576)</f>
        <v>#N/A</v>
      </c>
      <c r="D155" s="99" t="e">
        <f>LOOKUP(A155,Entradas!$B$4:$B$1048576,Entradas!$G$4:$G$1048576)</f>
        <v>#N/A</v>
      </c>
      <c r="E155" s="100" t="e">
        <f>LOOKUP(A155,Entradas!$B$4:$B$1048576,Entradas!$H$4:$H$1048576)</f>
        <v>#N/A</v>
      </c>
      <c r="F155" s="101" t="e">
        <f>LOOKUP(A155,Entradas!$B$4:$B$1048576,Entradas!$J$4:$J$1048576)</f>
        <v>#N/A</v>
      </c>
      <c r="H155" s="106">
        <f>SUMIFS(Entradas!F:F,Entradas!B:B,'Controle Detalhado'!A155)</f>
        <v>0</v>
      </c>
      <c r="I155" s="106">
        <f>SUMIFS(Saidas!$H:$H,Saidas!$C:$C,'Controle Detalhado'!A155)</f>
        <v>0</v>
      </c>
      <c r="J155" s="107">
        <f t="shared" si="6"/>
        <v>0</v>
      </c>
      <c r="K155" s="100" t="e">
        <f t="shared" si="7"/>
        <v>#N/A</v>
      </c>
      <c r="L155" s="111" t="str">
        <f t="shared" si="8"/>
        <v>Comprar Urgente!</v>
      </c>
    </row>
    <row r="156" spans="2:12">
      <c r="B156" s="99" t="e">
        <f>LOOKUP(A156,Entradas!$B$4:$B$1048576,Entradas!$C$4:$C$1048576)</f>
        <v>#N/A</v>
      </c>
      <c r="C156" s="99" t="e">
        <f>LOOKUP(A156,Entradas!$B$4:$B$1048576,Entradas!$D$4:$D$1048576)</f>
        <v>#N/A</v>
      </c>
      <c r="D156" s="99" t="e">
        <f>LOOKUP(A156,Entradas!$B$4:$B$1048576,Entradas!$G$4:$G$1048576)</f>
        <v>#N/A</v>
      </c>
      <c r="E156" s="100" t="e">
        <f>LOOKUP(A156,Entradas!$B$4:$B$1048576,Entradas!$H$4:$H$1048576)</f>
        <v>#N/A</v>
      </c>
      <c r="F156" s="101" t="e">
        <f>LOOKUP(A156,Entradas!$B$4:$B$1048576,Entradas!$J$4:$J$1048576)</f>
        <v>#N/A</v>
      </c>
      <c r="H156" s="106">
        <f>SUMIFS(Entradas!F:F,Entradas!B:B,'Controle Detalhado'!A156)</f>
        <v>0</v>
      </c>
      <c r="I156" s="106">
        <f>SUMIFS(Saidas!$H:$H,Saidas!$C:$C,'Controle Detalhado'!A156)</f>
        <v>0</v>
      </c>
      <c r="J156" s="107">
        <f t="shared" si="6"/>
        <v>0</v>
      </c>
      <c r="K156" s="100" t="e">
        <f t="shared" si="7"/>
        <v>#N/A</v>
      </c>
      <c r="L156" s="111" t="str">
        <f t="shared" si="8"/>
        <v>Comprar Urgente!</v>
      </c>
    </row>
    <row r="157" spans="2:12">
      <c r="B157" s="99" t="e">
        <f>LOOKUP(A157,Entradas!$B$4:$B$1048576,Entradas!$C$4:$C$1048576)</f>
        <v>#N/A</v>
      </c>
      <c r="C157" s="99" t="e">
        <f>LOOKUP(A157,Entradas!$B$4:$B$1048576,Entradas!$D$4:$D$1048576)</f>
        <v>#N/A</v>
      </c>
      <c r="D157" s="99" t="e">
        <f>LOOKUP(A157,Entradas!$B$4:$B$1048576,Entradas!$G$4:$G$1048576)</f>
        <v>#N/A</v>
      </c>
      <c r="E157" s="100" t="e">
        <f>LOOKUP(A157,Entradas!$B$4:$B$1048576,Entradas!$H$4:$H$1048576)</f>
        <v>#N/A</v>
      </c>
      <c r="F157" s="101" t="e">
        <f>LOOKUP(A157,Entradas!$B$4:$B$1048576,Entradas!$J$4:$J$1048576)</f>
        <v>#N/A</v>
      </c>
      <c r="H157" s="106">
        <f>SUMIFS(Entradas!F:F,Entradas!B:B,'Controle Detalhado'!A157)</f>
        <v>0</v>
      </c>
      <c r="I157" s="106">
        <f>SUMIFS(Saidas!$H:$H,Saidas!$C:$C,'Controle Detalhado'!A157)</f>
        <v>0</v>
      </c>
      <c r="J157" s="107">
        <f t="shared" si="6"/>
        <v>0</v>
      </c>
      <c r="K157" s="100" t="e">
        <f t="shared" si="7"/>
        <v>#N/A</v>
      </c>
      <c r="L157" s="111" t="str">
        <f t="shared" si="8"/>
        <v>Comprar Urgente!</v>
      </c>
    </row>
    <row r="158" spans="2:12">
      <c r="B158" s="99" t="e">
        <f>LOOKUP(A158,Entradas!$B$4:$B$1048576,Entradas!$C$4:$C$1048576)</f>
        <v>#N/A</v>
      </c>
      <c r="C158" s="99" t="e">
        <f>LOOKUP(A158,Entradas!$B$4:$B$1048576,Entradas!$D$4:$D$1048576)</f>
        <v>#N/A</v>
      </c>
      <c r="D158" s="99" t="e">
        <f>LOOKUP(A158,Entradas!$B$4:$B$1048576,Entradas!$G$4:$G$1048576)</f>
        <v>#N/A</v>
      </c>
      <c r="E158" s="100" t="e">
        <f>LOOKUP(A158,Entradas!$B$4:$B$1048576,Entradas!$H$4:$H$1048576)</f>
        <v>#N/A</v>
      </c>
      <c r="F158" s="101" t="e">
        <f>LOOKUP(A158,Entradas!$B$4:$B$1048576,Entradas!$J$4:$J$1048576)</f>
        <v>#N/A</v>
      </c>
      <c r="H158" s="106">
        <f>SUMIFS(Entradas!F:F,Entradas!B:B,'Controle Detalhado'!A158)</f>
        <v>0</v>
      </c>
      <c r="I158" s="106">
        <f>SUMIFS(Saidas!$H:$H,Saidas!$C:$C,'Controle Detalhado'!A158)</f>
        <v>0</v>
      </c>
      <c r="J158" s="107">
        <f t="shared" si="6"/>
        <v>0</v>
      </c>
      <c r="K158" s="100" t="e">
        <f t="shared" si="7"/>
        <v>#N/A</v>
      </c>
      <c r="L158" s="111" t="str">
        <f t="shared" si="8"/>
        <v>Comprar Urgente!</v>
      </c>
    </row>
    <row r="159" spans="2:12">
      <c r="B159" s="99" t="e">
        <f>LOOKUP(A159,Entradas!$B$4:$B$1048576,Entradas!$C$4:$C$1048576)</f>
        <v>#N/A</v>
      </c>
      <c r="C159" s="99" t="e">
        <f>LOOKUP(A159,Entradas!$B$4:$B$1048576,Entradas!$D$4:$D$1048576)</f>
        <v>#N/A</v>
      </c>
      <c r="D159" s="99" t="e">
        <f>LOOKUP(A159,Entradas!$B$4:$B$1048576,Entradas!$G$4:$G$1048576)</f>
        <v>#N/A</v>
      </c>
      <c r="E159" s="100" t="e">
        <f>LOOKUP(A159,Entradas!$B$4:$B$1048576,Entradas!$H$4:$H$1048576)</f>
        <v>#N/A</v>
      </c>
      <c r="F159" s="101" t="e">
        <f>LOOKUP(A159,Entradas!$B$4:$B$1048576,Entradas!$J$4:$J$1048576)</f>
        <v>#N/A</v>
      </c>
      <c r="H159" s="106">
        <f>SUMIFS(Entradas!F:F,Entradas!B:B,'Controle Detalhado'!A159)</f>
        <v>0</v>
      </c>
      <c r="I159" s="106">
        <f>SUMIFS(Saidas!$H:$H,Saidas!$C:$C,'Controle Detalhado'!A159)</f>
        <v>0</v>
      </c>
      <c r="J159" s="107">
        <f t="shared" si="6"/>
        <v>0</v>
      </c>
      <c r="K159" s="100" t="e">
        <f t="shared" si="7"/>
        <v>#N/A</v>
      </c>
      <c r="L159" s="111" t="str">
        <f t="shared" si="8"/>
        <v>Comprar Urgente!</v>
      </c>
    </row>
    <row r="160" spans="2:12">
      <c r="B160" s="99" t="e">
        <f>LOOKUP(A160,Entradas!$B$4:$B$1048576,Entradas!$C$4:$C$1048576)</f>
        <v>#N/A</v>
      </c>
      <c r="C160" s="99" t="e">
        <f>LOOKUP(A160,Entradas!$B$4:$B$1048576,Entradas!$D$4:$D$1048576)</f>
        <v>#N/A</v>
      </c>
      <c r="D160" s="99" t="e">
        <f>LOOKUP(A160,Entradas!$B$4:$B$1048576,Entradas!$G$4:$G$1048576)</f>
        <v>#N/A</v>
      </c>
      <c r="E160" s="100" t="e">
        <f>LOOKUP(A160,Entradas!$B$4:$B$1048576,Entradas!$H$4:$H$1048576)</f>
        <v>#N/A</v>
      </c>
      <c r="F160" s="101" t="e">
        <f>LOOKUP(A160,Entradas!$B$4:$B$1048576,Entradas!$J$4:$J$1048576)</f>
        <v>#N/A</v>
      </c>
      <c r="H160" s="106">
        <f>SUMIFS(Entradas!F:F,Entradas!B:B,'Controle Detalhado'!A160)</f>
        <v>0</v>
      </c>
      <c r="I160" s="106">
        <f>SUMIFS(Saidas!$H:$H,Saidas!$C:$C,'Controle Detalhado'!A160)</f>
        <v>0</v>
      </c>
      <c r="J160" s="107">
        <f t="shared" si="6"/>
        <v>0</v>
      </c>
      <c r="K160" s="100" t="e">
        <f t="shared" si="7"/>
        <v>#N/A</v>
      </c>
      <c r="L160" s="111" t="str">
        <f t="shared" si="8"/>
        <v>Comprar Urgente!</v>
      </c>
    </row>
    <row r="161" spans="2:12">
      <c r="B161" s="99" t="e">
        <f>LOOKUP(A161,Entradas!$B$4:$B$1048576,Entradas!$C$4:$C$1048576)</f>
        <v>#N/A</v>
      </c>
      <c r="C161" s="99" t="e">
        <f>LOOKUP(A161,Entradas!$B$4:$B$1048576,Entradas!$D$4:$D$1048576)</f>
        <v>#N/A</v>
      </c>
      <c r="D161" s="99" t="e">
        <f>LOOKUP(A161,Entradas!$B$4:$B$1048576,Entradas!$G$4:$G$1048576)</f>
        <v>#N/A</v>
      </c>
      <c r="E161" s="100" t="e">
        <f>LOOKUP(A161,Entradas!$B$4:$B$1048576,Entradas!$H$4:$H$1048576)</f>
        <v>#N/A</v>
      </c>
      <c r="F161" s="101" t="e">
        <f>LOOKUP(A161,Entradas!$B$4:$B$1048576,Entradas!$J$4:$J$1048576)</f>
        <v>#N/A</v>
      </c>
      <c r="H161" s="106">
        <f>SUMIFS(Entradas!F:F,Entradas!B:B,'Controle Detalhado'!A161)</f>
        <v>0</v>
      </c>
      <c r="I161" s="106">
        <f>SUMIFS(Saidas!$H:$H,Saidas!$C:$C,'Controle Detalhado'!A161)</f>
        <v>0</v>
      </c>
      <c r="J161" s="107">
        <f t="shared" si="6"/>
        <v>0</v>
      </c>
      <c r="K161" s="100" t="e">
        <f t="shared" si="7"/>
        <v>#N/A</v>
      </c>
      <c r="L161" s="111" t="str">
        <f t="shared" si="8"/>
        <v>Comprar Urgente!</v>
      </c>
    </row>
    <row r="162" spans="2:12">
      <c r="B162" s="99" t="e">
        <f>LOOKUP(A162,Entradas!$B$4:$B$1048576,Entradas!$C$4:$C$1048576)</f>
        <v>#N/A</v>
      </c>
      <c r="C162" s="99" t="e">
        <f>LOOKUP(A162,Entradas!$B$4:$B$1048576,Entradas!$D$4:$D$1048576)</f>
        <v>#N/A</v>
      </c>
      <c r="D162" s="99" t="e">
        <f>LOOKUP(A162,Entradas!$B$4:$B$1048576,Entradas!$G$4:$G$1048576)</f>
        <v>#N/A</v>
      </c>
      <c r="E162" s="100" t="e">
        <f>LOOKUP(A162,Entradas!$B$4:$B$1048576,Entradas!$H$4:$H$1048576)</f>
        <v>#N/A</v>
      </c>
      <c r="F162" s="101" t="e">
        <f>LOOKUP(A162,Entradas!$B$4:$B$1048576,Entradas!$J$4:$J$1048576)</f>
        <v>#N/A</v>
      </c>
      <c r="H162" s="106">
        <f>SUMIFS(Entradas!F:F,Entradas!B:B,'Controle Detalhado'!A162)</f>
        <v>0</v>
      </c>
      <c r="I162" s="106">
        <f>SUMIFS(Saidas!$H:$H,Saidas!$C:$C,'Controle Detalhado'!A162)</f>
        <v>0</v>
      </c>
      <c r="J162" s="107">
        <f t="shared" si="6"/>
        <v>0</v>
      </c>
      <c r="K162" s="100" t="e">
        <f t="shared" si="7"/>
        <v>#N/A</v>
      </c>
      <c r="L162" s="111" t="str">
        <f t="shared" si="8"/>
        <v>Comprar Urgente!</v>
      </c>
    </row>
    <row r="163" spans="2:12">
      <c r="B163" s="99" t="e">
        <f>LOOKUP(A163,Entradas!$B$4:$B$1048576,Entradas!$C$4:$C$1048576)</f>
        <v>#N/A</v>
      </c>
      <c r="C163" s="99" t="e">
        <f>LOOKUP(A163,Entradas!$B$4:$B$1048576,Entradas!$D$4:$D$1048576)</f>
        <v>#N/A</v>
      </c>
      <c r="D163" s="99" t="e">
        <f>LOOKUP(A163,Entradas!$B$4:$B$1048576,Entradas!$G$4:$G$1048576)</f>
        <v>#N/A</v>
      </c>
      <c r="E163" s="100" t="e">
        <f>LOOKUP(A163,Entradas!$B$4:$B$1048576,Entradas!$H$4:$H$1048576)</f>
        <v>#N/A</v>
      </c>
      <c r="F163" s="101" t="e">
        <f>LOOKUP(A163,Entradas!$B$4:$B$1048576,Entradas!$J$4:$J$1048576)</f>
        <v>#N/A</v>
      </c>
      <c r="H163" s="106">
        <f>SUMIFS(Entradas!F:F,Entradas!B:B,'Controle Detalhado'!A163)</f>
        <v>0</v>
      </c>
      <c r="I163" s="106">
        <f>SUMIFS(Saidas!$H:$H,Saidas!$C:$C,'Controle Detalhado'!A163)</f>
        <v>0</v>
      </c>
      <c r="J163" s="107">
        <f t="shared" si="6"/>
        <v>0</v>
      </c>
      <c r="K163" s="100" t="e">
        <f t="shared" si="7"/>
        <v>#N/A</v>
      </c>
      <c r="L163" s="111" t="str">
        <f t="shared" si="8"/>
        <v>Comprar Urgente!</v>
      </c>
    </row>
    <row r="164" spans="2:12">
      <c r="B164" s="99" t="e">
        <f>LOOKUP(A164,Entradas!$B$4:$B$1048576,Entradas!$C$4:$C$1048576)</f>
        <v>#N/A</v>
      </c>
      <c r="C164" s="99" t="e">
        <f>LOOKUP(A164,Entradas!$B$4:$B$1048576,Entradas!$D$4:$D$1048576)</f>
        <v>#N/A</v>
      </c>
      <c r="D164" s="99" t="e">
        <f>LOOKUP(A164,Entradas!$B$4:$B$1048576,Entradas!$G$4:$G$1048576)</f>
        <v>#N/A</v>
      </c>
      <c r="E164" s="100" t="e">
        <f>LOOKUP(A164,Entradas!$B$4:$B$1048576,Entradas!$H$4:$H$1048576)</f>
        <v>#N/A</v>
      </c>
      <c r="F164" s="101" t="e">
        <f>LOOKUP(A164,Entradas!$B$4:$B$1048576,Entradas!$J$4:$J$1048576)</f>
        <v>#N/A</v>
      </c>
      <c r="H164" s="106">
        <f>SUMIFS(Entradas!F:F,Entradas!B:B,'Controle Detalhado'!A164)</f>
        <v>0</v>
      </c>
      <c r="I164" s="106">
        <f>SUMIFS(Saidas!$H:$H,Saidas!$C:$C,'Controle Detalhado'!A164)</f>
        <v>0</v>
      </c>
      <c r="J164" s="107">
        <f t="shared" si="6"/>
        <v>0</v>
      </c>
      <c r="K164" s="100" t="e">
        <f t="shared" si="7"/>
        <v>#N/A</v>
      </c>
      <c r="L164" s="111" t="str">
        <f t="shared" si="8"/>
        <v>Comprar Urgente!</v>
      </c>
    </row>
    <row r="165" spans="2:12">
      <c r="B165" s="99" t="e">
        <f>LOOKUP(A165,Entradas!$B$4:$B$1048576,Entradas!$C$4:$C$1048576)</f>
        <v>#N/A</v>
      </c>
      <c r="C165" s="99" t="e">
        <f>LOOKUP(A165,Entradas!$B$4:$B$1048576,Entradas!$D$4:$D$1048576)</f>
        <v>#N/A</v>
      </c>
      <c r="D165" s="99" t="e">
        <f>LOOKUP(A165,Entradas!$B$4:$B$1048576,Entradas!$G$4:$G$1048576)</f>
        <v>#N/A</v>
      </c>
      <c r="E165" s="100" t="e">
        <f>LOOKUP(A165,Entradas!$B$4:$B$1048576,Entradas!$H$4:$H$1048576)</f>
        <v>#N/A</v>
      </c>
      <c r="F165" s="101" t="e">
        <f>LOOKUP(A165,Entradas!$B$4:$B$1048576,Entradas!$J$4:$J$1048576)</f>
        <v>#N/A</v>
      </c>
      <c r="H165" s="106">
        <f>SUMIFS(Entradas!F:F,Entradas!B:B,'Controle Detalhado'!A165)</f>
        <v>0</v>
      </c>
      <c r="I165" s="106">
        <f>SUMIFS(Saidas!$H:$H,Saidas!$C:$C,'Controle Detalhado'!A165)</f>
        <v>0</v>
      </c>
      <c r="J165" s="107">
        <f t="shared" si="6"/>
        <v>0</v>
      </c>
      <c r="K165" s="100" t="e">
        <f t="shared" si="7"/>
        <v>#N/A</v>
      </c>
      <c r="L165" s="111" t="str">
        <f t="shared" si="8"/>
        <v>Comprar Urgente!</v>
      </c>
    </row>
    <row r="166" spans="2:12">
      <c r="B166" s="99" t="e">
        <f>LOOKUP(A166,Entradas!$B$4:$B$1048576,Entradas!$C$4:$C$1048576)</f>
        <v>#N/A</v>
      </c>
      <c r="C166" s="99" t="e">
        <f>LOOKUP(A166,Entradas!$B$4:$B$1048576,Entradas!$D$4:$D$1048576)</f>
        <v>#N/A</v>
      </c>
      <c r="D166" s="99" t="e">
        <f>LOOKUP(A166,Entradas!$B$4:$B$1048576,Entradas!$G$4:$G$1048576)</f>
        <v>#N/A</v>
      </c>
      <c r="E166" s="100" t="e">
        <f>LOOKUP(A166,Entradas!$B$4:$B$1048576,Entradas!$H$4:$H$1048576)</f>
        <v>#N/A</v>
      </c>
      <c r="F166" s="101" t="e">
        <f>LOOKUP(A166,Entradas!$B$4:$B$1048576,Entradas!$J$4:$J$1048576)</f>
        <v>#N/A</v>
      </c>
      <c r="H166" s="106">
        <f>SUMIFS(Entradas!F:F,Entradas!B:B,'Controle Detalhado'!A166)</f>
        <v>0</v>
      </c>
      <c r="I166" s="106">
        <f>SUMIFS(Saidas!$H:$H,Saidas!$C:$C,'Controle Detalhado'!A166)</f>
        <v>0</v>
      </c>
      <c r="J166" s="107">
        <f t="shared" si="6"/>
        <v>0</v>
      </c>
      <c r="K166" s="100" t="e">
        <f t="shared" si="7"/>
        <v>#N/A</v>
      </c>
      <c r="L166" s="111" t="str">
        <f t="shared" si="8"/>
        <v>Comprar Urgente!</v>
      </c>
    </row>
    <row r="167" spans="2:12">
      <c r="B167" s="99" t="e">
        <f>LOOKUP(A167,Entradas!$B$4:$B$1048576,Entradas!$C$4:$C$1048576)</f>
        <v>#N/A</v>
      </c>
      <c r="C167" s="99" t="e">
        <f>LOOKUP(A167,Entradas!$B$4:$B$1048576,Entradas!$D$4:$D$1048576)</f>
        <v>#N/A</v>
      </c>
      <c r="D167" s="99" t="e">
        <f>LOOKUP(A167,Entradas!$B$4:$B$1048576,Entradas!$G$4:$G$1048576)</f>
        <v>#N/A</v>
      </c>
      <c r="E167" s="100" t="e">
        <f>LOOKUP(A167,Entradas!$B$4:$B$1048576,Entradas!$H$4:$H$1048576)</f>
        <v>#N/A</v>
      </c>
      <c r="F167" s="101" t="e">
        <f>LOOKUP(A167,Entradas!$B$4:$B$1048576,Entradas!$J$4:$J$1048576)</f>
        <v>#N/A</v>
      </c>
      <c r="H167" s="106">
        <f>SUMIFS(Entradas!F:F,Entradas!B:B,'Controle Detalhado'!A167)</f>
        <v>0</v>
      </c>
      <c r="I167" s="106">
        <f>SUMIFS(Saidas!$H:$H,Saidas!$C:$C,'Controle Detalhado'!A167)</f>
        <v>0</v>
      </c>
      <c r="J167" s="107">
        <f t="shared" si="6"/>
        <v>0</v>
      </c>
      <c r="K167" s="100" t="e">
        <f t="shared" si="7"/>
        <v>#N/A</v>
      </c>
      <c r="L167" s="111" t="str">
        <f t="shared" si="8"/>
        <v>Comprar Urgente!</v>
      </c>
    </row>
    <row r="168" spans="2:12">
      <c r="B168" s="99" t="e">
        <f>LOOKUP(A168,Entradas!$B$4:$B$1048576,Entradas!$C$4:$C$1048576)</f>
        <v>#N/A</v>
      </c>
      <c r="C168" s="99" t="e">
        <f>LOOKUP(A168,Entradas!$B$4:$B$1048576,Entradas!$D$4:$D$1048576)</f>
        <v>#N/A</v>
      </c>
      <c r="D168" s="99" t="e">
        <f>LOOKUP(A168,Entradas!$B$4:$B$1048576,Entradas!$G$4:$G$1048576)</f>
        <v>#N/A</v>
      </c>
      <c r="E168" s="100" t="e">
        <f>LOOKUP(A168,Entradas!$B$4:$B$1048576,Entradas!$H$4:$H$1048576)</f>
        <v>#N/A</v>
      </c>
      <c r="F168" s="101" t="e">
        <f>LOOKUP(A168,Entradas!$B$4:$B$1048576,Entradas!$J$4:$J$1048576)</f>
        <v>#N/A</v>
      </c>
      <c r="H168" s="106">
        <f>SUMIFS(Entradas!F:F,Entradas!B:B,'Controle Detalhado'!A168)</f>
        <v>0</v>
      </c>
      <c r="I168" s="106">
        <f>SUMIFS(Saidas!$H:$H,Saidas!$C:$C,'Controle Detalhado'!A168)</f>
        <v>0</v>
      </c>
      <c r="J168" s="107">
        <f t="shared" si="6"/>
        <v>0</v>
      </c>
      <c r="K168" s="100" t="e">
        <f t="shared" si="7"/>
        <v>#N/A</v>
      </c>
      <c r="L168" s="111" t="str">
        <f t="shared" si="8"/>
        <v>Comprar Urgente!</v>
      </c>
    </row>
    <row r="169" spans="2:12">
      <c r="B169" s="99" t="e">
        <f>LOOKUP(A169,Entradas!$B$4:$B$1048576,Entradas!$C$4:$C$1048576)</f>
        <v>#N/A</v>
      </c>
      <c r="C169" s="99" t="e">
        <f>LOOKUP(A169,Entradas!$B$4:$B$1048576,Entradas!$D$4:$D$1048576)</f>
        <v>#N/A</v>
      </c>
      <c r="D169" s="99" t="e">
        <f>LOOKUP(A169,Entradas!$B$4:$B$1048576,Entradas!$G$4:$G$1048576)</f>
        <v>#N/A</v>
      </c>
      <c r="E169" s="100" t="e">
        <f>LOOKUP(A169,Entradas!$B$4:$B$1048576,Entradas!$H$4:$H$1048576)</f>
        <v>#N/A</v>
      </c>
      <c r="F169" s="101" t="e">
        <f>LOOKUP(A169,Entradas!$B$4:$B$1048576,Entradas!$J$4:$J$1048576)</f>
        <v>#N/A</v>
      </c>
      <c r="H169" s="106">
        <f>SUMIFS(Entradas!F:F,Entradas!B:B,'Controle Detalhado'!A169)</f>
        <v>0</v>
      </c>
      <c r="I169" s="106">
        <f>SUMIFS(Saidas!$H:$H,Saidas!$C:$C,'Controle Detalhado'!A169)</f>
        <v>0</v>
      </c>
      <c r="J169" s="107">
        <f t="shared" si="6"/>
        <v>0</v>
      </c>
      <c r="K169" s="100" t="e">
        <f t="shared" si="7"/>
        <v>#N/A</v>
      </c>
      <c r="L169" s="111" t="str">
        <f t="shared" si="8"/>
        <v>Comprar Urgente!</v>
      </c>
    </row>
    <row r="170" spans="2:12">
      <c r="B170" s="99" t="e">
        <f>LOOKUP(A170,Entradas!$B$4:$B$1048576,Entradas!$C$4:$C$1048576)</f>
        <v>#N/A</v>
      </c>
      <c r="C170" s="99" t="e">
        <f>LOOKUP(A170,Entradas!$B$4:$B$1048576,Entradas!$D$4:$D$1048576)</f>
        <v>#N/A</v>
      </c>
      <c r="D170" s="99" t="e">
        <f>LOOKUP(A170,Entradas!$B$4:$B$1048576,Entradas!$G$4:$G$1048576)</f>
        <v>#N/A</v>
      </c>
      <c r="E170" s="100" t="e">
        <f>LOOKUP(A170,Entradas!$B$4:$B$1048576,Entradas!$H$4:$H$1048576)</f>
        <v>#N/A</v>
      </c>
      <c r="F170" s="101" t="e">
        <f>LOOKUP(A170,Entradas!$B$4:$B$1048576,Entradas!$J$4:$J$1048576)</f>
        <v>#N/A</v>
      </c>
      <c r="H170" s="106">
        <f>SUMIFS(Entradas!F:F,Entradas!B:B,'Controle Detalhado'!A170)</f>
        <v>0</v>
      </c>
      <c r="I170" s="106">
        <f>SUMIFS(Saidas!$H:$H,Saidas!$C:$C,'Controle Detalhado'!A170)</f>
        <v>0</v>
      </c>
      <c r="J170" s="107">
        <f t="shared" si="6"/>
        <v>0</v>
      </c>
      <c r="K170" s="100" t="e">
        <f t="shared" si="7"/>
        <v>#N/A</v>
      </c>
      <c r="L170" s="111" t="str">
        <f t="shared" si="8"/>
        <v>Comprar Urgente!</v>
      </c>
    </row>
    <row r="171" spans="2:12">
      <c r="B171" s="99" t="e">
        <f>LOOKUP(A171,Entradas!$B$4:$B$1048576,Entradas!$C$4:$C$1048576)</f>
        <v>#N/A</v>
      </c>
      <c r="C171" s="99" t="e">
        <f>LOOKUP(A171,Entradas!$B$4:$B$1048576,Entradas!$D$4:$D$1048576)</f>
        <v>#N/A</v>
      </c>
      <c r="D171" s="99" t="e">
        <f>LOOKUP(A171,Entradas!$B$4:$B$1048576,Entradas!$G$4:$G$1048576)</f>
        <v>#N/A</v>
      </c>
      <c r="E171" s="100" t="e">
        <f>LOOKUP(A171,Entradas!$B$4:$B$1048576,Entradas!$H$4:$H$1048576)</f>
        <v>#N/A</v>
      </c>
      <c r="F171" s="101" t="e">
        <f>LOOKUP(A171,Entradas!$B$4:$B$1048576,Entradas!$J$4:$J$1048576)</f>
        <v>#N/A</v>
      </c>
      <c r="H171" s="106">
        <f>SUMIFS(Entradas!F:F,Entradas!B:B,'Controle Detalhado'!A171)</f>
        <v>0</v>
      </c>
      <c r="I171" s="106">
        <f>SUMIFS(Saidas!$H:$H,Saidas!$C:$C,'Controle Detalhado'!A171)</f>
        <v>0</v>
      </c>
      <c r="J171" s="107">
        <f t="shared" si="6"/>
        <v>0</v>
      </c>
      <c r="K171" s="100" t="e">
        <f t="shared" si="7"/>
        <v>#N/A</v>
      </c>
      <c r="L171" s="111" t="str">
        <f t="shared" si="8"/>
        <v>Comprar Urgente!</v>
      </c>
    </row>
    <row r="172" spans="2:12">
      <c r="B172" s="99" t="e">
        <f>LOOKUP(A172,Entradas!$B$4:$B$1048576,Entradas!$C$4:$C$1048576)</f>
        <v>#N/A</v>
      </c>
      <c r="C172" s="99" t="e">
        <f>LOOKUP(A172,Entradas!$B$4:$B$1048576,Entradas!$D$4:$D$1048576)</f>
        <v>#N/A</v>
      </c>
      <c r="D172" s="99" t="e">
        <f>LOOKUP(A172,Entradas!$B$4:$B$1048576,Entradas!$G$4:$G$1048576)</f>
        <v>#N/A</v>
      </c>
      <c r="E172" s="100" t="e">
        <f>LOOKUP(A172,Entradas!$B$4:$B$1048576,Entradas!$H$4:$H$1048576)</f>
        <v>#N/A</v>
      </c>
      <c r="F172" s="101" t="e">
        <f>LOOKUP(A172,Entradas!$B$4:$B$1048576,Entradas!$J$4:$J$1048576)</f>
        <v>#N/A</v>
      </c>
      <c r="H172" s="106">
        <f>SUMIFS(Entradas!F:F,Entradas!B:B,'Controle Detalhado'!A172)</f>
        <v>0</v>
      </c>
      <c r="I172" s="106">
        <f>SUMIFS(Saidas!$H:$H,Saidas!$C:$C,'Controle Detalhado'!A172)</f>
        <v>0</v>
      </c>
      <c r="J172" s="107">
        <f t="shared" si="6"/>
        <v>0</v>
      </c>
      <c r="K172" s="100" t="e">
        <f t="shared" si="7"/>
        <v>#N/A</v>
      </c>
      <c r="L172" s="111" t="str">
        <f t="shared" si="8"/>
        <v>Comprar Urgente!</v>
      </c>
    </row>
    <row r="173" spans="2:12">
      <c r="B173" s="99" t="e">
        <f>LOOKUP(A173,Entradas!$B$4:$B$1048576,Entradas!$C$4:$C$1048576)</f>
        <v>#N/A</v>
      </c>
      <c r="C173" s="99" t="e">
        <f>LOOKUP(A173,Entradas!$B$4:$B$1048576,Entradas!$D$4:$D$1048576)</f>
        <v>#N/A</v>
      </c>
      <c r="D173" s="99" t="e">
        <f>LOOKUP(A173,Entradas!$B$4:$B$1048576,Entradas!$G$4:$G$1048576)</f>
        <v>#N/A</v>
      </c>
      <c r="E173" s="100" t="e">
        <f>LOOKUP(A173,Entradas!$B$4:$B$1048576,Entradas!$H$4:$H$1048576)</f>
        <v>#N/A</v>
      </c>
      <c r="F173" s="101" t="e">
        <f>LOOKUP(A173,Entradas!$B$4:$B$1048576,Entradas!$J$4:$J$1048576)</f>
        <v>#N/A</v>
      </c>
      <c r="H173" s="106">
        <f>SUMIFS(Entradas!F:F,Entradas!B:B,'Controle Detalhado'!A173)</f>
        <v>0</v>
      </c>
      <c r="I173" s="106">
        <f>SUMIFS(Saidas!$H:$H,Saidas!$C:$C,'Controle Detalhado'!A173)</f>
        <v>0</v>
      </c>
      <c r="J173" s="107">
        <f t="shared" si="6"/>
        <v>0</v>
      </c>
      <c r="K173" s="100" t="e">
        <f t="shared" si="7"/>
        <v>#N/A</v>
      </c>
      <c r="L173" s="111" t="str">
        <f t="shared" si="8"/>
        <v>Comprar Urgente!</v>
      </c>
    </row>
    <row r="174" spans="2:12">
      <c r="B174" s="99" t="e">
        <f>LOOKUP(A174,Entradas!$B$4:$B$1048576,Entradas!$C$4:$C$1048576)</f>
        <v>#N/A</v>
      </c>
      <c r="C174" s="99" t="e">
        <f>LOOKUP(A174,Entradas!$B$4:$B$1048576,Entradas!$D$4:$D$1048576)</f>
        <v>#N/A</v>
      </c>
      <c r="D174" s="99" t="e">
        <f>LOOKUP(A174,Entradas!$B$4:$B$1048576,Entradas!$G$4:$G$1048576)</f>
        <v>#N/A</v>
      </c>
      <c r="E174" s="100" t="e">
        <f>LOOKUP(A174,Entradas!$B$4:$B$1048576,Entradas!$H$4:$H$1048576)</f>
        <v>#N/A</v>
      </c>
      <c r="F174" s="101" t="e">
        <f>LOOKUP(A174,Entradas!$B$4:$B$1048576,Entradas!$J$4:$J$1048576)</f>
        <v>#N/A</v>
      </c>
      <c r="H174" s="106">
        <f>SUMIFS(Entradas!F:F,Entradas!B:B,'Controle Detalhado'!A174)</f>
        <v>0</v>
      </c>
      <c r="I174" s="106">
        <f>SUMIFS(Saidas!$H:$H,Saidas!$C:$C,'Controle Detalhado'!A174)</f>
        <v>0</v>
      </c>
      <c r="J174" s="107">
        <f t="shared" si="6"/>
        <v>0</v>
      </c>
      <c r="K174" s="100" t="e">
        <f t="shared" si="7"/>
        <v>#N/A</v>
      </c>
      <c r="L174" s="111" t="str">
        <f t="shared" si="8"/>
        <v>Comprar Urgente!</v>
      </c>
    </row>
    <row r="175" spans="2:12">
      <c r="B175" s="99" t="e">
        <f>LOOKUP(A175,Entradas!$B$4:$B$1048576,Entradas!$C$4:$C$1048576)</f>
        <v>#N/A</v>
      </c>
      <c r="C175" s="99" t="e">
        <f>LOOKUP(A175,Entradas!$B$4:$B$1048576,Entradas!$D$4:$D$1048576)</f>
        <v>#N/A</v>
      </c>
      <c r="D175" s="99" t="e">
        <f>LOOKUP(A175,Entradas!$B$4:$B$1048576,Entradas!$G$4:$G$1048576)</f>
        <v>#N/A</v>
      </c>
      <c r="E175" s="100" t="e">
        <f>LOOKUP(A175,Entradas!$B$4:$B$1048576,Entradas!$H$4:$H$1048576)</f>
        <v>#N/A</v>
      </c>
      <c r="F175" s="101" t="e">
        <f>LOOKUP(A175,Entradas!$B$4:$B$1048576,Entradas!$J$4:$J$1048576)</f>
        <v>#N/A</v>
      </c>
      <c r="H175" s="106">
        <f>SUMIFS(Entradas!F:F,Entradas!B:B,'Controle Detalhado'!A175)</f>
        <v>0</v>
      </c>
      <c r="I175" s="106">
        <f>SUMIFS(Saidas!$H:$H,Saidas!$C:$C,'Controle Detalhado'!A175)</f>
        <v>0</v>
      </c>
      <c r="J175" s="107">
        <f t="shared" si="6"/>
        <v>0</v>
      </c>
      <c r="K175" s="100" t="e">
        <f t="shared" si="7"/>
        <v>#N/A</v>
      </c>
      <c r="L175" s="111" t="str">
        <f t="shared" si="8"/>
        <v>Comprar Urgente!</v>
      </c>
    </row>
    <row r="176" spans="2:12">
      <c r="B176" s="99" t="e">
        <f>LOOKUP(A176,Entradas!$B$4:$B$1048576,Entradas!$C$4:$C$1048576)</f>
        <v>#N/A</v>
      </c>
      <c r="C176" s="99" t="e">
        <f>LOOKUP(A176,Entradas!$B$4:$B$1048576,Entradas!$D$4:$D$1048576)</f>
        <v>#N/A</v>
      </c>
      <c r="D176" s="99" t="e">
        <f>LOOKUP(A176,Entradas!$B$4:$B$1048576,Entradas!$G$4:$G$1048576)</f>
        <v>#N/A</v>
      </c>
      <c r="E176" s="100" t="e">
        <f>LOOKUP(A176,Entradas!$B$4:$B$1048576,Entradas!$H$4:$H$1048576)</f>
        <v>#N/A</v>
      </c>
      <c r="F176" s="101" t="e">
        <f>LOOKUP(A176,Entradas!$B$4:$B$1048576,Entradas!$J$4:$J$1048576)</f>
        <v>#N/A</v>
      </c>
      <c r="H176" s="106">
        <f>SUMIFS(Entradas!F:F,Entradas!B:B,'Controle Detalhado'!A176)</f>
        <v>0</v>
      </c>
      <c r="I176" s="106">
        <f>SUMIFS(Saidas!$H:$H,Saidas!$C:$C,'Controle Detalhado'!A176)</f>
        <v>0</v>
      </c>
      <c r="J176" s="107">
        <f t="shared" si="6"/>
        <v>0</v>
      </c>
      <c r="K176" s="100" t="e">
        <f t="shared" si="7"/>
        <v>#N/A</v>
      </c>
      <c r="L176" s="111" t="str">
        <f t="shared" si="8"/>
        <v>Comprar Urgente!</v>
      </c>
    </row>
    <row r="177" spans="2:12">
      <c r="B177" s="99" t="e">
        <f>LOOKUP(A177,Entradas!$B$4:$B$1048576,Entradas!$C$4:$C$1048576)</f>
        <v>#N/A</v>
      </c>
      <c r="C177" s="99" t="e">
        <f>LOOKUP(A177,Entradas!$B$4:$B$1048576,Entradas!$D$4:$D$1048576)</f>
        <v>#N/A</v>
      </c>
      <c r="D177" s="99" t="e">
        <f>LOOKUP(A177,Entradas!$B$4:$B$1048576,Entradas!$G$4:$G$1048576)</f>
        <v>#N/A</v>
      </c>
      <c r="E177" s="100" t="e">
        <f>LOOKUP(A177,Entradas!$B$4:$B$1048576,Entradas!$H$4:$H$1048576)</f>
        <v>#N/A</v>
      </c>
      <c r="F177" s="101" t="e">
        <f>LOOKUP(A177,Entradas!$B$4:$B$1048576,Entradas!$J$4:$J$1048576)</f>
        <v>#N/A</v>
      </c>
      <c r="H177" s="106">
        <f>SUMIFS(Entradas!F:F,Entradas!B:B,'Controle Detalhado'!A177)</f>
        <v>0</v>
      </c>
      <c r="I177" s="106">
        <f>SUMIFS(Saidas!$H:$H,Saidas!$C:$C,'Controle Detalhado'!A177)</f>
        <v>0</v>
      </c>
      <c r="J177" s="107">
        <f t="shared" si="6"/>
        <v>0</v>
      </c>
      <c r="K177" s="100" t="e">
        <f t="shared" si="7"/>
        <v>#N/A</v>
      </c>
      <c r="L177" s="111" t="str">
        <f t="shared" si="8"/>
        <v>Comprar Urgente!</v>
      </c>
    </row>
    <row r="178" spans="2:12">
      <c r="B178" s="99" t="e">
        <f>LOOKUP(A178,Entradas!$B$4:$B$1048576,Entradas!$C$4:$C$1048576)</f>
        <v>#N/A</v>
      </c>
      <c r="C178" s="99" t="e">
        <f>LOOKUP(A178,Entradas!$B$4:$B$1048576,Entradas!$D$4:$D$1048576)</f>
        <v>#N/A</v>
      </c>
      <c r="D178" s="99" t="e">
        <f>LOOKUP(A178,Entradas!$B$4:$B$1048576,Entradas!$G$4:$G$1048576)</f>
        <v>#N/A</v>
      </c>
      <c r="E178" s="100" t="e">
        <f>LOOKUP(A178,Entradas!$B$4:$B$1048576,Entradas!$H$4:$H$1048576)</f>
        <v>#N/A</v>
      </c>
      <c r="F178" s="101" t="e">
        <f>LOOKUP(A178,Entradas!$B$4:$B$1048576,Entradas!$J$4:$J$1048576)</f>
        <v>#N/A</v>
      </c>
      <c r="H178" s="106">
        <f>SUMIFS(Entradas!F:F,Entradas!B:B,'Controle Detalhado'!A178)</f>
        <v>0</v>
      </c>
      <c r="I178" s="106">
        <f>SUMIFS(Saidas!$H:$H,Saidas!$C:$C,'Controle Detalhado'!A178)</f>
        <v>0</v>
      </c>
      <c r="J178" s="107">
        <f t="shared" si="6"/>
        <v>0</v>
      </c>
      <c r="K178" s="100" t="e">
        <f t="shared" si="7"/>
        <v>#N/A</v>
      </c>
      <c r="L178" s="111" t="str">
        <f t="shared" si="8"/>
        <v>Comprar Urgente!</v>
      </c>
    </row>
    <row r="179" spans="2:12">
      <c r="B179" s="99" t="e">
        <f>LOOKUP(A179,Entradas!$B$4:$B$1048576,Entradas!$C$4:$C$1048576)</f>
        <v>#N/A</v>
      </c>
      <c r="C179" s="99" t="e">
        <f>LOOKUP(A179,Entradas!$B$4:$B$1048576,Entradas!$D$4:$D$1048576)</f>
        <v>#N/A</v>
      </c>
      <c r="D179" s="99" t="e">
        <f>LOOKUP(A179,Entradas!$B$4:$B$1048576,Entradas!$G$4:$G$1048576)</f>
        <v>#N/A</v>
      </c>
      <c r="E179" s="100" t="e">
        <f>LOOKUP(A179,Entradas!$B$4:$B$1048576,Entradas!$H$4:$H$1048576)</f>
        <v>#N/A</v>
      </c>
      <c r="F179" s="101" t="e">
        <f>LOOKUP(A179,Entradas!$B$4:$B$1048576,Entradas!$J$4:$J$1048576)</f>
        <v>#N/A</v>
      </c>
      <c r="H179" s="106">
        <f>SUMIFS(Entradas!F:F,Entradas!B:B,'Controle Detalhado'!A179)</f>
        <v>0</v>
      </c>
      <c r="I179" s="106">
        <f>SUMIFS(Saidas!$H:$H,Saidas!$C:$C,'Controle Detalhado'!A179)</f>
        <v>0</v>
      </c>
      <c r="J179" s="107">
        <f t="shared" si="6"/>
        <v>0</v>
      </c>
      <c r="K179" s="100" t="e">
        <f t="shared" si="7"/>
        <v>#N/A</v>
      </c>
      <c r="L179" s="111" t="str">
        <f t="shared" si="8"/>
        <v>Comprar Urgente!</v>
      </c>
    </row>
    <row r="180" spans="2:12">
      <c r="B180" s="99" t="e">
        <f>LOOKUP(A180,Entradas!$B$4:$B$1048576,Entradas!$C$4:$C$1048576)</f>
        <v>#N/A</v>
      </c>
      <c r="C180" s="99" t="e">
        <f>LOOKUP(A180,Entradas!$B$4:$B$1048576,Entradas!$D$4:$D$1048576)</f>
        <v>#N/A</v>
      </c>
      <c r="D180" s="99" t="e">
        <f>LOOKUP(A180,Entradas!$B$4:$B$1048576,Entradas!$G$4:$G$1048576)</f>
        <v>#N/A</v>
      </c>
      <c r="E180" s="100" t="e">
        <f>LOOKUP(A180,Entradas!$B$4:$B$1048576,Entradas!$H$4:$H$1048576)</f>
        <v>#N/A</v>
      </c>
      <c r="F180" s="101" t="e">
        <f>LOOKUP(A180,Entradas!$B$4:$B$1048576,Entradas!$J$4:$J$1048576)</f>
        <v>#N/A</v>
      </c>
      <c r="H180" s="106">
        <f>SUMIFS(Entradas!F:F,Entradas!B:B,'Controle Detalhado'!A180)</f>
        <v>0</v>
      </c>
      <c r="I180" s="106">
        <f>SUMIFS(Saidas!$H:$H,Saidas!$C:$C,'Controle Detalhado'!A180)</f>
        <v>0</v>
      </c>
      <c r="J180" s="107">
        <f t="shared" si="6"/>
        <v>0</v>
      </c>
      <c r="K180" s="100" t="e">
        <f t="shared" si="7"/>
        <v>#N/A</v>
      </c>
      <c r="L180" s="111" t="str">
        <f t="shared" si="8"/>
        <v>Comprar Urgente!</v>
      </c>
    </row>
    <row r="181" spans="2:12">
      <c r="B181" s="99" t="e">
        <f>LOOKUP(A181,Entradas!$B$4:$B$1048576,Entradas!$C$4:$C$1048576)</f>
        <v>#N/A</v>
      </c>
      <c r="C181" s="99" t="e">
        <f>LOOKUP(A181,Entradas!$B$4:$B$1048576,Entradas!$D$4:$D$1048576)</f>
        <v>#N/A</v>
      </c>
      <c r="D181" s="99" t="e">
        <f>LOOKUP(A181,Entradas!$B$4:$B$1048576,Entradas!$G$4:$G$1048576)</f>
        <v>#N/A</v>
      </c>
      <c r="E181" s="100" t="e">
        <f>LOOKUP(A181,Entradas!$B$4:$B$1048576,Entradas!$H$4:$H$1048576)</f>
        <v>#N/A</v>
      </c>
      <c r="F181" s="101" t="e">
        <f>LOOKUP(A181,Entradas!$B$4:$B$1048576,Entradas!$J$4:$J$1048576)</f>
        <v>#N/A</v>
      </c>
      <c r="H181" s="106">
        <f>SUMIFS(Entradas!F:F,Entradas!B:B,'Controle Detalhado'!A181)</f>
        <v>0</v>
      </c>
      <c r="I181" s="106">
        <f>SUMIFS(Saidas!$H:$H,Saidas!$C:$C,'Controle Detalhado'!A181)</f>
        <v>0</v>
      </c>
      <c r="J181" s="107">
        <f t="shared" si="6"/>
        <v>0</v>
      </c>
      <c r="K181" s="100" t="e">
        <f t="shared" si="7"/>
        <v>#N/A</v>
      </c>
      <c r="L181" s="111" t="str">
        <f t="shared" si="8"/>
        <v>Comprar Urgente!</v>
      </c>
    </row>
    <row r="182" spans="2:12">
      <c r="B182" s="99" t="e">
        <f>LOOKUP(A182,Entradas!$B$4:$B$1048576,Entradas!$C$4:$C$1048576)</f>
        <v>#N/A</v>
      </c>
      <c r="C182" s="99" t="e">
        <f>LOOKUP(A182,Entradas!$B$4:$B$1048576,Entradas!$D$4:$D$1048576)</f>
        <v>#N/A</v>
      </c>
      <c r="D182" s="99" t="e">
        <f>LOOKUP(A182,Entradas!$B$4:$B$1048576,Entradas!$G$4:$G$1048576)</f>
        <v>#N/A</v>
      </c>
      <c r="E182" s="100" t="e">
        <f>LOOKUP(A182,Entradas!$B$4:$B$1048576,Entradas!$H$4:$H$1048576)</f>
        <v>#N/A</v>
      </c>
      <c r="F182" s="101" t="e">
        <f>LOOKUP(A182,Entradas!$B$4:$B$1048576,Entradas!$J$4:$J$1048576)</f>
        <v>#N/A</v>
      </c>
      <c r="H182" s="106">
        <f>SUMIFS(Entradas!F:F,Entradas!B:B,'Controle Detalhado'!A182)</f>
        <v>0</v>
      </c>
      <c r="I182" s="106">
        <f>SUMIFS(Saidas!$H:$H,Saidas!$C:$C,'Controle Detalhado'!A182)</f>
        <v>0</v>
      </c>
      <c r="J182" s="107">
        <f t="shared" si="6"/>
        <v>0</v>
      </c>
      <c r="K182" s="100" t="e">
        <f t="shared" si="7"/>
        <v>#N/A</v>
      </c>
      <c r="L182" s="111" t="str">
        <f t="shared" si="8"/>
        <v>Comprar Urgente!</v>
      </c>
    </row>
    <row r="183" spans="2:12">
      <c r="B183" s="99" t="e">
        <f>LOOKUP(A183,Entradas!$B$4:$B$1048576,Entradas!$C$4:$C$1048576)</f>
        <v>#N/A</v>
      </c>
      <c r="C183" s="99" t="e">
        <f>LOOKUP(A183,Entradas!$B$4:$B$1048576,Entradas!$D$4:$D$1048576)</f>
        <v>#N/A</v>
      </c>
      <c r="D183" s="99" t="e">
        <f>LOOKUP(A183,Entradas!$B$4:$B$1048576,Entradas!$G$4:$G$1048576)</f>
        <v>#N/A</v>
      </c>
      <c r="E183" s="100" t="e">
        <f>LOOKUP(A183,Entradas!$B$4:$B$1048576,Entradas!$H$4:$H$1048576)</f>
        <v>#N/A</v>
      </c>
      <c r="F183" s="101" t="e">
        <f>LOOKUP(A183,Entradas!$B$4:$B$1048576,Entradas!$J$4:$J$1048576)</f>
        <v>#N/A</v>
      </c>
      <c r="H183" s="106">
        <f>SUMIFS(Entradas!F:F,Entradas!B:B,'Controle Detalhado'!A183)</f>
        <v>0</v>
      </c>
      <c r="I183" s="106">
        <f>SUMIFS(Saidas!$H:$H,Saidas!$C:$C,'Controle Detalhado'!A183)</f>
        <v>0</v>
      </c>
      <c r="J183" s="107">
        <f t="shared" si="6"/>
        <v>0</v>
      </c>
      <c r="K183" s="100" t="e">
        <f t="shared" si="7"/>
        <v>#N/A</v>
      </c>
      <c r="L183" s="111" t="str">
        <f t="shared" si="8"/>
        <v>Comprar Urgente!</v>
      </c>
    </row>
    <row r="184" spans="2:12">
      <c r="B184" s="99" t="e">
        <f>LOOKUP(A184,Entradas!$B$4:$B$1048576,Entradas!$C$4:$C$1048576)</f>
        <v>#N/A</v>
      </c>
      <c r="C184" s="99" t="e">
        <f>LOOKUP(A184,Entradas!$B$4:$B$1048576,Entradas!$D$4:$D$1048576)</f>
        <v>#N/A</v>
      </c>
      <c r="D184" s="99" t="e">
        <f>LOOKUP(A184,Entradas!$B$4:$B$1048576,Entradas!$G$4:$G$1048576)</f>
        <v>#N/A</v>
      </c>
      <c r="E184" s="100" t="e">
        <f>LOOKUP(A184,Entradas!$B$4:$B$1048576,Entradas!$H$4:$H$1048576)</f>
        <v>#N/A</v>
      </c>
      <c r="F184" s="101" t="e">
        <f>LOOKUP(A184,Entradas!$B$4:$B$1048576,Entradas!$J$4:$J$1048576)</f>
        <v>#N/A</v>
      </c>
      <c r="H184" s="106">
        <f>SUMIFS(Entradas!F:F,Entradas!B:B,'Controle Detalhado'!A184)</f>
        <v>0</v>
      </c>
      <c r="I184" s="106">
        <f>SUMIFS(Saidas!$H:$H,Saidas!$C:$C,'Controle Detalhado'!A184)</f>
        <v>0</v>
      </c>
      <c r="J184" s="107">
        <f t="shared" si="6"/>
        <v>0</v>
      </c>
      <c r="K184" s="100" t="e">
        <f t="shared" si="7"/>
        <v>#N/A</v>
      </c>
      <c r="L184" s="111" t="str">
        <f t="shared" si="8"/>
        <v>Comprar Urgente!</v>
      </c>
    </row>
    <row r="185" spans="2:12">
      <c r="B185" s="99" t="e">
        <f>LOOKUP(A185,Entradas!$B$4:$B$1048576,Entradas!$C$4:$C$1048576)</f>
        <v>#N/A</v>
      </c>
      <c r="C185" s="99" t="e">
        <f>LOOKUP(A185,Entradas!$B$4:$B$1048576,Entradas!$D$4:$D$1048576)</f>
        <v>#N/A</v>
      </c>
      <c r="D185" s="99" t="e">
        <f>LOOKUP(A185,Entradas!$B$4:$B$1048576,Entradas!$G$4:$G$1048576)</f>
        <v>#N/A</v>
      </c>
      <c r="E185" s="100" t="e">
        <f>LOOKUP(A185,Entradas!$B$4:$B$1048576,Entradas!$H$4:$H$1048576)</f>
        <v>#N/A</v>
      </c>
      <c r="F185" s="101" t="e">
        <f>LOOKUP(A185,Entradas!$B$4:$B$1048576,Entradas!$J$4:$J$1048576)</f>
        <v>#N/A</v>
      </c>
      <c r="H185" s="106">
        <f>SUMIFS(Entradas!F:F,Entradas!B:B,'Controle Detalhado'!A185)</f>
        <v>0</v>
      </c>
      <c r="I185" s="106">
        <f>SUMIFS(Saidas!$H:$H,Saidas!$C:$C,'Controle Detalhado'!A185)</f>
        <v>0</v>
      </c>
      <c r="J185" s="107">
        <f t="shared" si="6"/>
        <v>0</v>
      </c>
      <c r="K185" s="100" t="e">
        <f t="shared" si="7"/>
        <v>#N/A</v>
      </c>
      <c r="L185" s="111" t="str">
        <f t="shared" si="8"/>
        <v>Comprar Urgente!</v>
      </c>
    </row>
    <row r="186" spans="2:12">
      <c r="B186" s="99" t="e">
        <f>LOOKUP(A186,Entradas!$B$4:$B$1048576,Entradas!$C$4:$C$1048576)</f>
        <v>#N/A</v>
      </c>
      <c r="C186" s="99" t="e">
        <f>LOOKUP(A186,Entradas!$B$4:$B$1048576,Entradas!$D$4:$D$1048576)</f>
        <v>#N/A</v>
      </c>
      <c r="D186" s="99" t="e">
        <f>LOOKUP(A186,Entradas!$B$4:$B$1048576,Entradas!$G$4:$G$1048576)</f>
        <v>#N/A</v>
      </c>
      <c r="E186" s="100" t="e">
        <f>LOOKUP(A186,Entradas!$B$4:$B$1048576,Entradas!$H$4:$H$1048576)</f>
        <v>#N/A</v>
      </c>
      <c r="F186" s="101" t="e">
        <f>LOOKUP(A186,Entradas!$B$4:$B$1048576,Entradas!$J$4:$J$1048576)</f>
        <v>#N/A</v>
      </c>
      <c r="H186" s="106">
        <f>SUMIFS(Entradas!F:F,Entradas!B:B,'Controle Detalhado'!A186)</f>
        <v>0</v>
      </c>
      <c r="I186" s="106">
        <f>SUMIFS(Saidas!$H:$H,Saidas!$C:$C,'Controle Detalhado'!A186)</f>
        <v>0</v>
      </c>
      <c r="J186" s="107">
        <f t="shared" si="6"/>
        <v>0</v>
      </c>
      <c r="K186" s="100" t="e">
        <f t="shared" si="7"/>
        <v>#N/A</v>
      </c>
      <c r="L186" s="111" t="str">
        <f t="shared" si="8"/>
        <v>Comprar Urgente!</v>
      </c>
    </row>
    <row r="187" spans="2:12">
      <c r="B187" s="99" t="e">
        <f>LOOKUP(A187,Entradas!$B$4:$B$1048576,Entradas!$C$4:$C$1048576)</f>
        <v>#N/A</v>
      </c>
      <c r="C187" s="99" t="e">
        <f>LOOKUP(A187,Entradas!$B$4:$B$1048576,Entradas!$D$4:$D$1048576)</f>
        <v>#N/A</v>
      </c>
      <c r="D187" s="99" t="e">
        <f>LOOKUP(A187,Entradas!$B$4:$B$1048576,Entradas!$G$4:$G$1048576)</f>
        <v>#N/A</v>
      </c>
      <c r="E187" s="100" t="e">
        <f>LOOKUP(A187,Entradas!$B$4:$B$1048576,Entradas!$H$4:$H$1048576)</f>
        <v>#N/A</v>
      </c>
      <c r="F187" s="101" t="e">
        <f>LOOKUP(A187,Entradas!$B$4:$B$1048576,Entradas!$J$4:$J$1048576)</f>
        <v>#N/A</v>
      </c>
      <c r="H187" s="106">
        <f>SUMIFS(Entradas!F:F,Entradas!B:B,'Controle Detalhado'!A187)</f>
        <v>0</v>
      </c>
      <c r="I187" s="106">
        <f>SUMIFS(Saidas!$H:$H,Saidas!$C:$C,'Controle Detalhado'!A187)</f>
        <v>0</v>
      </c>
      <c r="J187" s="107">
        <f t="shared" si="6"/>
        <v>0</v>
      </c>
      <c r="K187" s="100" t="e">
        <f t="shared" si="7"/>
        <v>#N/A</v>
      </c>
      <c r="L187" s="111" t="str">
        <f t="shared" si="8"/>
        <v>Comprar Urgente!</v>
      </c>
    </row>
    <row r="188" spans="2:12">
      <c r="B188" s="99" t="e">
        <f>LOOKUP(A188,Entradas!$B$4:$B$1048576,Entradas!$C$4:$C$1048576)</f>
        <v>#N/A</v>
      </c>
      <c r="C188" s="99" t="e">
        <f>LOOKUP(A188,Entradas!$B$4:$B$1048576,Entradas!$D$4:$D$1048576)</f>
        <v>#N/A</v>
      </c>
      <c r="D188" s="99" t="e">
        <f>LOOKUP(A188,Entradas!$B$4:$B$1048576,Entradas!$G$4:$G$1048576)</f>
        <v>#N/A</v>
      </c>
      <c r="E188" s="100" t="e">
        <f>LOOKUP(A188,Entradas!$B$4:$B$1048576,Entradas!$H$4:$H$1048576)</f>
        <v>#N/A</v>
      </c>
      <c r="F188" s="101" t="e">
        <f>LOOKUP(A188,Entradas!$B$4:$B$1048576,Entradas!$J$4:$J$1048576)</f>
        <v>#N/A</v>
      </c>
      <c r="H188" s="106">
        <f>SUMIFS(Entradas!F:F,Entradas!B:B,'Controle Detalhado'!A188)</f>
        <v>0</v>
      </c>
      <c r="I188" s="106">
        <f>SUMIFS(Saidas!$H:$H,Saidas!$C:$C,'Controle Detalhado'!A188)</f>
        <v>0</v>
      </c>
      <c r="J188" s="107">
        <f t="shared" si="6"/>
        <v>0</v>
      </c>
      <c r="K188" s="100" t="e">
        <f t="shared" si="7"/>
        <v>#N/A</v>
      </c>
      <c r="L188" s="111" t="str">
        <f t="shared" si="8"/>
        <v>Comprar Urgente!</v>
      </c>
    </row>
    <row r="189" spans="2:12">
      <c r="B189" s="99" t="e">
        <f>LOOKUP(A189,Entradas!$B$4:$B$1048576,Entradas!$C$4:$C$1048576)</f>
        <v>#N/A</v>
      </c>
      <c r="C189" s="99" t="e">
        <f>LOOKUP(A189,Entradas!$B$4:$B$1048576,Entradas!$D$4:$D$1048576)</f>
        <v>#N/A</v>
      </c>
      <c r="D189" s="99" t="e">
        <f>LOOKUP(A189,Entradas!$B$4:$B$1048576,Entradas!$G$4:$G$1048576)</f>
        <v>#N/A</v>
      </c>
      <c r="E189" s="100" t="e">
        <f>LOOKUP(A189,Entradas!$B$4:$B$1048576,Entradas!$H$4:$H$1048576)</f>
        <v>#N/A</v>
      </c>
      <c r="F189" s="101" t="e">
        <f>LOOKUP(A189,Entradas!$B$4:$B$1048576,Entradas!$J$4:$J$1048576)</f>
        <v>#N/A</v>
      </c>
      <c r="H189" s="106">
        <f>SUMIFS(Entradas!F:F,Entradas!B:B,'Controle Detalhado'!A189)</f>
        <v>0</v>
      </c>
      <c r="I189" s="106">
        <f>SUMIFS(Saidas!$H:$H,Saidas!$C:$C,'Controle Detalhado'!A189)</f>
        <v>0</v>
      </c>
      <c r="J189" s="107">
        <f t="shared" si="6"/>
        <v>0</v>
      </c>
      <c r="K189" s="100" t="e">
        <f t="shared" si="7"/>
        <v>#N/A</v>
      </c>
      <c r="L189" s="111" t="str">
        <f t="shared" si="8"/>
        <v>Comprar Urgente!</v>
      </c>
    </row>
    <row r="190" spans="2:12">
      <c r="B190" s="99" t="e">
        <f>LOOKUP(A190,Entradas!$B$4:$B$1048576,Entradas!$C$4:$C$1048576)</f>
        <v>#N/A</v>
      </c>
      <c r="C190" s="99" t="e">
        <f>LOOKUP(A190,Entradas!$B$4:$B$1048576,Entradas!$D$4:$D$1048576)</f>
        <v>#N/A</v>
      </c>
      <c r="D190" s="99" t="e">
        <f>LOOKUP(A190,Entradas!$B$4:$B$1048576,Entradas!$G$4:$G$1048576)</f>
        <v>#N/A</v>
      </c>
      <c r="E190" s="100" t="e">
        <f>LOOKUP(A190,Entradas!$B$4:$B$1048576,Entradas!$H$4:$H$1048576)</f>
        <v>#N/A</v>
      </c>
      <c r="F190" s="101" t="e">
        <f>LOOKUP(A190,Entradas!$B$4:$B$1048576,Entradas!$J$4:$J$1048576)</f>
        <v>#N/A</v>
      </c>
      <c r="H190" s="106">
        <f>SUMIFS(Entradas!F:F,Entradas!B:B,'Controle Detalhado'!A190)</f>
        <v>0</v>
      </c>
      <c r="I190" s="106">
        <f>SUMIFS(Saidas!$H:$H,Saidas!$C:$C,'Controle Detalhado'!A190)</f>
        <v>0</v>
      </c>
      <c r="J190" s="107">
        <f t="shared" si="6"/>
        <v>0</v>
      </c>
      <c r="K190" s="100" t="e">
        <f t="shared" si="7"/>
        <v>#N/A</v>
      </c>
      <c r="L190" s="111" t="str">
        <f t="shared" si="8"/>
        <v>Comprar Urgente!</v>
      </c>
    </row>
    <row r="191" spans="2:12">
      <c r="B191" s="99" t="e">
        <f>LOOKUP(A191,Entradas!$B$4:$B$1048576,Entradas!$C$4:$C$1048576)</f>
        <v>#N/A</v>
      </c>
      <c r="C191" s="99" t="e">
        <f>LOOKUP(A191,Entradas!$B$4:$B$1048576,Entradas!$D$4:$D$1048576)</f>
        <v>#N/A</v>
      </c>
      <c r="D191" s="99" t="e">
        <f>LOOKUP(A191,Entradas!$B$4:$B$1048576,Entradas!$G$4:$G$1048576)</f>
        <v>#N/A</v>
      </c>
      <c r="E191" s="100" t="e">
        <f>LOOKUP(A191,Entradas!$B$4:$B$1048576,Entradas!$H$4:$H$1048576)</f>
        <v>#N/A</v>
      </c>
      <c r="F191" s="101" t="e">
        <f>LOOKUP(A191,Entradas!$B$4:$B$1048576,Entradas!$J$4:$J$1048576)</f>
        <v>#N/A</v>
      </c>
      <c r="H191" s="106">
        <f>SUMIFS(Entradas!F:F,Entradas!B:B,'Controle Detalhado'!A191)</f>
        <v>0</v>
      </c>
      <c r="I191" s="106">
        <f>SUMIFS(Saidas!$H:$H,Saidas!$C:$C,'Controle Detalhado'!A191)</f>
        <v>0</v>
      </c>
      <c r="J191" s="107">
        <f t="shared" si="6"/>
        <v>0</v>
      </c>
      <c r="K191" s="100" t="e">
        <f t="shared" si="7"/>
        <v>#N/A</v>
      </c>
      <c r="L191" s="111" t="str">
        <f t="shared" si="8"/>
        <v>Comprar Urgente!</v>
      </c>
    </row>
    <row r="192" spans="2:12">
      <c r="B192" s="99" t="e">
        <f>LOOKUP(A192,Entradas!$B$4:$B$1048576,Entradas!$C$4:$C$1048576)</f>
        <v>#N/A</v>
      </c>
      <c r="C192" s="99" t="e">
        <f>LOOKUP(A192,Entradas!$B$4:$B$1048576,Entradas!$D$4:$D$1048576)</f>
        <v>#N/A</v>
      </c>
      <c r="D192" s="99" t="e">
        <f>LOOKUP(A192,Entradas!$B$4:$B$1048576,Entradas!$G$4:$G$1048576)</f>
        <v>#N/A</v>
      </c>
      <c r="E192" s="100" t="e">
        <f>LOOKUP(A192,Entradas!$B$4:$B$1048576,Entradas!$H$4:$H$1048576)</f>
        <v>#N/A</v>
      </c>
      <c r="F192" s="101" t="e">
        <f>LOOKUP(A192,Entradas!$B$4:$B$1048576,Entradas!$J$4:$J$1048576)</f>
        <v>#N/A</v>
      </c>
      <c r="H192" s="106">
        <f>SUMIFS(Entradas!F:F,Entradas!B:B,'Controle Detalhado'!A192)</f>
        <v>0</v>
      </c>
      <c r="I192" s="106">
        <f>SUMIFS(Saidas!$H:$H,Saidas!$C:$C,'Controle Detalhado'!A192)</f>
        <v>0</v>
      </c>
      <c r="J192" s="107">
        <f t="shared" si="6"/>
        <v>0</v>
      </c>
      <c r="K192" s="100" t="e">
        <f t="shared" si="7"/>
        <v>#N/A</v>
      </c>
      <c r="L192" s="111" t="str">
        <f t="shared" si="8"/>
        <v>Comprar Urgente!</v>
      </c>
    </row>
    <row r="193" spans="2:12">
      <c r="B193" s="99" t="e">
        <f>LOOKUP(A193,Entradas!$B$4:$B$1048576,Entradas!$C$4:$C$1048576)</f>
        <v>#N/A</v>
      </c>
      <c r="C193" s="99" t="e">
        <f>LOOKUP(A193,Entradas!$B$4:$B$1048576,Entradas!$D$4:$D$1048576)</f>
        <v>#N/A</v>
      </c>
      <c r="D193" s="99" t="e">
        <f>LOOKUP(A193,Entradas!$B$4:$B$1048576,Entradas!$G$4:$G$1048576)</f>
        <v>#N/A</v>
      </c>
      <c r="E193" s="100" t="e">
        <f>LOOKUP(A193,Entradas!$B$4:$B$1048576,Entradas!$H$4:$H$1048576)</f>
        <v>#N/A</v>
      </c>
      <c r="F193" s="101" t="e">
        <f>LOOKUP(A193,Entradas!$B$4:$B$1048576,Entradas!$J$4:$J$1048576)</f>
        <v>#N/A</v>
      </c>
      <c r="H193" s="106">
        <f>SUMIFS(Entradas!F:F,Entradas!B:B,'Controle Detalhado'!A193)</f>
        <v>0</v>
      </c>
      <c r="I193" s="106">
        <f>SUMIFS(Saidas!$H:$H,Saidas!$C:$C,'Controle Detalhado'!A193)</f>
        <v>0</v>
      </c>
      <c r="J193" s="107">
        <f t="shared" si="6"/>
        <v>0</v>
      </c>
      <c r="K193" s="100" t="e">
        <f t="shared" si="7"/>
        <v>#N/A</v>
      </c>
      <c r="L193" s="111" t="str">
        <f t="shared" si="8"/>
        <v>Comprar Urgente!</v>
      </c>
    </row>
    <row r="194" spans="2:12">
      <c r="B194" s="99" t="e">
        <f>LOOKUP(A194,Entradas!$B$4:$B$1048576,Entradas!$C$4:$C$1048576)</f>
        <v>#N/A</v>
      </c>
      <c r="C194" s="99" t="e">
        <f>LOOKUP(A194,Entradas!$B$4:$B$1048576,Entradas!$D$4:$D$1048576)</f>
        <v>#N/A</v>
      </c>
      <c r="D194" s="99" t="e">
        <f>LOOKUP(A194,Entradas!$B$4:$B$1048576,Entradas!$G$4:$G$1048576)</f>
        <v>#N/A</v>
      </c>
      <c r="E194" s="100" t="e">
        <f>LOOKUP(A194,Entradas!$B$4:$B$1048576,Entradas!$H$4:$H$1048576)</f>
        <v>#N/A</v>
      </c>
      <c r="F194" s="101" t="e">
        <f>LOOKUP(A194,Entradas!$B$4:$B$1048576,Entradas!$J$4:$J$1048576)</f>
        <v>#N/A</v>
      </c>
      <c r="H194" s="106">
        <f>SUMIFS(Entradas!F:F,Entradas!B:B,'Controle Detalhado'!A194)</f>
        <v>0</v>
      </c>
      <c r="I194" s="106">
        <f>SUMIFS(Saidas!$H:$H,Saidas!$C:$C,'Controle Detalhado'!A194)</f>
        <v>0</v>
      </c>
      <c r="J194" s="107">
        <f t="shared" si="6"/>
        <v>0</v>
      </c>
      <c r="K194" s="100" t="e">
        <f t="shared" si="7"/>
        <v>#N/A</v>
      </c>
      <c r="L194" s="111" t="str">
        <f t="shared" si="8"/>
        <v>Comprar Urgente!</v>
      </c>
    </row>
    <row r="195" spans="2:12">
      <c r="B195" s="99" t="e">
        <f>LOOKUP(A195,Entradas!$B$4:$B$1048576,Entradas!$C$4:$C$1048576)</f>
        <v>#N/A</v>
      </c>
      <c r="C195" s="99" t="e">
        <f>LOOKUP(A195,Entradas!$B$4:$B$1048576,Entradas!$D$4:$D$1048576)</f>
        <v>#N/A</v>
      </c>
      <c r="D195" s="99" t="e">
        <f>LOOKUP(A195,Entradas!$B$4:$B$1048576,Entradas!$G$4:$G$1048576)</f>
        <v>#N/A</v>
      </c>
      <c r="E195" s="100" t="e">
        <f>LOOKUP(A195,Entradas!$B$4:$B$1048576,Entradas!$H$4:$H$1048576)</f>
        <v>#N/A</v>
      </c>
      <c r="F195" s="101" t="e">
        <f>LOOKUP(A195,Entradas!$B$4:$B$1048576,Entradas!$J$4:$J$1048576)</f>
        <v>#N/A</v>
      </c>
      <c r="H195" s="106">
        <f>SUMIFS(Entradas!F:F,Entradas!B:B,'Controle Detalhado'!A195)</f>
        <v>0</v>
      </c>
      <c r="I195" s="106">
        <f>SUMIFS(Saidas!$H:$H,Saidas!$C:$C,'Controle Detalhado'!A195)</f>
        <v>0</v>
      </c>
      <c r="J195" s="107">
        <f t="shared" si="6"/>
        <v>0</v>
      </c>
      <c r="K195" s="100" t="e">
        <f t="shared" si="7"/>
        <v>#N/A</v>
      </c>
      <c r="L195" s="111" t="str">
        <f t="shared" si="8"/>
        <v>Comprar Urgente!</v>
      </c>
    </row>
    <row r="196" spans="2:12">
      <c r="B196" s="99" t="e">
        <f>LOOKUP(A196,Entradas!$B$4:$B$1048576,Entradas!$C$4:$C$1048576)</f>
        <v>#N/A</v>
      </c>
      <c r="C196" s="99" t="e">
        <f>LOOKUP(A196,Entradas!$B$4:$B$1048576,Entradas!$D$4:$D$1048576)</f>
        <v>#N/A</v>
      </c>
      <c r="D196" s="99" t="e">
        <f>LOOKUP(A196,Entradas!$B$4:$B$1048576,Entradas!$G$4:$G$1048576)</f>
        <v>#N/A</v>
      </c>
      <c r="E196" s="100" t="e">
        <f>LOOKUP(A196,Entradas!$B$4:$B$1048576,Entradas!$H$4:$H$1048576)</f>
        <v>#N/A</v>
      </c>
      <c r="F196" s="101" t="e">
        <f>LOOKUP(A196,Entradas!$B$4:$B$1048576,Entradas!$J$4:$J$1048576)</f>
        <v>#N/A</v>
      </c>
      <c r="H196" s="106">
        <f>SUMIFS(Entradas!F:F,Entradas!B:B,'Controle Detalhado'!A196)</f>
        <v>0</v>
      </c>
      <c r="I196" s="106">
        <f>SUMIFS(Saidas!$H:$H,Saidas!$C:$C,'Controle Detalhado'!A196)</f>
        <v>0</v>
      </c>
      <c r="J196" s="107">
        <f t="shared" si="6"/>
        <v>0</v>
      </c>
      <c r="K196" s="100" t="e">
        <f t="shared" si="7"/>
        <v>#N/A</v>
      </c>
      <c r="L196" s="111" t="str">
        <f t="shared" si="8"/>
        <v>Comprar Urgente!</v>
      </c>
    </row>
    <row r="197" spans="2:12">
      <c r="B197" s="99" t="e">
        <f>LOOKUP(A197,Entradas!$B$4:$B$1048576,Entradas!$C$4:$C$1048576)</f>
        <v>#N/A</v>
      </c>
      <c r="C197" s="99" t="e">
        <f>LOOKUP(A197,Entradas!$B$4:$B$1048576,Entradas!$D$4:$D$1048576)</f>
        <v>#N/A</v>
      </c>
      <c r="D197" s="99" t="e">
        <f>LOOKUP(A197,Entradas!$B$4:$B$1048576,Entradas!$G$4:$G$1048576)</f>
        <v>#N/A</v>
      </c>
      <c r="E197" s="100" t="e">
        <f>LOOKUP(A197,Entradas!$B$4:$B$1048576,Entradas!$H$4:$H$1048576)</f>
        <v>#N/A</v>
      </c>
      <c r="F197" s="101" t="e">
        <f>LOOKUP(A197,Entradas!$B$4:$B$1048576,Entradas!$J$4:$J$1048576)</f>
        <v>#N/A</v>
      </c>
      <c r="H197" s="106">
        <f>SUMIFS(Entradas!F:F,Entradas!B:B,'Controle Detalhado'!A197)</f>
        <v>0</v>
      </c>
      <c r="I197" s="106">
        <f>SUMIFS(Saidas!$H:$H,Saidas!$C:$C,'Controle Detalhado'!A197)</f>
        <v>0</v>
      </c>
      <c r="J197" s="107">
        <f t="shared" ref="J197:J260" si="9">H197-I197</f>
        <v>0</v>
      </c>
      <c r="K197" s="100" t="e">
        <f t="shared" ref="K197:K260" si="10">J197*E197</f>
        <v>#N/A</v>
      </c>
      <c r="L197" s="111" t="str">
        <f t="shared" ref="L197:L260" si="11">IF(J197&lt;=G197,"Comprar Urgente!",IF(J197&lt;=(G197*1.2),"Atenção!",""))</f>
        <v>Comprar Urgente!</v>
      </c>
    </row>
    <row r="198" spans="2:12">
      <c r="B198" s="99" t="e">
        <f>LOOKUP(A198,Entradas!$B$4:$B$1048576,Entradas!$C$4:$C$1048576)</f>
        <v>#N/A</v>
      </c>
      <c r="C198" s="99" t="e">
        <f>LOOKUP(A198,Entradas!$B$4:$B$1048576,Entradas!$D$4:$D$1048576)</f>
        <v>#N/A</v>
      </c>
      <c r="D198" s="99" t="e">
        <f>LOOKUP(A198,Entradas!$B$4:$B$1048576,Entradas!$G$4:$G$1048576)</f>
        <v>#N/A</v>
      </c>
      <c r="E198" s="100" t="e">
        <f>LOOKUP(A198,Entradas!$B$4:$B$1048576,Entradas!$H$4:$H$1048576)</f>
        <v>#N/A</v>
      </c>
      <c r="F198" s="101" t="e">
        <f>LOOKUP(A198,Entradas!$B$4:$B$1048576,Entradas!$J$4:$J$1048576)</f>
        <v>#N/A</v>
      </c>
      <c r="H198" s="106">
        <f>SUMIFS(Entradas!F:F,Entradas!B:B,'Controle Detalhado'!A198)</f>
        <v>0</v>
      </c>
      <c r="I198" s="106">
        <f>SUMIFS(Saidas!$H:$H,Saidas!$C:$C,'Controle Detalhado'!A198)</f>
        <v>0</v>
      </c>
      <c r="J198" s="107">
        <f t="shared" si="9"/>
        <v>0</v>
      </c>
      <c r="K198" s="100" t="e">
        <f t="shared" si="10"/>
        <v>#N/A</v>
      </c>
      <c r="L198" s="111" t="str">
        <f t="shared" si="11"/>
        <v>Comprar Urgente!</v>
      </c>
    </row>
    <row r="199" spans="2:12">
      <c r="B199" s="99" t="e">
        <f>LOOKUP(A199,Entradas!$B$4:$B$1048576,Entradas!$C$4:$C$1048576)</f>
        <v>#N/A</v>
      </c>
      <c r="C199" s="99" t="e">
        <f>LOOKUP(A199,Entradas!$B$4:$B$1048576,Entradas!$D$4:$D$1048576)</f>
        <v>#N/A</v>
      </c>
      <c r="D199" s="99" t="e">
        <f>LOOKUP(A199,Entradas!$B$4:$B$1048576,Entradas!$G$4:$G$1048576)</f>
        <v>#N/A</v>
      </c>
      <c r="E199" s="100" t="e">
        <f>LOOKUP(A199,Entradas!$B$4:$B$1048576,Entradas!$H$4:$H$1048576)</f>
        <v>#N/A</v>
      </c>
      <c r="F199" s="101" t="e">
        <f>LOOKUP(A199,Entradas!$B$4:$B$1048576,Entradas!$J$4:$J$1048576)</f>
        <v>#N/A</v>
      </c>
      <c r="H199" s="106">
        <f>SUMIFS(Entradas!F:F,Entradas!B:B,'Controle Detalhado'!A199)</f>
        <v>0</v>
      </c>
      <c r="I199" s="106">
        <f>SUMIFS(Saidas!$H:$H,Saidas!$C:$C,'Controle Detalhado'!A199)</f>
        <v>0</v>
      </c>
      <c r="J199" s="107">
        <f t="shared" si="9"/>
        <v>0</v>
      </c>
      <c r="K199" s="100" t="e">
        <f t="shared" si="10"/>
        <v>#N/A</v>
      </c>
      <c r="L199" s="111" t="str">
        <f t="shared" si="11"/>
        <v>Comprar Urgente!</v>
      </c>
    </row>
    <row r="200" spans="2:12">
      <c r="B200" s="99" t="e">
        <f>LOOKUP(A200,Entradas!$B$4:$B$1048576,Entradas!$C$4:$C$1048576)</f>
        <v>#N/A</v>
      </c>
      <c r="C200" s="99" t="e">
        <f>LOOKUP(A200,Entradas!$B$4:$B$1048576,Entradas!$D$4:$D$1048576)</f>
        <v>#N/A</v>
      </c>
      <c r="D200" s="99" t="e">
        <f>LOOKUP(A200,Entradas!$B$4:$B$1048576,Entradas!$G$4:$G$1048576)</f>
        <v>#N/A</v>
      </c>
      <c r="E200" s="100" t="e">
        <f>LOOKUP(A200,Entradas!$B$4:$B$1048576,Entradas!$H$4:$H$1048576)</f>
        <v>#N/A</v>
      </c>
      <c r="F200" s="101" t="e">
        <f>LOOKUP(A200,Entradas!$B$4:$B$1048576,Entradas!$J$4:$J$1048576)</f>
        <v>#N/A</v>
      </c>
      <c r="H200" s="106">
        <f>SUMIFS(Entradas!F:F,Entradas!B:B,'Controle Detalhado'!A200)</f>
        <v>0</v>
      </c>
      <c r="I200" s="106">
        <f>SUMIFS(Saidas!$H:$H,Saidas!$C:$C,'Controle Detalhado'!A200)</f>
        <v>0</v>
      </c>
      <c r="J200" s="107">
        <f t="shared" si="9"/>
        <v>0</v>
      </c>
      <c r="K200" s="100" t="e">
        <f t="shared" si="10"/>
        <v>#N/A</v>
      </c>
      <c r="L200" s="111" t="str">
        <f t="shared" si="11"/>
        <v>Comprar Urgente!</v>
      </c>
    </row>
    <row r="201" spans="2:12">
      <c r="B201" s="99" t="e">
        <f>LOOKUP(A201,Entradas!$B$4:$B$1048576,Entradas!$C$4:$C$1048576)</f>
        <v>#N/A</v>
      </c>
      <c r="C201" s="99" t="e">
        <f>LOOKUP(A201,Entradas!$B$4:$B$1048576,Entradas!$D$4:$D$1048576)</f>
        <v>#N/A</v>
      </c>
      <c r="D201" s="99" t="e">
        <f>LOOKUP(A201,Entradas!$B$4:$B$1048576,Entradas!$G$4:$G$1048576)</f>
        <v>#N/A</v>
      </c>
      <c r="E201" s="100" t="e">
        <f>LOOKUP(A201,Entradas!$B$4:$B$1048576,Entradas!$H$4:$H$1048576)</f>
        <v>#N/A</v>
      </c>
      <c r="F201" s="101" t="e">
        <f>LOOKUP(A201,Entradas!$B$4:$B$1048576,Entradas!$J$4:$J$1048576)</f>
        <v>#N/A</v>
      </c>
      <c r="H201" s="106">
        <f>SUMIFS(Entradas!F:F,Entradas!B:B,'Controle Detalhado'!A201)</f>
        <v>0</v>
      </c>
      <c r="I201" s="106">
        <f>SUMIFS(Saidas!$H:$H,Saidas!$C:$C,'Controle Detalhado'!A201)</f>
        <v>0</v>
      </c>
      <c r="J201" s="107">
        <f t="shared" si="9"/>
        <v>0</v>
      </c>
      <c r="K201" s="100" t="e">
        <f t="shared" si="10"/>
        <v>#N/A</v>
      </c>
      <c r="L201" s="111" t="str">
        <f t="shared" si="11"/>
        <v>Comprar Urgente!</v>
      </c>
    </row>
    <row r="202" spans="2:12">
      <c r="B202" s="99" t="e">
        <f>LOOKUP(A202,Entradas!$B$4:$B$1048576,Entradas!$C$4:$C$1048576)</f>
        <v>#N/A</v>
      </c>
      <c r="C202" s="99" t="e">
        <f>LOOKUP(A202,Entradas!$B$4:$B$1048576,Entradas!$D$4:$D$1048576)</f>
        <v>#N/A</v>
      </c>
      <c r="D202" s="99" t="e">
        <f>LOOKUP(A202,Entradas!$B$4:$B$1048576,Entradas!$G$4:$G$1048576)</f>
        <v>#N/A</v>
      </c>
      <c r="E202" s="100" t="e">
        <f>LOOKUP(A202,Entradas!$B$4:$B$1048576,Entradas!$H$4:$H$1048576)</f>
        <v>#N/A</v>
      </c>
      <c r="F202" s="101" t="e">
        <f>LOOKUP(A202,Entradas!$B$4:$B$1048576,Entradas!$J$4:$J$1048576)</f>
        <v>#N/A</v>
      </c>
      <c r="H202" s="106">
        <f>SUMIFS(Entradas!F:F,Entradas!B:B,'Controle Detalhado'!A202)</f>
        <v>0</v>
      </c>
      <c r="I202" s="106">
        <f>SUMIFS(Saidas!$H:$H,Saidas!$C:$C,'Controle Detalhado'!A202)</f>
        <v>0</v>
      </c>
      <c r="J202" s="107">
        <f t="shared" si="9"/>
        <v>0</v>
      </c>
      <c r="K202" s="100" t="e">
        <f t="shared" si="10"/>
        <v>#N/A</v>
      </c>
      <c r="L202" s="111" t="str">
        <f t="shared" si="11"/>
        <v>Comprar Urgente!</v>
      </c>
    </row>
    <row r="203" spans="2:12">
      <c r="B203" s="99" t="e">
        <f>LOOKUP(A203,Entradas!$B$4:$B$1048576,Entradas!$C$4:$C$1048576)</f>
        <v>#N/A</v>
      </c>
      <c r="C203" s="99" t="e">
        <f>LOOKUP(A203,Entradas!$B$4:$B$1048576,Entradas!$D$4:$D$1048576)</f>
        <v>#N/A</v>
      </c>
      <c r="D203" s="99" t="e">
        <f>LOOKUP(A203,Entradas!$B$4:$B$1048576,Entradas!$G$4:$G$1048576)</f>
        <v>#N/A</v>
      </c>
      <c r="E203" s="100" t="e">
        <f>LOOKUP(A203,Entradas!$B$4:$B$1048576,Entradas!$H$4:$H$1048576)</f>
        <v>#N/A</v>
      </c>
      <c r="F203" s="101" t="e">
        <f>LOOKUP(A203,Entradas!$B$4:$B$1048576,Entradas!$J$4:$J$1048576)</f>
        <v>#N/A</v>
      </c>
      <c r="H203" s="106">
        <f>SUMIFS(Entradas!F:F,Entradas!B:B,'Controle Detalhado'!A203)</f>
        <v>0</v>
      </c>
      <c r="I203" s="106">
        <f>SUMIFS(Saidas!$H:$H,Saidas!$C:$C,'Controle Detalhado'!A203)</f>
        <v>0</v>
      </c>
      <c r="J203" s="107">
        <f t="shared" si="9"/>
        <v>0</v>
      </c>
      <c r="K203" s="100" t="e">
        <f t="shared" si="10"/>
        <v>#N/A</v>
      </c>
      <c r="L203" s="111" t="str">
        <f t="shared" si="11"/>
        <v>Comprar Urgente!</v>
      </c>
    </row>
    <row r="204" spans="2:12">
      <c r="B204" s="99" t="e">
        <f>LOOKUP(A204,Entradas!$B$4:$B$1048576,Entradas!$C$4:$C$1048576)</f>
        <v>#N/A</v>
      </c>
      <c r="C204" s="99" t="e">
        <f>LOOKUP(A204,Entradas!$B$4:$B$1048576,Entradas!$D$4:$D$1048576)</f>
        <v>#N/A</v>
      </c>
      <c r="D204" s="99" t="e">
        <f>LOOKUP(A204,Entradas!$B$4:$B$1048576,Entradas!$G$4:$G$1048576)</f>
        <v>#N/A</v>
      </c>
      <c r="E204" s="100" t="e">
        <f>LOOKUP(A204,Entradas!$B$4:$B$1048576,Entradas!$H$4:$H$1048576)</f>
        <v>#N/A</v>
      </c>
      <c r="F204" s="101" t="e">
        <f>LOOKUP(A204,Entradas!$B$4:$B$1048576,Entradas!$J$4:$J$1048576)</f>
        <v>#N/A</v>
      </c>
      <c r="H204" s="106">
        <f>SUMIFS(Entradas!F:F,Entradas!B:B,'Controle Detalhado'!A204)</f>
        <v>0</v>
      </c>
      <c r="I204" s="106">
        <f>SUMIFS(Saidas!$H:$H,Saidas!$C:$C,'Controle Detalhado'!A204)</f>
        <v>0</v>
      </c>
      <c r="J204" s="107">
        <f t="shared" si="9"/>
        <v>0</v>
      </c>
      <c r="K204" s="100" t="e">
        <f t="shared" si="10"/>
        <v>#N/A</v>
      </c>
      <c r="L204" s="111" t="str">
        <f t="shared" si="11"/>
        <v>Comprar Urgente!</v>
      </c>
    </row>
    <row r="205" spans="2:12">
      <c r="B205" s="99" t="e">
        <f>LOOKUP(A205,Entradas!$B$4:$B$1048576,Entradas!$C$4:$C$1048576)</f>
        <v>#N/A</v>
      </c>
      <c r="C205" s="99" t="e">
        <f>LOOKUP(A205,Entradas!$B$4:$B$1048576,Entradas!$D$4:$D$1048576)</f>
        <v>#N/A</v>
      </c>
      <c r="D205" s="99" t="e">
        <f>LOOKUP(A205,Entradas!$B$4:$B$1048576,Entradas!$G$4:$G$1048576)</f>
        <v>#N/A</v>
      </c>
      <c r="E205" s="100" t="e">
        <f>LOOKUP(A205,Entradas!$B$4:$B$1048576,Entradas!$H$4:$H$1048576)</f>
        <v>#N/A</v>
      </c>
      <c r="F205" s="101" t="e">
        <f>LOOKUP(A205,Entradas!$B$4:$B$1048576,Entradas!$J$4:$J$1048576)</f>
        <v>#N/A</v>
      </c>
      <c r="H205" s="106">
        <f>SUMIFS(Entradas!F:F,Entradas!B:B,'Controle Detalhado'!A205)</f>
        <v>0</v>
      </c>
      <c r="I205" s="106">
        <f>SUMIFS(Saidas!$H:$H,Saidas!$C:$C,'Controle Detalhado'!A205)</f>
        <v>0</v>
      </c>
      <c r="J205" s="107">
        <f t="shared" si="9"/>
        <v>0</v>
      </c>
      <c r="K205" s="100" t="e">
        <f t="shared" si="10"/>
        <v>#N/A</v>
      </c>
      <c r="L205" s="111" t="str">
        <f t="shared" si="11"/>
        <v>Comprar Urgente!</v>
      </c>
    </row>
    <row r="206" spans="2:12">
      <c r="B206" s="99" t="e">
        <f>LOOKUP(A206,Entradas!$B$4:$B$1048576,Entradas!$C$4:$C$1048576)</f>
        <v>#N/A</v>
      </c>
      <c r="C206" s="99" t="e">
        <f>LOOKUP(A206,Entradas!$B$4:$B$1048576,Entradas!$D$4:$D$1048576)</f>
        <v>#N/A</v>
      </c>
      <c r="D206" s="99" t="e">
        <f>LOOKUP(A206,Entradas!$B$4:$B$1048576,Entradas!$G$4:$G$1048576)</f>
        <v>#N/A</v>
      </c>
      <c r="E206" s="100" t="e">
        <f>LOOKUP(A206,Entradas!$B$4:$B$1048576,Entradas!$H$4:$H$1048576)</f>
        <v>#N/A</v>
      </c>
      <c r="F206" s="101" t="e">
        <f>LOOKUP(A206,Entradas!$B$4:$B$1048576,Entradas!$J$4:$J$1048576)</f>
        <v>#N/A</v>
      </c>
      <c r="H206" s="106">
        <f>SUMIFS(Entradas!F:F,Entradas!B:B,'Controle Detalhado'!A206)</f>
        <v>0</v>
      </c>
      <c r="I206" s="106">
        <f>SUMIFS(Saidas!$H:$H,Saidas!$C:$C,'Controle Detalhado'!A206)</f>
        <v>0</v>
      </c>
      <c r="J206" s="107">
        <f t="shared" si="9"/>
        <v>0</v>
      </c>
      <c r="K206" s="100" t="e">
        <f t="shared" si="10"/>
        <v>#N/A</v>
      </c>
      <c r="L206" s="111" t="str">
        <f t="shared" si="11"/>
        <v>Comprar Urgente!</v>
      </c>
    </row>
    <row r="207" spans="2:12">
      <c r="B207" s="99" t="e">
        <f>LOOKUP(A207,Entradas!$B$4:$B$1048576,Entradas!$C$4:$C$1048576)</f>
        <v>#N/A</v>
      </c>
      <c r="C207" s="99" t="e">
        <f>LOOKUP(A207,Entradas!$B$4:$B$1048576,Entradas!$D$4:$D$1048576)</f>
        <v>#N/A</v>
      </c>
      <c r="D207" s="99" t="e">
        <f>LOOKUP(A207,Entradas!$B$4:$B$1048576,Entradas!$G$4:$G$1048576)</f>
        <v>#N/A</v>
      </c>
      <c r="E207" s="100" t="e">
        <f>LOOKUP(A207,Entradas!$B$4:$B$1048576,Entradas!$H$4:$H$1048576)</f>
        <v>#N/A</v>
      </c>
      <c r="F207" s="101" t="e">
        <f>LOOKUP(A207,Entradas!$B$4:$B$1048576,Entradas!$J$4:$J$1048576)</f>
        <v>#N/A</v>
      </c>
      <c r="H207" s="106">
        <f>SUMIFS(Entradas!F:F,Entradas!B:B,'Controle Detalhado'!A207)</f>
        <v>0</v>
      </c>
      <c r="I207" s="106">
        <f>SUMIFS(Saidas!$H:$H,Saidas!$C:$C,'Controle Detalhado'!A207)</f>
        <v>0</v>
      </c>
      <c r="J207" s="107">
        <f t="shared" si="9"/>
        <v>0</v>
      </c>
      <c r="K207" s="100" t="e">
        <f t="shared" si="10"/>
        <v>#N/A</v>
      </c>
      <c r="L207" s="111" t="str">
        <f t="shared" si="11"/>
        <v>Comprar Urgente!</v>
      </c>
    </row>
    <row r="208" spans="2:12">
      <c r="B208" s="99" t="e">
        <f>LOOKUP(A208,Entradas!$B$4:$B$1048576,Entradas!$C$4:$C$1048576)</f>
        <v>#N/A</v>
      </c>
      <c r="C208" s="99" t="e">
        <f>LOOKUP(A208,Entradas!$B$4:$B$1048576,Entradas!$D$4:$D$1048576)</f>
        <v>#N/A</v>
      </c>
      <c r="D208" s="99" t="e">
        <f>LOOKUP(A208,Entradas!$B$4:$B$1048576,Entradas!$G$4:$G$1048576)</f>
        <v>#N/A</v>
      </c>
      <c r="E208" s="100" t="e">
        <f>LOOKUP(A208,Entradas!$B$4:$B$1048576,Entradas!$H$4:$H$1048576)</f>
        <v>#N/A</v>
      </c>
      <c r="F208" s="101" t="e">
        <f>LOOKUP(A208,Entradas!$B$4:$B$1048576,Entradas!$J$4:$J$1048576)</f>
        <v>#N/A</v>
      </c>
      <c r="H208" s="106">
        <f>SUMIFS(Entradas!F:F,Entradas!B:B,'Controle Detalhado'!A208)</f>
        <v>0</v>
      </c>
      <c r="I208" s="106">
        <f>SUMIFS(Saidas!$H:$H,Saidas!$C:$C,'Controle Detalhado'!A208)</f>
        <v>0</v>
      </c>
      <c r="J208" s="107">
        <f t="shared" si="9"/>
        <v>0</v>
      </c>
      <c r="K208" s="100" t="e">
        <f t="shared" si="10"/>
        <v>#N/A</v>
      </c>
      <c r="L208" s="111" t="str">
        <f t="shared" si="11"/>
        <v>Comprar Urgente!</v>
      </c>
    </row>
    <row r="209" spans="2:12">
      <c r="B209" s="99" t="e">
        <f>LOOKUP(A209,Entradas!$B$4:$B$1048576,Entradas!$C$4:$C$1048576)</f>
        <v>#N/A</v>
      </c>
      <c r="C209" s="99" t="e">
        <f>LOOKUP(A209,Entradas!$B$4:$B$1048576,Entradas!$D$4:$D$1048576)</f>
        <v>#N/A</v>
      </c>
      <c r="D209" s="99" t="e">
        <f>LOOKUP(A209,Entradas!$B$4:$B$1048576,Entradas!$G$4:$G$1048576)</f>
        <v>#N/A</v>
      </c>
      <c r="E209" s="100" t="e">
        <f>LOOKUP(A209,Entradas!$B$4:$B$1048576,Entradas!$H$4:$H$1048576)</f>
        <v>#N/A</v>
      </c>
      <c r="F209" s="101" t="e">
        <f>LOOKUP(A209,Entradas!$B$4:$B$1048576,Entradas!$J$4:$J$1048576)</f>
        <v>#N/A</v>
      </c>
      <c r="H209" s="106">
        <f>SUMIFS(Entradas!F:F,Entradas!B:B,'Controle Detalhado'!A209)</f>
        <v>0</v>
      </c>
      <c r="I209" s="106">
        <f>SUMIFS(Saidas!$H:$H,Saidas!$C:$C,'Controle Detalhado'!A209)</f>
        <v>0</v>
      </c>
      <c r="J209" s="107">
        <f t="shared" si="9"/>
        <v>0</v>
      </c>
      <c r="K209" s="100" t="e">
        <f t="shared" si="10"/>
        <v>#N/A</v>
      </c>
      <c r="L209" s="111" t="str">
        <f t="shared" si="11"/>
        <v>Comprar Urgente!</v>
      </c>
    </row>
    <row r="210" spans="2:12">
      <c r="B210" s="99" t="e">
        <f>LOOKUP(A210,Entradas!$B$4:$B$1048576,Entradas!$C$4:$C$1048576)</f>
        <v>#N/A</v>
      </c>
      <c r="C210" s="99" t="e">
        <f>LOOKUP(A210,Entradas!$B$4:$B$1048576,Entradas!$D$4:$D$1048576)</f>
        <v>#N/A</v>
      </c>
      <c r="D210" s="99" t="e">
        <f>LOOKUP(A210,Entradas!$B$4:$B$1048576,Entradas!$G$4:$G$1048576)</f>
        <v>#N/A</v>
      </c>
      <c r="E210" s="100" t="e">
        <f>LOOKUP(A210,Entradas!$B$4:$B$1048576,Entradas!$H$4:$H$1048576)</f>
        <v>#N/A</v>
      </c>
      <c r="F210" s="101" t="e">
        <f>LOOKUP(A210,Entradas!$B$4:$B$1048576,Entradas!$J$4:$J$1048576)</f>
        <v>#N/A</v>
      </c>
      <c r="H210" s="106">
        <f>SUMIFS(Entradas!F:F,Entradas!B:B,'Controle Detalhado'!A210)</f>
        <v>0</v>
      </c>
      <c r="I210" s="106">
        <f>SUMIFS(Saidas!$H:$H,Saidas!$C:$C,'Controle Detalhado'!A210)</f>
        <v>0</v>
      </c>
      <c r="J210" s="107">
        <f t="shared" si="9"/>
        <v>0</v>
      </c>
      <c r="K210" s="100" t="e">
        <f t="shared" si="10"/>
        <v>#N/A</v>
      </c>
      <c r="L210" s="111" t="str">
        <f t="shared" si="11"/>
        <v>Comprar Urgente!</v>
      </c>
    </row>
    <row r="211" spans="2:12">
      <c r="B211" s="99" t="e">
        <f>LOOKUP(A211,Entradas!$B$4:$B$1048576,Entradas!$C$4:$C$1048576)</f>
        <v>#N/A</v>
      </c>
      <c r="C211" s="99" t="e">
        <f>LOOKUP(A211,Entradas!$B$4:$B$1048576,Entradas!$D$4:$D$1048576)</f>
        <v>#N/A</v>
      </c>
      <c r="D211" s="99" t="e">
        <f>LOOKUP(A211,Entradas!$B$4:$B$1048576,Entradas!$G$4:$G$1048576)</f>
        <v>#N/A</v>
      </c>
      <c r="E211" s="100" t="e">
        <f>LOOKUP(A211,Entradas!$B$4:$B$1048576,Entradas!$H$4:$H$1048576)</f>
        <v>#N/A</v>
      </c>
      <c r="F211" s="101" t="e">
        <f>LOOKUP(A211,Entradas!$B$4:$B$1048576,Entradas!$J$4:$J$1048576)</f>
        <v>#N/A</v>
      </c>
      <c r="H211" s="106">
        <f>SUMIFS(Entradas!F:F,Entradas!B:B,'Controle Detalhado'!A211)</f>
        <v>0</v>
      </c>
      <c r="I211" s="106">
        <f>SUMIFS(Saidas!$H:$H,Saidas!$C:$C,'Controle Detalhado'!A211)</f>
        <v>0</v>
      </c>
      <c r="J211" s="107">
        <f t="shared" si="9"/>
        <v>0</v>
      </c>
      <c r="K211" s="100" t="e">
        <f t="shared" si="10"/>
        <v>#N/A</v>
      </c>
      <c r="L211" s="111" t="str">
        <f t="shared" si="11"/>
        <v>Comprar Urgente!</v>
      </c>
    </row>
    <row r="212" spans="2:12">
      <c r="B212" s="99" t="e">
        <f>LOOKUP(A212,Entradas!$B$4:$B$1048576,Entradas!$C$4:$C$1048576)</f>
        <v>#N/A</v>
      </c>
      <c r="C212" s="99" t="e">
        <f>LOOKUP(A212,Entradas!$B$4:$B$1048576,Entradas!$D$4:$D$1048576)</f>
        <v>#N/A</v>
      </c>
      <c r="D212" s="99" t="e">
        <f>LOOKUP(A212,Entradas!$B$4:$B$1048576,Entradas!$G$4:$G$1048576)</f>
        <v>#N/A</v>
      </c>
      <c r="E212" s="100" t="e">
        <f>LOOKUP(A212,Entradas!$B$4:$B$1048576,Entradas!$H$4:$H$1048576)</f>
        <v>#N/A</v>
      </c>
      <c r="F212" s="101" t="e">
        <f>LOOKUP(A212,Entradas!$B$4:$B$1048576,Entradas!$J$4:$J$1048576)</f>
        <v>#N/A</v>
      </c>
      <c r="H212" s="106">
        <f>SUMIFS(Entradas!F:F,Entradas!B:B,'Controle Detalhado'!A212)</f>
        <v>0</v>
      </c>
      <c r="I212" s="106">
        <f>SUMIFS(Saidas!$H:$H,Saidas!$C:$C,'Controle Detalhado'!A212)</f>
        <v>0</v>
      </c>
      <c r="J212" s="107">
        <f t="shared" si="9"/>
        <v>0</v>
      </c>
      <c r="K212" s="100" t="e">
        <f t="shared" si="10"/>
        <v>#N/A</v>
      </c>
      <c r="L212" s="111" t="str">
        <f t="shared" si="11"/>
        <v>Comprar Urgente!</v>
      </c>
    </row>
    <row r="213" spans="2:12">
      <c r="B213" s="99" t="e">
        <f>LOOKUP(A213,Entradas!$B$4:$B$1048576,Entradas!$C$4:$C$1048576)</f>
        <v>#N/A</v>
      </c>
      <c r="C213" s="99" t="e">
        <f>LOOKUP(A213,Entradas!$B$4:$B$1048576,Entradas!$D$4:$D$1048576)</f>
        <v>#N/A</v>
      </c>
      <c r="D213" s="99" t="e">
        <f>LOOKUP(A213,Entradas!$B$4:$B$1048576,Entradas!$G$4:$G$1048576)</f>
        <v>#N/A</v>
      </c>
      <c r="E213" s="100" t="e">
        <f>LOOKUP(A213,Entradas!$B$4:$B$1048576,Entradas!$H$4:$H$1048576)</f>
        <v>#N/A</v>
      </c>
      <c r="F213" s="101" t="e">
        <f>LOOKUP(A213,Entradas!$B$4:$B$1048576,Entradas!$J$4:$J$1048576)</f>
        <v>#N/A</v>
      </c>
      <c r="H213" s="106">
        <f>SUMIFS(Entradas!F:F,Entradas!B:B,'Controle Detalhado'!A213)</f>
        <v>0</v>
      </c>
      <c r="I213" s="106">
        <f>SUMIFS(Saidas!$H:$H,Saidas!$C:$C,'Controle Detalhado'!A213)</f>
        <v>0</v>
      </c>
      <c r="J213" s="107">
        <f t="shared" si="9"/>
        <v>0</v>
      </c>
      <c r="K213" s="100" t="e">
        <f t="shared" si="10"/>
        <v>#N/A</v>
      </c>
      <c r="L213" s="111" t="str">
        <f t="shared" si="11"/>
        <v>Comprar Urgente!</v>
      </c>
    </row>
    <row r="214" spans="2:12">
      <c r="B214" s="99" t="e">
        <f>LOOKUP(A214,Entradas!$B$4:$B$1048576,Entradas!$C$4:$C$1048576)</f>
        <v>#N/A</v>
      </c>
      <c r="C214" s="99" t="e">
        <f>LOOKUP(A214,Entradas!$B$4:$B$1048576,Entradas!$D$4:$D$1048576)</f>
        <v>#N/A</v>
      </c>
      <c r="D214" s="99" t="e">
        <f>LOOKUP(A214,Entradas!$B$4:$B$1048576,Entradas!$G$4:$G$1048576)</f>
        <v>#N/A</v>
      </c>
      <c r="E214" s="100" t="e">
        <f>LOOKUP(A214,Entradas!$B$4:$B$1048576,Entradas!$H$4:$H$1048576)</f>
        <v>#N/A</v>
      </c>
      <c r="F214" s="101" t="e">
        <f>LOOKUP(A214,Entradas!$B$4:$B$1048576,Entradas!$J$4:$J$1048576)</f>
        <v>#N/A</v>
      </c>
      <c r="H214" s="106">
        <f>SUMIFS(Entradas!F:F,Entradas!B:B,'Controle Detalhado'!A214)</f>
        <v>0</v>
      </c>
      <c r="I214" s="106">
        <f>SUMIFS(Saidas!$H:$H,Saidas!$C:$C,'Controle Detalhado'!A214)</f>
        <v>0</v>
      </c>
      <c r="J214" s="107">
        <f t="shared" si="9"/>
        <v>0</v>
      </c>
      <c r="K214" s="100" t="e">
        <f t="shared" si="10"/>
        <v>#N/A</v>
      </c>
      <c r="L214" s="111" t="str">
        <f t="shared" si="11"/>
        <v>Comprar Urgente!</v>
      </c>
    </row>
    <row r="215" spans="2:12">
      <c r="B215" s="99" t="e">
        <f>LOOKUP(A215,Entradas!$B$4:$B$1048576,Entradas!$C$4:$C$1048576)</f>
        <v>#N/A</v>
      </c>
      <c r="C215" s="99" t="e">
        <f>LOOKUP(A215,Entradas!$B$4:$B$1048576,Entradas!$D$4:$D$1048576)</f>
        <v>#N/A</v>
      </c>
      <c r="D215" s="99" t="e">
        <f>LOOKUP(A215,Entradas!$B$4:$B$1048576,Entradas!$G$4:$G$1048576)</f>
        <v>#N/A</v>
      </c>
      <c r="E215" s="100" t="e">
        <f>LOOKUP(A215,Entradas!$B$4:$B$1048576,Entradas!$H$4:$H$1048576)</f>
        <v>#N/A</v>
      </c>
      <c r="F215" s="101" t="e">
        <f>LOOKUP(A215,Entradas!$B$4:$B$1048576,Entradas!$J$4:$J$1048576)</f>
        <v>#N/A</v>
      </c>
      <c r="H215" s="106">
        <f>SUMIFS(Entradas!F:F,Entradas!B:B,'Controle Detalhado'!A215)</f>
        <v>0</v>
      </c>
      <c r="I215" s="106">
        <f>SUMIFS(Saidas!$H:$H,Saidas!$C:$C,'Controle Detalhado'!A215)</f>
        <v>0</v>
      </c>
      <c r="J215" s="107">
        <f t="shared" si="9"/>
        <v>0</v>
      </c>
      <c r="K215" s="100" t="e">
        <f t="shared" si="10"/>
        <v>#N/A</v>
      </c>
      <c r="L215" s="111" t="str">
        <f t="shared" si="11"/>
        <v>Comprar Urgente!</v>
      </c>
    </row>
    <row r="216" spans="2:12">
      <c r="B216" s="99" t="e">
        <f>LOOKUP(A216,Entradas!$B$4:$B$1048576,Entradas!$C$4:$C$1048576)</f>
        <v>#N/A</v>
      </c>
      <c r="C216" s="99" t="e">
        <f>LOOKUP(A216,Entradas!$B$4:$B$1048576,Entradas!$D$4:$D$1048576)</f>
        <v>#N/A</v>
      </c>
      <c r="D216" s="99" t="e">
        <f>LOOKUP(A216,Entradas!$B$4:$B$1048576,Entradas!$G$4:$G$1048576)</f>
        <v>#N/A</v>
      </c>
      <c r="E216" s="100" t="e">
        <f>LOOKUP(A216,Entradas!$B$4:$B$1048576,Entradas!$H$4:$H$1048576)</f>
        <v>#N/A</v>
      </c>
      <c r="F216" s="101" t="e">
        <f>LOOKUP(A216,Entradas!$B$4:$B$1048576,Entradas!$J$4:$J$1048576)</f>
        <v>#N/A</v>
      </c>
      <c r="H216" s="106">
        <f>SUMIFS(Entradas!F:F,Entradas!B:B,'Controle Detalhado'!A216)</f>
        <v>0</v>
      </c>
      <c r="I216" s="106">
        <f>SUMIFS(Saidas!$H:$H,Saidas!$C:$C,'Controle Detalhado'!A216)</f>
        <v>0</v>
      </c>
      <c r="J216" s="107">
        <f t="shared" si="9"/>
        <v>0</v>
      </c>
      <c r="K216" s="100" t="e">
        <f t="shared" si="10"/>
        <v>#N/A</v>
      </c>
      <c r="L216" s="111" t="str">
        <f t="shared" si="11"/>
        <v>Comprar Urgente!</v>
      </c>
    </row>
    <row r="217" spans="2:12">
      <c r="B217" s="99" t="e">
        <f>LOOKUP(A217,Entradas!$B$4:$B$1048576,Entradas!$C$4:$C$1048576)</f>
        <v>#N/A</v>
      </c>
      <c r="C217" s="99" t="e">
        <f>LOOKUP(A217,Entradas!$B$4:$B$1048576,Entradas!$D$4:$D$1048576)</f>
        <v>#N/A</v>
      </c>
      <c r="D217" s="99" t="e">
        <f>LOOKUP(A217,Entradas!$B$4:$B$1048576,Entradas!$G$4:$G$1048576)</f>
        <v>#N/A</v>
      </c>
      <c r="E217" s="100" t="e">
        <f>LOOKUP(A217,Entradas!$B$4:$B$1048576,Entradas!$H$4:$H$1048576)</f>
        <v>#N/A</v>
      </c>
      <c r="F217" s="101" t="e">
        <f>LOOKUP(A217,Entradas!$B$4:$B$1048576,Entradas!$J$4:$J$1048576)</f>
        <v>#N/A</v>
      </c>
      <c r="H217" s="106">
        <f>SUMIFS(Entradas!F:F,Entradas!B:B,'Controle Detalhado'!A217)</f>
        <v>0</v>
      </c>
      <c r="I217" s="106">
        <f>SUMIFS(Saidas!$H:$H,Saidas!$C:$C,'Controle Detalhado'!A217)</f>
        <v>0</v>
      </c>
      <c r="J217" s="107">
        <f t="shared" si="9"/>
        <v>0</v>
      </c>
      <c r="K217" s="100" t="e">
        <f t="shared" si="10"/>
        <v>#N/A</v>
      </c>
      <c r="L217" s="111" t="str">
        <f t="shared" si="11"/>
        <v>Comprar Urgente!</v>
      </c>
    </row>
    <row r="218" spans="2:12">
      <c r="B218" s="99" t="e">
        <f>LOOKUP(A218,Entradas!$B$4:$B$1048576,Entradas!$C$4:$C$1048576)</f>
        <v>#N/A</v>
      </c>
      <c r="C218" s="99" t="e">
        <f>LOOKUP(A218,Entradas!$B$4:$B$1048576,Entradas!$D$4:$D$1048576)</f>
        <v>#N/A</v>
      </c>
      <c r="D218" s="99" t="e">
        <f>LOOKUP(A218,Entradas!$B$4:$B$1048576,Entradas!$G$4:$G$1048576)</f>
        <v>#N/A</v>
      </c>
      <c r="E218" s="100" t="e">
        <f>LOOKUP(A218,Entradas!$B$4:$B$1048576,Entradas!$H$4:$H$1048576)</f>
        <v>#N/A</v>
      </c>
      <c r="F218" s="101" t="e">
        <f>LOOKUP(A218,Entradas!$B$4:$B$1048576,Entradas!$J$4:$J$1048576)</f>
        <v>#N/A</v>
      </c>
      <c r="H218" s="106">
        <f>SUMIFS(Entradas!F:F,Entradas!B:B,'Controle Detalhado'!A218)</f>
        <v>0</v>
      </c>
      <c r="I218" s="106">
        <f>SUMIFS(Saidas!$H:$H,Saidas!$C:$C,'Controle Detalhado'!A218)</f>
        <v>0</v>
      </c>
      <c r="J218" s="107">
        <f t="shared" si="9"/>
        <v>0</v>
      </c>
      <c r="K218" s="100" t="e">
        <f t="shared" si="10"/>
        <v>#N/A</v>
      </c>
      <c r="L218" s="111" t="str">
        <f t="shared" si="11"/>
        <v>Comprar Urgente!</v>
      </c>
    </row>
    <row r="219" spans="2:12">
      <c r="B219" s="99" t="e">
        <f>LOOKUP(A219,Entradas!$B$4:$B$1048576,Entradas!$C$4:$C$1048576)</f>
        <v>#N/A</v>
      </c>
      <c r="C219" s="99" t="e">
        <f>LOOKUP(A219,Entradas!$B$4:$B$1048576,Entradas!$D$4:$D$1048576)</f>
        <v>#N/A</v>
      </c>
      <c r="D219" s="99" t="e">
        <f>LOOKUP(A219,Entradas!$B$4:$B$1048576,Entradas!$G$4:$G$1048576)</f>
        <v>#N/A</v>
      </c>
      <c r="E219" s="100" t="e">
        <f>LOOKUP(A219,Entradas!$B$4:$B$1048576,Entradas!$H$4:$H$1048576)</f>
        <v>#N/A</v>
      </c>
      <c r="F219" s="101" t="e">
        <f>LOOKUP(A219,Entradas!$B$4:$B$1048576,Entradas!$J$4:$J$1048576)</f>
        <v>#N/A</v>
      </c>
      <c r="H219" s="106">
        <f>SUMIFS(Entradas!F:F,Entradas!B:B,'Controle Detalhado'!A219)</f>
        <v>0</v>
      </c>
      <c r="I219" s="106">
        <f>SUMIFS(Saidas!$H:$H,Saidas!$C:$C,'Controle Detalhado'!A219)</f>
        <v>0</v>
      </c>
      <c r="J219" s="107">
        <f t="shared" si="9"/>
        <v>0</v>
      </c>
      <c r="K219" s="100" t="e">
        <f t="shared" si="10"/>
        <v>#N/A</v>
      </c>
      <c r="L219" s="111" t="str">
        <f t="shared" si="11"/>
        <v>Comprar Urgente!</v>
      </c>
    </row>
    <row r="220" spans="2:12">
      <c r="B220" s="99" t="e">
        <f>LOOKUP(A220,Entradas!$B$4:$B$1048576,Entradas!$C$4:$C$1048576)</f>
        <v>#N/A</v>
      </c>
      <c r="C220" s="99" t="e">
        <f>LOOKUP(A220,Entradas!$B$4:$B$1048576,Entradas!$D$4:$D$1048576)</f>
        <v>#N/A</v>
      </c>
      <c r="D220" s="99" t="e">
        <f>LOOKUP(A220,Entradas!$B$4:$B$1048576,Entradas!$G$4:$G$1048576)</f>
        <v>#N/A</v>
      </c>
      <c r="E220" s="100" t="e">
        <f>LOOKUP(A220,Entradas!$B$4:$B$1048576,Entradas!$H$4:$H$1048576)</f>
        <v>#N/A</v>
      </c>
      <c r="F220" s="101" t="e">
        <f>LOOKUP(A220,Entradas!$B$4:$B$1048576,Entradas!$J$4:$J$1048576)</f>
        <v>#N/A</v>
      </c>
      <c r="H220" s="106">
        <f>SUMIFS(Entradas!F:F,Entradas!B:B,'Controle Detalhado'!A220)</f>
        <v>0</v>
      </c>
      <c r="I220" s="106">
        <f>SUMIFS(Saidas!$H:$H,Saidas!$C:$C,'Controle Detalhado'!A220)</f>
        <v>0</v>
      </c>
      <c r="J220" s="107">
        <f t="shared" si="9"/>
        <v>0</v>
      </c>
      <c r="K220" s="100" t="e">
        <f t="shared" si="10"/>
        <v>#N/A</v>
      </c>
      <c r="L220" s="111" t="str">
        <f t="shared" si="11"/>
        <v>Comprar Urgente!</v>
      </c>
    </row>
    <row r="221" spans="2:12">
      <c r="B221" s="99" t="e">
        <f>LOOKUP(A221,Entradas!$B$4:$B$1048576,Entradas!$C$4:$C$1048576)</f>
        <v>#N/A</v>
      </c>
      <c r="C221" s="99" t="e">
        <f>LOOKUP(A221,Entradas!$B$4:$B$1048576,Entradas!$D$4:$D$1048576)</f>
        <v>#N/A</v>
      </c>
      <c r="D221" s="99" t="e">
        <f>LOOKUP(A221,Entradas!$B$4:$B$1048576,Entradas!$G$4:$G$1048576)</f>
        <v>#N/A</v>
      </c>
      <c r="E221" s="100" t="e">
        <f>LOOKUP(A221,Entradas!$B$4:$B$1048576,Entradas!$H$4:$H$1048576)</f>
        <v>#N/A</v>
      </c>
      <c r="F221" s="101" t="e">
        <f>LOOKUP(A221,Entradas!$B$4:$B$1048576,Entradas!$J$4:$J$1048576)</f>
        <v>#N/A</v>
      </c>
      <c r="H221" s="106">
        <f>SUMIFS(Entradas!F:F,Entradas!B:B,'Controle Detalhado'!A221)</f>
        <v>0</v>
      </c>
      <c r="I221" s="106">
        <f>SUMIFS(Saidas!$H:$H,Saidas!$C:$C,'Controle Detalhado'!A221)</f>
        <v>0</v>
      </c>
      <c r="J221" s="107">
        <f t="shared" si="9"/>
        <v>0</v>
      </c>
      <c r="K221" s="100" t="e">
        <f t="shared" si="10"/>
        <v>#N/A</v>
      </c>
      <c r="L221" s="111" t="str">
        <f t="shared" si="11"/>
        <v>Comprar Urgente!</v>
      </c>
    </row>
    <row r="222" spans="2:12">
      <c r="B222" s="99" t="e">
        <f>LOOKUP(A222,Entradas!$B$4:$B$1048576,Entradas!$C$4:$C$1048576)</f>
        <v>#N/A</v>
      </c>
      <c r="C222" s="99" t="e">
        <f>LOOKUP(A222,Entradas!$B$4:$B$1048576,Entradas!$D$4:$D$1048576)</f>
        <v>#N/A</v>
      </c>
      <c r="D222" s="99" t="e">
        <f>LOOKUP(A222,Entradas!$B$4:$B$1048576,Entradas!$G$4:$G$1048576)</f>
        <v>#N/A</v>
      </c>
      <c r="E222" s="100" t="e">
        <f>LOOKUP(A222,Entradas!$B$4:$B$1048576,Entradas!$H$4:$H$1048576)</f>
        <v>#N/A</v>
      </c>
      <c r="F222" s="101" t="e">
        <f>LOOKUP(A222,Entradas!$B$4:$B$1048576,Entradas!$J$4:$J$1048576)</f>
        <v>#N/A</v>
      </c>
      <c r="H222" s="106">
        <f>SUMIFS(Entradas!F:F,Entradas!B:B,'Controle Detalhado'!A222)</f>
        <v>0</v>
      </c>
      <c r="I222" s="106">
        <f>SUMIFS(Saidas!$H:$H,Saidas!$C:$C,'Controle Detalhado'!A222)</f>
        <v>0</v>
      </c>
      <c r="J222" s="107">
        <f t="shared" si="9"/>
        <v>0</v>
      </c>
      <c r="K222" s="100" t="e">
        <f t="shared" si="10"/>
        <v>#N/A</v>
      </c>
      <c r="L222" s="111" t="str">
        <f t="shared" si="11"/>
        <v>Comprar Urgente!</v>
      </c>
    </row>
    <row r="223" spans="2:12">
      <c r="B223" s="99" t="e">
        <f>LOOKUP(A223,Entradas!$B$4:$B$1048576,Entradas!$C$4:$C$1048576)</f>
        <v>#N/A</v>
      </c>
      <c r="C223" s="99" t="e">
        <f>LOOKUP(A223,Entradas!$B$4:$B$1048576,Entradas!$D$4:$D$1048576)</f>
        <v>#N/A</v>
      </c>
      <c r="D223" s="99" t="e">
        <f>LOOKUP(A223,Entradas!$B$4:$B$1048576,Entradas!$G$4:$G$1048576)</f>
        <v>#N/A</v>
      </c>
      <c r="E223" s="100" t="e">
        <f>LOOKUP(A223,Entradas!$B$4:$B$1048576,Entradas!$H$4:$H$1048576)</f>
        <v>#N/A</v>
      </c>
      <c r="F223" s="101" t="e">
        <f>LOOKUP(A223,Entradas!$B$4:$B$1048576,Entradas!$J$4:$J$1048576)</f>
        <v>#N/A</v>
      </c>
      <c r="H223" s="106">
        <f>SUMIFS(Entradas!F:F,Entradas!B:B,'Controle Detalhado'!A223)</f>
        <v>0</v>
      </c>
      <c r="I223" s="106">
        <f>SUMIFS(Saidas!$H:$H,Saidas!$C:$C,'Controle Detalhado'!A223)</f>
        <v>0</v>
      </c>
      <c r="J223" s="107">
        <f t="shared" si="9"/>
        <v>0</v>
      </c>
      <c r="K223" s="100" t="e">
        <f t="shared" si="10"/>
        <v>#N/A</v>
      </c>
      <c r="L223" s="111" t="str">
        <f t="shared" si="11"/>
        <v>Comprar Urgente!</v>
      </c>
    </row>
    <row r="224" spans="2:12">
      <c r="B224" s="99" t="e">
        <f>LOOKUP(A224,Entradas!$B$4:$B$1048576,Entradas!$C$4:$C$1048576)</f>
        <v>#N/A</v>
      </c>
      <c r="C224" s="99" t="e">
        <f>LOOKUP(A224,Entradas!$B$4:$B$1048576,Entradas!$D$4:$D$1048576)</f>
        <v>#N/A</v>
      </c>
      <c r="D224" s="99" t="e">
        <f>LOOKUP(A224,Entradas!$B$4:$B$1048576,Entradas!$G$4:$G$1048576)</f>
        <v>#N/A</v>
      </c>
      <c r="E224" s="100" t="e">
        <f>LOOKUP(A224,Entradas!$B$4:$B$1048576,Entradas!$H$4:$H$1048576)</f>
        <v>#N/A</v>
      </c>
      <c r="F224" s="101" t="e">
        <f>LOOKUP(A224,Entradas!$B$4:$B$1048576,Entradas!$J$4:$J$1048576)</f>
        <v>#N/A</v>
      </c>
      <c r="H224" s="106">
        <f>SUMIFS(Entradas!F:F,Entradas!B:B,'Controle Detalhado'!A224)</f>
        <v>0</v>
      </c>
      <c r="I224" s="106">
        <f>SUMIFS(Saidas!$H:$H,Saidas!$C:$C,'Controle Detalhado'!A224)</f>
        <v>0</v>
      </c>
      <c r="J224" s="107">
        <f t="shared" si="9"/>
        <v>0</v>
      </c>
      <c r="K224" s="100" t="e">
        <f t="shared" si="10"/>
        <v>#N/A</v>
      </c>
      <c r="L224" s="111" t="str">
        <f t="shared" si="11"/>
        <v>Comprar Urgente!</v>
      </c>
    </row>
    <row r="225" spans="2:12">
      <c r="B225" s="99" t="e">
        <f>LOOKUP(A225,Entradas!$B$4:$B$1048576,Entradas!$C$4:$C$1048576)</f>
        <v>#N/A</v>
      </c>
      <c r="C225" s="99" t="e">
        <f>LOOKUP(A225,Entradas!$B$4:$B$1048576,Entradas!$D$4:$D$1048576)</f>
        <v>#N/A</v>
      </c>
      <c r="D225" s="99" t="e">
        <f>LOOKUP(A225,Entradas!$B$4:$B$1048576,Entradas!$G$4:$G$1048576)</f>
        <v>#N/A</v>
      </c>
      <c r="E225" s="100" t="e">
        <f>LOOKUP(A225,Entradas!$B$4:$B$1048576,Entradas!$H$4:$H$1048576)</f>
        <v>#N/A</v>
      </c>
      <c r="F225" s="101" t="e">
        <f>LOOKUP(A225,Entradas!$B$4:$B$1048576,Entradas!$J$4:$J$1048576)</f>
        <v>#N/A</v>
      </c>
      <c r="H225" s="106">
        <f>SUMIFS(Entradas!F:F,Entradas!B:B,'Controle Detalhado'!A225)</f>
        <v>0</v>
      </c>
      <c r="I225" s="106">
        <f>SUMIFS(Saidas!$H:$H,Saidas!$C:$C,'Controle Detalhado'!A225)</f>
        <v>0</v>
      </c>
      <c r="J225" s="107">
        <f t="shared" si="9"/>
        <v>0</v>
      </c>
      <c r="K225" s="100" t="e">
        <f t="shared" si="10"/>
        <v>#N/A</v>
      </c>
      <c r="L225" s="111" t="str">
        <f t="shared" si="11"/>
        <v>Comprar Urgente!</v>
      </c>
    </row>
    <row r="226" spans="2:12">
      <c r="B226" s="99" t="e">
        <f>LOOKUP(A226,Entradas!$B$4:$B$1048576,Entradas!$C$4:$C$1048576)</f>
        <v>#N/A</v>
      </c>
      <c r="C226" s="99" t="e">
        <f>LOOKUP(A226,Entradas!$B$4:$B$1048576,Entradas!$D$4:$D$1048576)</f>
        <v>#N/A</v>
      </c>
      <c r="D226" s="99" t="e">
        <f>LOOKUP(A226,Entradas!$B$4:$B$1048576,Entradas!$G$4:$G$1048576)</f>
        <v>#N/A</v>
      </c>
      <c r="E226" s="100" t="e">
        <f>LOOKUP(A226,Entradas!$B$4:$B$1048576,Entradas!$H$4:$H$1048576)</f>
        <v>#N/A</v>
      </c>
      <c r="F226" s="101" t="e">
        <f>LOOKUP(A226,Entradas!$B$4:$B$1048576,Entradas!$J$4:$J$1048576)</f>
        <v>#N/A</v>
      </c>
      <c r="H226" s="106">
        <f>SUMIFS(Entradas!F:F,Entradas!B:B,'Controle Detalhado'!A226)</f>
        <v>0</v>
      </c>
      <c r="I226" s="106">
        <f>SUMIFS(Saidas!$H:$H,Saidas!$C:$C,'Controle Detalhado'!A226)</f>
        <v>0</v>
      </c>
      <c r="J226" s="107">
        <f t="shared" si="9"/>
        <v>0</v>
      </c>
      <c r="K226" s="100" t="e">
        <f t="shared" si="10"/>
        <v>#N/A</v>
      </c>
      <c r="L226" s="111" t="str">
        <f t="shared" si="11"/>
        <v>Comprar Urgente!</v>
      </c>
    </row>
    <row r="227" spans="2:12">
      <c r="B227" s="99" t="e">
        <f>LOOKUP(A227,Entradas!$B$4:$B$1048576,Entradas!$C$4:$C$1048576)</f>
        <v>#N/A</v>
      </c>
      <c r="C227" s="99" t="e">
        <f>LOOKUP(A227,Entradas!$B$4:$B$1048576,Entradas!$D$4:$D$1048576)</f>
        <v>#N/A</v>
      </c>
      <c r="D227" s="99" t="e">
        <f>LOOKUP(A227,Entradas!$B$4:$B$1048576,Entradas!$G$4:$G$1048576)</f>
        <v>#N/A</v>
      </c>
      <c r="E227" s="100" t="e">
        <f>LOOKUP(A227,Entradas!$B$4:$B$1048576,Entradas!$H$4:$H$1048576)</f>
        <v>#N/A</v>
      </c>
      <c r="F227" s="101" t="e">
        <f>LOOKUP(A227,Entradas!$B$4:$B$1048576,Entradas!$J$4:$J$1048576)</f>
        <v>#N/A</v>
      </c>
      <c r="H227" s="106">
        <f>SUMIFS(Entradas!F:F,Entradas!B:B,'Controle Detalhado'!A227)</f>
        <v>0</v>
      </c>
      <c r="I227" s="106">
        <f>SUMIFS(Saidas!$H:$H,Saidas!$C:$C,'Controle Detalhado'!A227)</f>
        <v>0</v>
      </c>
      <c r="J227" s="107">
        <f t="shared" si="9"/>
        <v>0</v>
      </c>
      <c r="K227" s="100" t="e">
        <f t="shared" si="10"/>
        <v>#N/A</v>
      </c>
      <c r="L227" s="111" t="str">
        <f t="shared" si="11"/>
        <v>Comprar Urgente!</v>
      </c>
    </row>
    <row r="228" spans="2:12">
      <c r="B228" s="99" t="e">
        <f>LOOKUP(A228,Entradas!$B$4:$B$1048576,Entradas!$C$4:$C$1048576)</f>
        <v>#N/A</v>
      </c>
      <c r="C228" s="99" t="e">
        <f>LOOKUP(A228,Entradas!$B$4:$B$1048576,Entradas!$D$4:$D$1048576)</f>
        <v>#N/A</v>
      </c>
      <c r="D228" s="99" t="e">
        <f>LOOKUP(A228,Entradas!$B$4:$B$1048576,Entradas!$G$4:$G$1048576)</f>
        <v>#N/A</v>
      </c>
      <c r="E228" s="100" t="e">
        <f>LOOKUP(A228,Entradas!$B$4:$B$1048576,Entradas!$H$4:$H$1048576)</f>
        <v>#N/A</v>
      </c>
      <c r="F228" s="101" t="e">
        <f>LOOKUP(A228,Entradas!$B$4:$B$1048576,Entradas!$J$4:$J$1048576)</f>
        <v>#N/A</v>
      </c>
      <c r="H228" s="106">
        <f>SUMIFS(Entradas!F:F,Entradas!B:B,'Controle Detalhado'!A228)</f>
        <v>0</v>
      </c>
      <c r="I228" s="106">
        <f>SUMIFS(Saidas!$H:$H,Saidas!$C:$C,'Controle Detalhado'!A228)</f>
        <v>0</v>
      </c>
      <c r="J228" s="107">
        <f t="shared" si="9"/>
        <v>0</v>
      </c>
      <c r="K228" s="100" t="e">
        <f t="shared" si="10"/>
        <v>#N/A</v>
      </c>
      <c r="L228" s="111" t="str">
        <f t="shared" si="11"/>
        <v>Comprar Urgente!</v>
      </c>
    </row>
    <row r="229" spans="2:12">
      <c r="B229" s="99" t="e">
        <f>LOOKUP(A229,Entradas!$B$4:$B$1048576,Entradas!$C$4:$C$1048576)</f>
        <v>#N/A</v>
      </c>
      <c r="C229" s="99" t="e">
        <f>LOOKUP(A229,Entradas!$B$4:$B$1048576,Entradas!$D$4:$D$1048576)</f>
        <v>#N/A</v>
      </c>
      <c r="D229" s="99" t="e">
        <f>LOOKUP(A229,Entradas!$B$4:$B$1048576,Entradas!$G$4:$G$1048576)</f>
        <v>#N/A</v>
      </c>
      <c r="E229" s="100" t="e">
        <f>LOOKUP(A229,Entradas!$B$4:$B$1048576,Entradas!$H$4:$H$1048576)</f>
        <v>#N/A</v>
      </c>
      <c r="F229" s="101" t="e">
        <f>LOOKUP(A229,Entradas!$B$4:$B$1048576,Entradas!$J$4:$J$1048576)</f>
        <v>#N/A</v>
      </c>
      <c r="H229" s="106">
        <f>SUMIFS(Entradas!F:F,Entradas!B:B,'Controle Detalhado'!A229)</f>
        <v>0</v>
      </c>
      <c r="I229" s="106">
        <f>SUMIFS(Saidas!$H:$H,Saidas!$C:$C,'Controle Detalhado'!A229)</f>
        <v>0</v>
      </c>
      <c r="J229" s="107">
        <f t="shared" si="9"/>
        <v>0</v>
      </c>
      <c r="K229" s="100" t="e">
        <f t="shared" si="10"/>
        <v>#N/A</v>
      </c>
      <c r="L229" s="111" t="str">
        <f t="shared" si="11"/>
        <v>Comprar Urgente!</v>
      </c>
    </row>
    <row r="230" spans="2:12">
      <c r="B230" s="99" t="e">
        <f>LOOKUP(A230,Entradas!$B$4:$B$1048576,Entradas!$C$4:$C$1048576)</f>
        <v>#N/A</v>
      </c>
      <c r="C230" s="99" t="e">
        <f>LOOKUP(A230,Entradas!$B$4:$B$1048576,Entradas!$D$4:$D$1048576)</f>
        <v>#N/A</v>
      </c>
      <c r="D230" s="99" t="e">
        <f>LOOKUP(A230,Entradas!$B$4:$B$1048576,Entradas!$G$4:$G$1048576)</f>
        <v>#N/A</v>
      </c>
      <c r="E230" s="100" t="e">
        <f>LOOKUP(A230,Entradas!$B$4:$B$1048576,Entradas!$H$4:$H$1048576)</f>
        <v>#N/A</v>
      </c>
      <c r="F230" s="101" t="e">
        <f>LOOKUP(A230,Entradas!$B$4:$B$1048576,Entradas!$J$4:$J$1048576)</f>
        <v>#N/A</v>
      </c>
      <c r="H230" s="106">
        <f>SUMIFS(Entradas!F:F,Entradas!B:B,'Controle Detalhado'!A230)</f>
        <v>0</v>
      </c>
      <c r="I230" s="106">
        <f>SUMIFS(Saidas!$H:$H,Saidas!$C:$C,'Controle Detalhado'!A230)</f>
        <v>0</v>
      </c>
      <c r="J230" s="107">
        <f t="shared" si="9"/>
        <v>0</v>
      </c>
      <c r="K230" s="100" t="e">
        <f t="shared" si="10"/>
        <v>#N/A</v>
      </c>
      <c r="L230" s="111" t="str">
        <f t="shared" si="11"/>
        <v>Comprar Urgente!</v>
      </c>
    </row>
    <row r="231" spans="2:12">
      <c r="B231" s="99" t="e">
        <f>LOOKUP(A231,Entradas!$B$4:$B$1048576,Entradas!$C$4:$C$1048576)</f>
        <v>#N/A</v>
      </c>
      <c r="C231" s="99" t="e">
        <f>LOOKUP(A231,Entradas!$B$4:$B$1048576,Entradas!$D$4:$D$1048576)</f>
        <v>#N/A</v>
      </c>
      <c r="D231" s="99" t="e">
        <f>LOOKUP(A231,Entradas!$B$4:$B$1048576,Entradas!$G$4:$G$1048576)</f>
        <v>#N/A</v>
      </c>
      <c r="E231" s="100" t="e">
        <f>LOOKUP(A231,Entradas!$B$4:$B$1048576,Entradas!$H$4:$H$1048576)</f>
        <v>#N/A</v>
      </c>
      <c r="F231" s="101" t="e">
        <f>LOOKUP(A231,Entradas!$B$4:$B$1048576,Entradas!$J$4:$J$1048576)</f>
        <v>#N/A</v>
      </c>
      <c r="H231" s="106">
        <f>SUMIFS(Entradas!F:F,Entradas!B:B,'Controle Detalhado'!A231)</f>
        <v>0</v>
      </c>
      <c r="I231" s="106">
        <f>SUMIFS(Saidas!$H:$H,Saidas!$C:$C,'Controle Detalhado'!A231)</f>
        <v>0</v>
      </c>
      <c r="J231" s="107">
        <f t="shared" si="9"/>
        <v>0</v>
      </c>
      <c r="K231" s="100" t="e">
        <f t="shared" si="10"/>
        <v>#N/A</v>
      </c>
      <c r="L231" s="111" t="str">
        <f t="shared" si="11"/>
        <v>Comprar Urgente!</v>
      </c>
    </row>
    <row r="232" spans="2:12">
      <c r="B232" s="99" t="e">
        <f>LOOKUP(A232,Entradas!$B$4:$B$1048576,Entradas!$C$4:$C$1048576)</f>
        <v>#N/A</v>
      </c>
      <c r="C232" s="99" t="e">
        <f>LOOKUP(A232,Entradas!$B$4:$B$1048576,Entradas!$D$4:$D$1048576)</f>
        <v>#N/A</v>
      </c>
      <c r="D232" s="99" t="e">
        <f>LOOKUP(A232,Entradas!$B$4:$B$1048576,Entradas!$G$4:$G$1048576)</f>
        <v>#N/A</v>
      </c>
      <c r="E232" s="100" t="e">
        <f>LOOKUP(A232,Entradas!$B$4:$B$1048576,Entradas!$H$4:$H$1048576)</f>
        <v>#N/A</v>
      </c>
      <c r="F232" s="101" t="e">
        <f>LOOKUP(A232,Entradas!$B$4:$B$1048576,Entradas!$J$4:$J$1048576)</f>
        <v>#N/A</v>
      </c>
      <c r="H232" s="106">
        <f>SUMIFS(Entradas!F:F,Entradas!B:B,'Controle Detalhado'!A232)</f>
        <v>0</v>
      </c>
      <c r="I232" s="106">
        <f>SUMIFS(Saidas!$H:$H,Saidas!$C:$C,'Controle Detalhado'!A232)</f>
        <v>0</v>
      </c>
      <c r="J232" s="107">
        <f t="shared" si="9"/>
        <v>0</v>
      </c>
      <c r="K232" s="100" t="e">
        <f t="shared" si="10"/>
        <v>#N/A</v>
      </c>
      <c r="L232" s="111" t="str">
        <f t="shared" si="11"/>
        <v>Comprar Urgente!</v>
      </c>
    </row>
    <row r="233" spans="2:12">
      <c r="B233" s="99" t="e">
        <f>LOOKUP(A233,Entradas!$B$4:$B$1048576,Entradas!$C$4:$C$1048576)</f>
        <v>#N/A</v>
      </c>
      <c r="C233" s="99" t="e">
        <f>LOOKUP(A233,Entradas!$B$4:$B$1048576,Entradas!$D$4:$D$1048576)</f>
        <v>#N/A</v>
      </c>
      <c r="D233" s="99" t="e">
        <f>LOOKUP(A233,Entradas!$B$4:$B$1048576,Entradas!$G$4:$G$1048576)</f>
        <v>#N/A</v>
      </c>
      <c r="E233" s="100" t="e">
        <f>LOOKUP(A233,Entradas!$B$4:$B$1048576,Entradas!$H$4:$H$1048576)</f>
        <v>#N/A</v>
      </c>
      <c r="F233" s="101" t="e">
        <f>LOOKUP(A233,Entradas!$B$4:$B$1048576,Entradas!$J$4:$J$1048576)</f>
        <v>#N/A</v>
      </c>
      <c r="H233" s="106">
        <f>SUMIFS(Entradas!F:F,Entradas!B:B,'Controle Detalhado'!A233)</f>
        <v>0</v>
      </c>
      <c r="I233" s="106">
        <f>SUMIFS(Saidas!$H:$H,Saidas!$C:$C,'Controle Detalhado'!A233)</f>
        <v>0</v>
      </c>
      <c r="J233" s="107">
        <f t="shared" si="9"/>
        <v>0</v>
      </c>
      <c r="K233" s="100" t="e">
        <f t="shared" si="10"/>
        <v>#N/A</v>
      </c>
      <c r="L233" s="111" t="str">
        <f t="shared" si="11"/>
        <v>Comprar Urgente!</v>
      </c>
    </row>
    <row r="234" spans="2:12">
      <c r="B234" s="99" t="e">
        <f>LOOKUP(A234,Entradas!$B$4:$B$1048576,Entradas!$C$4:$C$1048576)</f>
        <v>#N/A</v>
      </c>
      <c r="C234" s="99" t="e">
        <f>LOOKUP(A234,Entradas!$B$4:$B$1048576,Entradas!$D$4:$D$1048576)</f>
        <v>#N/A</v>
      </c>
      <c r="D234" s="99" t="e">
        <f>LOOKUP(A234,Entradas!$B$4:$B$1048576,Entradas!$G$4:$G$1048576)</f>
        <v>#N/A</v>
      </c>
      <c r="E234" s="100" t="e">
        <f>LOOKUP(A234,Entradas!$B$4:$B$1048576,Entradas!$H$4:$H$1048576)</f>
        <v>#N/A</v>
      </c>
      <c r="F234" s="101" t="e">
        <f>LOOKUP(A234,Entradas!$B$4:$B$1048576,Entradas!$J$4:$J$1048576)</f>
        <v>#N/A</v>
      </c>
      <c r="H234" s="106">
        <f>SUMIFS(Entradas!F:F,Entradas!B:B,'Controle Detalhado'!A234)</f>
        <v>0</v>
      </c>
      <c r="I234" s="106">
        <f>SUMIFS(Saidas!$H:$H,Saidas!$C:$C,'Controle Detalhado'!A234)</f>
        <v>0</v>
      </c>
      <c r="J234" s="107">
        <f t="shared" si="9"/>
        <v>0</v>
      </c>
      <c r="K234" s="100" t="e">
        <f t="shared" si="10"/>
        <v>#N/A</v>
      </c>
      <c r="L234" s="111" t="str">
        <f t="shared" si="11"/>
        <v>Comprar Urgente!</v>
      </c>
    </row>
    <row r="235" spans="2:12">
      <c r="B235" s="99" t="e">
        <f>LOOKUP(A235,Entradas!$B$4:$B$1048576,Entradas!$C$4:$C$1048576)</f>
        <v>#N/A</v>
      </c>
      <c r="C235" s="99" t="e">
        <f>LOOKUP(A235,Entradas!$B$4:$B$1048576,Entradas!$D$4:$D$1048576)</f>
        <v>#N/A</v>
      </c>
      <c r="D235" s="99" t="e">
        <f>LOOKUP(A235,Entradas!$B$4:$B$1048576,Entradas!$G$4:$G$1048576)</f>
        <v>#N/A</v>
      </c>
      <c r="E235" s="100" t="e">
        <f>LOOKUP(A235,Entradas!$B$4:$B$1048576,Entradas!$H$4:$H$1048576)</f>
        <v>#N/A</v>
      </c>
      <c r="F235" s="101" t="e">
        <f>LOOKUP(A235,Entradas!$B$4:$B$1048576,Entradas!$J$4:$J$1048576)</f>
        <v>#N/A</v>
      </c>
      <c r="H235" s="106">
        <f>SUMIFS(Entradas!F:F,Entradas!B:B,'Controle Detalhado'!A235)</f>
        <v>0</v>
      </c>
      <c r="I235" s="106">
        <f>SUMIFS(Saidas!$H:$H,Saidas!$C:$C,'Controle Detalhado'!A235)</f>
        <v>0</v>
      </c>
      <c r="J235" s="107">
        <f t="shared" si="9"/>
        <v>0</v>
      </c>
      <c r="K235" s="100" t="e">
        <f t="shared" si="10"/>
        <v>#N/A</v>
      </c>
      <c r="L235" s="111" t="str">
        <f t="shared" si="11"/>
        <v>Comprar Urgente!</v>
      </c>
    </row>
    <row r="236" spans="2:12">
      <c r="B236" s="99" t="e">
        <f>LOOKUP(A236,Entradas!$B$4:$B$1048576,Entradas!$C$4:$C$1048576)</f>
        <v>#N/A</v>
      </c>
      <c r="C236" s="99" t="e">
        <f>LOOKUP(A236,Entradas!$B$4:$B$1048576,Entradas!$D$4:$D$1048576)</f>
        <v>#N/A</v>
      </c>
      <c r="D236" s="99" t="e">
        <f>LOOKUP(A236,Entradas!$B$4:$B$1048576,Entradas!$G$4:$G$1048576)</f>
        <v>#N/A</v>
      </c>
      <c r="E236" s="100" t="e">
        <f>LOOKUP(A236,Entradas!$B$4:$B$1048576,Entradas!$H$4:$H$1048576)</f>
        <v>#N/A</v>
      </c>
      <c r="F236" s="101" t="e">
        <f>LOOKUP(A236,Entradas!$B$4:$B$1048576,Entradas!$J$4:$J$1048576)</f>
        <v>#N/A</v>
      </c>
      <c r="H236" s="106">
        <f>SUMIFS(Entradas!F:F,Entradas!B:B,'Controle Detalhado'!A236)</f>
        <v>0</v>
      </c>
      <c r="I236" s="106">
        <f>SUMIFS(Saidas!$H:$H,Saidas!$C:$C,'Controle Detalhado'!A236)</f>
        <v>0</v>
      </c>
      <c r="J236" s="107">
        <f t="shared" si="9"/>
        <v>0</v>
      </c>
      <c r="K236" s="100" t="e">
        <f t="shared" si="10"/>
        <v>#N/A</v>
      </c>
      <c r="L236" s="111" t="str">
        <f t="shared" si="11"/>
        <v>Comprar Urgente!</v>
      </c>
    </row>
    <row r="237" spans="2:12">
      <c r="B237" s="99" t="e">
        <f>LOOKUP(A237,Entradas!$B$4:$B$1048576,Entradas!$C$4:$C$1048576)</f>
        <v>#N/A</v>
      </c>
      <c r="C237" s="99" t="e">
        <f>LOOKUP(A237,Entradas!$B$4:$B$1048576,Entradas!$D$4:$D$1048576)</f>
        <v>#N/A</v>
      </c>
      <c r="D237" s="99" t="e">
        <f>LOOKUP(A237,Entradas!$B$4:$B$1048576,Entradas!$G$4:$G$1048576)</f>
        <v>#N/A</v>
      </c>
      <c r="E237" s="100" t="e">
        <f>LOOKUP(A237,Entradas!$B$4:$B$1048576,Entradas!$H$4:$H$1048576)</f>
        <v>#N/A</v>
      </c>
      <c r="F237" s="101" t="e">
        <f>LOOKUP(A237,Entradas!$B$4:$B$1048576,Entradas!$J$4:$J$1048576)</f>
        <v>#N/A</v>
      </c>
      <c r="H237" s="106">
        <f>SUMIFS(Entradas!F:F,Entradas!B:B,'Controle Detalhado'!A237)</f>
        <v>0</v>
      </c>
      <c r="I237" s="106">
        <f>SUMIFS(Saidas!$H:$H,Saidas!$C:$C,'Controle Detalhado'!A237)</f>
        <v>0</v>
      </c>
      <c r="J237" s="107">
        <f t="shared" si="9"/>
        <v>0</v>
      </c>
      <c r="K237" s="100" t="e">
        <f t="shared" si="10"/>
        <v>#N/A</v>
      </c>
      <c r="L237" s="111" t="str">
        <f t="shared" si="11"/>
        <v>Comprar Urgente!</v>
      </c>
    </row>
    <row r="238" spans="2:12">
      <c r="B238" s="99" t="e">
        <f>LOOKUP(A238,Entradas!$B$4:$B$1048576,Entradas!$C$4:$C$1048576)</f>
        <v>#N/A</v>
      </c>
      <c r="C238" s="99" t="e">
        <f>LOOKUP(A238,Entradas!$B$4:$B$1048576,Entradas!$D$4:$D$1048576)</f>
        <v>#N/A</v>
      </c>
      <c r="D238" s="99" t="e">
        <f>LOOKUP(A238,Entradas!$B$4:$B$1048576,Entradas!$G$4:$G$1048576)</f>
        <v>#N/A</v>
      </c>
      <c r="E238" s="100" t="e">
        <f>LOOKUP(A238,Entradas!$B$4:$B$1048576,Entradas!$H$4:$H$1048576)</f>
        <v>#N/A</v>
      </c>
      <c r="F238" s="101" t="e">
        <f>LOOKUP(A238,Entradas!$B$4:$B$1048576,Entradas!$J$4:$J$1048576)</f>
        <v>#N/A</v>
      </c>
      <c r="H238" s="106">
        <f>SUMIFS(Entradas!F:F,Entradas!B:B,'Controle Detalhado'!A238)</f>
        <v>0</v>
      </c>
      <c r="I238" s="106">
        <f>SUMIFS(Saidas!$H:$H,Saidas!$C:$C,'Controle Detalhado'!A238)</f>
        <v>0</v>
      </c>
      <c r="J238" s="107">
        <f t="shared" si="9"/>
        <v>0</v>
      </c>
      <c r="K238" s="100" t="e">
        <f t="shared" si="10"/>
        <v>#N/A</v>
      </c>
      <c r="L238" s="111" t="str">
        <f t="shared" si="11"/>
        <v>Comprar Urgente!</v>
      </c>
    </row>
    <row r="239" spans="2:12">
      <c r="B239" s="99" t="e">
        <f>LOOKUP(A239,Entradas!$B$4:$B$1048576,Entradas!$C$4:$C$1048576)</f>
        <v>#N/A</v>
      </c>
      <c r="C239" s="99" t="e">
        <f>LOOKUP(A239,Entradas!$B$4:$B$1048576,Entradas!$D$4:$D$1048576)</f>
        <v>#N/A</v>
      </c>
      <c r="D239" s="99" t="e">
        <f>LOOKUP(A239,Entradas!$B$4:$B$1048576,Entradas!$G$4:$G$1048576)</f>
        <v>#N/A</v>
      </c>
      <c r="E239" s="100" t="e">
        <f>LOOKUP(A239,Entradas!$B$4:$B$1048576,Entradas!$H$4:$H$1048576)</f>
        <v>#N/A</v>
      </c>
      <c r="F239" s="101" t="e">
        <f>LOOKUP(A239,Entradas!$B$4:$B$1048576,Entradas!$J$4:$J$1048576)</f>
        <v>#N/A</v>
      </c>
      <c r="H239" s="106">
        <f>SUMIFS(Entradas!F:F,Entradas!B:B,'Controle Detalhado'!A239)</f>
        <v>0</v>
      </c>
      <c r="I239" s="106">
        <f>SUMIFS(Saidas!$H:$H,Saidas!$C:$C,'Controle Detalhado'!A239)</f>
        <v>0</v>
      </c>
      <c r="J239" s="107">
        <f t="shared" si="9"/>
        <v>0</v>
      </c>
      <c r="K239" s="100" t="e">
        <f t="shared" si="10"/>
        <v>#N/A</v>
      </c>
      <c r="L239" s="111" t="str">
        <f t="shared" si="11"/>
        <v>Comprar Urgente!</v>
      </c>
    </row>
    <row r="240" spans="2:12">
      <c r="B240" s="99" t="e">
        <f>LOOKUP(A240,Entradas!$B$4:$B$1048576,Entradas!$C$4:$C$1048576)</f>
        <v>#N/A</v>
      </c>
      <c r="C240" s="99" t="e">
        <f>LOOKUP(A240,Entradas!$B$4:$B$1048576,Entradas!$D$4:$D$1048576)</f>
        <v>#N/A</v>
      </c>
      <c r="D240" s="99" t="e">
        <f>LOOKUP(A240,Entradas!$B$4:$B$1048576,Entradas!$G$4:$G$1048576)</f>
        <v>#N/A</v>
      </c>
      <c r="E240" s="100" t="e">
        <f>LOOKUP(A240,Entradas!$B$4:$B$1048576,Entradas!$H$4:$H$1048576)</f>
        <v>#N/A</v>
      </c>
      <c r="F240" s="101" t="e">
        <f>LOOKUP(A240,Entradas!$B$4:$B$1048576,Entradas!$J$4:$J$1048576)</f>
        <v>#N/A</v>
      </c>
      <c r="H240" s="106">
        <f>SUMIFS(Entradas!F:F,Entradas!B:B,'Controle Detalhado'!A240)</f>
        <v>0</v>
      </c>
      <c r="I240" s="106">
        <f>SUMIFS(Saidas!$H:$H,Saidas!$C:$C,'Controle Detalhado'!A240)</f>
        <v>0</v>
      </c>
      <c r="J240" s="107">
        <f t="shared" si="9"/>
        <v>0</v>
      </c>
      <c r="K240" s="100" t="e">
        <f t="shared" si="10"/>
        <v>#N/A</v>
      </c>
      <c r="L240" s="111" t="str">
        <f t="shared" si="11"/>
        <v>Comprar Urgente!</v>
      </c>
    </row>
    <row r="241" spans="2:12">
      <c r="B241" s="99" t="e">
        <f>LOOKUP(A241,Entradas!$B$4:$B$1048576,Entradas!$C$4:$C$1048576)</f>
        <v>#N/A</v>
      </c>
      <c r="C241" s="99" t="e">
        <f>LOOKUP(A241,Entradas!$B$4:$B$1048576,Entradas!$D$4:$D$1048576)</f>
        <v>#N/A</v>
      </c>
      <c r="D241" s="99" t="e">
        <f>LOOKUP(A241,Entradas!$B$4:$B$1048576,Entradas!$G$4:$G$1048576)</f>
        <v>#N/A</v>
      </c>
      <c r="E241" s="100" t="e">
        <f>LOOKUP(A241,Entradas!$B$4:$B$1048576,Entradas!$H$4:$H$1048576)</f>
        <v>#N/A</v>
      </c>
      <c r="F241" s="101" t="e">
        <f>LOOKUP(A241,Entradas!$B$4:$B$1048576,Entradas!$J$4:$J$1048576)</f>
        <v>#N/A</v>
      </c>
      <c r="H241" s="106">
        <f>SUMIFS(Entradas!F:F,Entradas!B:B,'Controle Detalhado'!A241)</f>
        <v>0</v>
      </c>
      <c r="I241" s="106">
        <f>SUMIFS(Saidas!$H:$H,Saidas!$C:$C,'Controle Detalhado'!A241)</f>
        <v>0</v>
      </c>
      <c r="J241" s="107">
        <f t="shared" si="9"/>
        <v>0</v>
      </c>
      <c r="K241" s="100" t="e">
        <f t="shared" si="10"/>
        <v>#N/A</v>
      </c>
      <c r="L241" s="111" t="str">
        <f t="shared" si="11"/>
        <v>Comprar Urgente!</v>
      </c>
    </row>
    <row r="242" spans="2:12">
      <c r="B242" s="99" t="e">
        <f>LOOKUP(A242,Entradas!$B$4:$B$1048576,Entradas!$C$4:$C$1048576)</f>
        <v>#N/A</v>
      </c>
      <c r="C242" s="99" t="e">
        <f>LOOKUP(A242,Entradas!$B$4:$B$1048576,Entradas!$D$4:$D$1048576)</f>
        <v>#N/A</v>
      </c>
      <c r="D242" s="99" t="e">
        <f>LOOKUP(A242,Entradas!$B$4:$B$1048576,Entradas!$G$4:$G$1048576)</f>
        <v>#N/A</v>
      </c>
      <c r="E242" s="100" t="e">
        <f>LOOKUP(A242,Entradas!$B$4:$B$1048576,Entradas!$H$4:$H$1048576)</f>
        <v>#N/A</v>
      </c>
      <c r="F242" s="101" t="e">
        <f>LOOKUP(A242,Entradas!$B$4:$B$1048576,Entradas!$J$4:$J$1048576)</f>
        <v>#N/A</v>
      </c>
      <c r="H242" s="106">
        <f>SUMIFS(Entradas!F:F,Entradas!B:B,'Controle Detalhado'!A242)</f>
        <v>0</v>
      </c>
      <c r="I242" s="106">
        <f>SUMIFS(Saidas!$H:$H,Saidas!$C:$C,'Controle Detalhado'!A242)</f>
        <v>0</v>
      </c>
      <c r="J242" s="107">
        <f t="shared" si="9"/>
        <v>0</v>
      </c>
      <c r="K242" s="100" t="e">
        <f t="shared" si="10"/>
        <v>#N/A</v>
      </c>
      <c r="L242" s="111" t="str">
        <f t="shared" si="11"/>
        <v>Comprar Urgente!</v>
      </c>
    </row>
    <row r="243" spans="2:12">
      <c r="B243" s="99" t="e">
        <f>LOOKUP(A243,Entradas!$B$4:$B$1048576,Entradas!$C$4:$C$1048576)</f>
        <v>#N/A</v>
      </c>
      <c r="C243" s="99" t="e">
        <f>LOOKUP(A243,Entradas!$B$4:$B$1048576,Entradas!$D$4:$D$1048576)</f>
        <v>#N/A</v>
      </c>
      <c r="D243" s="99" t="e">
        <f>LOOKUP(A243,Entradas!$B$4:$B$1048576,Entradas!$G$4:$G$1048576)</f>
        <v>#N/A</v>
      </c>
      <c r="E243" s="100" t="e">
        <f>LOOKUP(A243,Entradas!$B$4:$B$1048576,Entradas!$H$4:$H$1048576)</f>
        <v>#N/A</v>
      </c>
      <c r="F243" s="101" t="e">
        <f>LOOKUP(A243,Entradas!$B$4:$B$1048576,Entradas!$J$4:$J$1048576)</f>
        <v>#N/A</v>
      </c>
      <c r="H243" s="106">
        <f>SUMIFS(Entradas!F:F,Entradas!B:B,'Controle Detalhado'!A243)</f>
        <v>0</v>
      </c>
      <c r="I243" s="106">
        <f>SUMIFS(Saidas!$H:$H,Saidas!$C:$C,'Controle Detalhado'!A243)</f>
        <v>0</v>
      </c>
      <c r="J243" s="107">
        <f t="shared" si="9"/>
        <v>0</v>
      </c>
      <c r="K243" s="100" t="e">
        <f t="shared" si="10"/>
        <v>#N/A</v>
      </c>
      <c r="L243" s="111" t="str">
        <f t="shared" si="11"/>
        <v>Comprar Urgente!</v>
      </c>
    </row>
    <row r="244" spans="2:12">
      <c r="B244" s="99" t="e">
        <f>LOOKUP(A244,Entradas!$B$4:$B$1048576,Entradas!$C$4:$C$1048576)</f>
        <v>#N/A</v>
      </c>
      <c r="C244" s="99" t="e">
        <f>LOOKUP(A244,Entradas!$B$4:$B$1048576,Entradas!$D$4:$D$1048576)</f>
        <v>#N/A</v>
      </c>
      <c r="D244" s="99" t="e">
        <f>LOOKUP(A244,Entradas!$B$4:$B$1048576,Entradas!$G$4:$G$1048576)</f>
        <v>#N/A</v>
      </c>
      <c r="E244" s="100" t="e">
        <f>LOOKUP(A244,Entradas!$B$4:$B$1048576,Entradas!$H$4:$H$1048576)</f>
        <v>#N/A</v>
      </c>
      <c r="F244" s="101" t="e">
        <f>LOOKUP(A244,Entradas!$B$4:$B$1048576,Entradas!$J$4:$J$1048576)</f>
        <v>#N/A</v>
      </c>
      <c r="H244" s="106">
        <f>SUMIFS(Entradas!F:F,Entradas!B:B,'Controle Detalhado'!A244)</f>
        <v>0</v>
      </c>
      <c r="I244" s="106">
        <f>SUMIFS(Saidas!$H:$H,Saidas!$C:$C,'Controle Detalhado'!A244)</f>
        <v>0</v>
      </c>
      <c r="J244" s="107">
        <f t="shared" si="9"/>
        <v>0</v>
      </c>
      <c r="K244" s="100" t="e">
        <f t="shared" si="10"/>
        <v>#N/A</v>
      </c>
      <c r="L244" s="111" t="str">
        <f t="shared" si="11"/>
        <v>Comprar Urgente!</v>
      </c>
    </row>
    <row r="245" spans="2:12">
      <c r="B245" s="99" t="e">
        <f>LOOKUP(A245,Entradas!$B$4:$B$1048576,Entradas!$C$4:$C$1048576)</f>
        <v>#N/A</v>
      </c>
      <c r="C245" s="99" t="e">
        <f>LOOKUP(A245,Entradas!$B$4:$B$1048576,Entradas!$D$4:$D$1048576)</f>
        <v>#N/A</v>
      </c>
      <c r="D245" s="99" t="e">
        <f>LOOKUP(A245,Entradas!$B$4:$B$1048576,Entradas!$G$4:$G$1048576)</f>
        <v>#N/A</v>
      </c>
      <c r="E245" s="100" t="e">
        <f>LOOKUP(A245,Entradas!$B$4:$B$1048576,Entradas!$H$4:$H$1048576)</f>
        <v>#N/A</v>
      </c>
      <c r="F245" s="101" t="e">
        <f>LOOKUP(A245,Entradas!$B$4:$B$1048576,Entradas!$J$4:$J$1048576)</f>
        <v>#N/A</v>
      </c>
      <c r="H245" s="106">
        <f>SUMIFS(Entradas!F:F,Entradas!B:B,'Controle Detalhado'!A245)</f>
        <v>0</v>
      </c>
      <c r="I245" s="106">
        <f>SUMIFS(Saidas!$H:$H,Saidas!$C:$C,'Controle Detalhado'!A245)</f>
        <v>0</v>
      </c>
      <c r="J245" s="107">
        <f t="shared" si="9"/>
        <v>0</v>
      </c>
      <c r="K245" s="100" t="e">
        <f t="shared" si="10"/>
        <v>#N/A</v>
      </c>
      <c r="L245" s="111" t="str">
        <f t="shared" si="11"/>
        <v>Comprar Urgente!</v>
      </c>
    </row>
    <row r="246" spans="2:12">
      <c r="B246" s="99" t="e">
        <f>LOOKUP(A246,Entradas!$B$4:$B$1048576,Entradas!$C$4:$C$1048576)</f>
        <v>#N/A</v>
      </c>
      <c r="C246" s="99" t="e">
        <f>LOOKUP(A246,Entradas!$B$4:$B$1048576,Entradas!$D$4:$D$1048576)</f>
        <v>#N/A</v>
      </c>
      <c r="D246" s="99" t="e">
        <f>LOOKUP(A246,Entradas!$B$4:$B$1048576,Entradas!$G$4:$G$1048576)</f>
        <v>#N/A</v>
      </c>
      <c r="E246" s="100" t="e">
        <f>LOOKUP(A246,Entradas!$B$4:$B$1048576,Entradas!$H$4:$H$1048576)</f>
        <v>#N/A</v>
      </c>
      <c r="F246" s="101" t="e">
        <f>LOOKUP(A246,Entradas!$B$4:$B$1048576,Entradas!$J$4:$J$1048576)</f>
        <v>#N/A</v>
      </c>
      <c r="H246" s="106">
        <f>SUMIFS(Entradas!F:F,Entradas!B:B,'Controle Detalhado'!A246)</f>
        <v>0</v>
      </c>
      <c r="I246" s="106">
        <f>SUMIFS(Saidas!$H:$H,Saidas!$C:$C,'Controle Detalhado'!A246)</f>
        <v>0</v>
      </c>
      <c r="J246" s="107">
        <f t="shared" si="9"/>
        <v>0</v>
      </c>
      <c r="K246" s="100" t="e">
        <f t="shared" si="10"/>
        <v>#N/A</v>
      </c>
      <c r="L246" s="111" t="str">
        <f t="shared" si="11"/>
        <v>Comprar Urgente!</v>
      </c>
    </row>
    <row r="247" spans="2:12">
      <c r="B247" s="99" t="e">
        <f>LOOKUP(A247,Entradas!$B$4:$B$1048576,Entradas!$C$4:$C$1048576)</f>
        <v>#N/A</v>
      </c>
      <c r="C247" s="99" t="e">
        <f>LOOKUP(A247,Entradas!$B$4:$B$1048576,Entradas!$D$4:$D$1048576)</f>
        <v>#N/A</v>
      </c>
      <c r="D247" s="99" t="e">
        <f>LOOKUP(A247,Entradas!$B$4:$B$1048576,Entradas!$G$4:$G$1048576)</f>
        <v>#N/A</v>
      </c>
      <c r="E247" s="100" t="e">
        <f>LOOKUP(A247,Entradas!$B$4:$B$1048576,Entradas!$H$4:$H$1048576)</f>
        <v>#N/A</v>
      </c>
      <c r="F247" s="101" t="e">
        <f>LOOKUP(A247,Entradas!$B$4:$B$1048576,Entradas!$J$4:$J$1048576)</f>
        <v>#N/A</v>
      </c>
      <c r="H247" s="106">
        <f>SUMIFS(Entradas!F:F,Entradas!B:B,'Controle Detalhado'!A247)</f>
        <v>0</v>
      </c>
      <c r="I247" s="106">
        <f>SUMIFS(Saidas!$H:$H,Saidas!$C:$C,'Controle Detalhado'!A247)</f>
        <v>0</v>
      </c>
      <c r="J247" s="107">
        <f t="shared" si="9"/>
        <v>0</v>
      </c>
      <c r="K247" s="100" t="e">
        <f t="shared" si="10"/>
        <v>#N/A</v>
      </c>
      <c r="L247" s="111" t="str">
        <f t="shared" si="11"/>
        <v>Comprar Urgente!</v>
      </c>
    </row>
    <row r="248" spans="2:12">
      <c r="B248" s="99" t="e">
        <f>LOOKUP(A248,Entradas!$B$4:$B$1048576,Entradas!$C$4:$C$1048576)</f>
        <v>#N/A</v>
      </c>
      <c r="C248" s="99" t="e">
        <f>LOOKUP(A248,Entradas!$B$4:$B$1048576,Entradas!$D$4:$D$1048576)</f>
        <v>#N/A</v>
      </c>
      <c r="D248" s="99" t="e">
        <f>LOOKUP(A248,Entradas!$B$4:$B$1048576,Entradas!$G$4:$G$1048576)</f>
        <v>#N/A</v>
      </c>
      <c r="E248" s="100" t="e">
        <f>LOOKUP(A248,Entradas!$B$4:$B$1048576,Entradas!$H$4:$H$1048576)</f>
        <v>#N/A</v>
      </c>
      <c r="F248" s="101" t="e">
        <f>LOOKUP(A248,Entradas!$B$4:$B$1048576,Entradas!$J$4:$J$1048576)</f>
        <v>#N/A</v>
      </c>
      <c r="H248" s="106">
        <f>SUMIFS(Entradas!F:F,Entradas!B:B,'Controle Detalhado'!A248)</f>
        <v>0</v>
      </c>
      <c r="I248" s="106">
        <f>SUMIFS(Saidas!$H:$H,Saidas!$C:$C,'Controle Detalhado'!A248)</f>
        <v>0</v>
      </c>
      <c r="J248" s="107">
        <f t="shared" si="9"/>
        <v>0</v>
      </c>
      <c r="K248" s="100" t="e">
        <f t="shared" si="10"/>
        <v>#N/A</v>
      </c>
      <c r="L248" s="111" t="str">
        <f t="shared" si="11"/>
        <v>Comprar Urgente!</v>
      </c>
    </row>
    <row r="249" spans="2:12">
      <c r="B249" s="99" t="e">
        <f>LOOKUP(A249,Entradas!$B$4:$B$1048576,Entradas!$C$4:$C$1048576)</f>
        <v>#N/A</v>
      </c>
      <c r="C249" s="99" t="e">
        <f>LOOKUP(A249,Entradas!$B$4:$B$1048576,Entradas!$D$4:$D$1048576)</f>
        <v>#N/A</v>
      </c>
      <c r="D249" s="99" t="e">
        <f>LOOKUP(A249,Entradas!$B$4:$B$1048576,Entradas!$G$4:$G$1048576)</f>
        <v>#N/A</v>
      </c>
      <c r="E249" s="100" t="e">
        <f>LOOKUP(A249,Entradas!$B$4:$B$1048576,Entradas!$H$4:$H$1048576)</f>
        <v>#N/A</v>
      </c>
      <c r="F249" s="101" t="e">
        <f>LOOKUP(A249,Entradas!$B$4:$B$1048576,Entradas!$J$4:$J$1048576)</f>
        <v>#N/A</v>
      </c>
      <c r="H249" s="106">
        <f>SUMIFS(Entradas!F:F,Entradas!B:B,'Controle Detalhado'!A249)</f>
        <v>0</v>
      </c>
      <c r="I249" s="106">
        <f>SUMIFS(Saidas!$H:$H,Saidas!$C:$C,'Controle Detalhado'!A249)</f>
        <v>0</v>
      </c>
      <c r="J249" s="107">
        <f t="shared" si="9"/>
        <v>0</v>
      </c>
      <c r="K249" s="100" t="e">
        <f t="shared" si="10"/>
        <v>#N/A</v>
      </c>
      <c r="L249" s="111" t="str">
        <f t="shared" si="11"/>
        <v>Comprar Urgente!</v>
      </c>
    </row>
    <row r="250" spans="2:12">
      <c r="B250" s="99" t="e">
        <f>LOOKUP(A250,Entradas!$B$4:$B$1048576,Entradas!$C$4:$C$1048576)</f>
        <v>#N/A</v>
      </c>
      <c r="C250" s="99" t="e">
        <f>LOOKUP(A250,Entradas!$B$4:$B$1048576,Entradas!$D$4:$D$1048576)</f>
        <v>#N/A</v>
      </c>
      <c r="D250" s="99" t="e">
        <f>LOOKUP(A250,Entradas!$B$4:$B$1048576,Entradas!$G$4:$G$1048576)</f>
        <v>#N/A</v>
      </c>
      <c r="E250" s="100" t="e">
        <f>LOOKUP(A250,Entradas!$B$4:$B$1048576,Entradas!$H$4:$H$1048576)</f>
        <v>#N/A</v>
      </c>
      <c r="F250" s="101" t="e">
        <f>LOOKUP(A250,Entradas!$B$4:$B$1048576,Entradas!$J$4:$J$1048576)</f>
        <v>#N/A</v>
      </c>
      <c r="H250" s="106">
        <f>SUMIFS(Entradas!F:F,Entradas!B:B,'Controle Detalhado'!A250)</f>
        <v>0</v>
      </c>
      <c r="I250" s="106">
        <f>SUMIFS(Saidas!$H:$H,Saidas!$C:$C,'Controle Detalhado'!A250)</f>
        <v>0</v>
      </c>
      <c r="J250" s="107">
        <f t="shared" si="9"/>
        <v>0</v>
      </c>
      <c r="K250" s="100" t="e">
        <f t="shared" si="10"/>
        <v>#N/A</v>
      </c>
      <c r="L250" s="111" t="str">
        <f t="shared" si="11"/>
        <v>Comprar Urgente!</v>
      </c>
    </row>
    <row r="251" spans="2:12">
      <c r="B251" s="99" t="e">
        <f>LOOKUP(A251,Entradas!$B$4:$B$1048576,Entradas!$C$4:$C$1048576)</f>
        <v>#N/A</v>
      </c>
      <c r="C251" s="99" t="e">
        <f>LOOKUP(A251,Entradas!$B$4:$B$1048576,Entradas!$D$4:$D$1048576)</f>
        <v>#N/A</v>
      </c>
      <c r="D251" s="99" t="e">
        <f>LOOKUP(A251,Entradas!$B$4:$B$1048576,Entradas!$G$4:$G$1048576)</f>
        <v>#N/A</v>
      </c>
      <c r="E251" s="100" t="e">
        <f>LOOKUP(A251,Entradas!$B$4:$B$1048576,Entradas!$H$4:$H$1048576)</f>
        <v>#N/A</v>
      </c>
      <c r="F251" s="101" t="e">
        <f>LOOKUP(A251,Entradas!$B$4:$B$1048576,Entradas!$J$4:$J$1048576)</f>
        <v>#N/A</v>
      </c>
      <c r="H251" s="106">
        <f>SUMIFS(Entradas!F:F,Entradas!B:B,'Controle Detalhado'!A251)</f>
        <v>0</v>
      </c>
      <c r="I251" s="106">
        <f>SUMIFS(Saidas!$H:$H,Saidas!$C:$C,'Controle Detalhado'!A251)</f>
        <v>0</v>
      </c>
      <c r="J251" s="107">
        <f t="shared" si="9"/>
        <v>0</v>
      </c>
      <c r="K251" s="100" t="e">
        <f t="shared" si="10"/>
        <v>#N/A</v>
      </c>
      <c r="L251" s="111" t="str">
        <f t="shared" si="11"/>
        <v>Comprar Urgente!</v>
      </c>
    </row>
    <row r="252" spans="2:12">
      <c r="B252" s="99" t="e">
        <f>LOOKUP(A252,Entradas!$B$4:$B$1048576,Entradas!$C$4:$C$1048576)</f>
        <v>#N/A</v>
      </c>
      <c r="C252" s="99" t="e">
        <f>LOOKUP(A252,Entradas!$B$4:$B$1048576,Entradas!$D$4:$D$1048576)</f>
        <v>#N/A</v>
      </c>
      <c r="D252" s="99" t="e">
        <f>LOOKUP(A252,Entradas!$B$4:$B$1048576,Entradas!$G$4:$G$1048576)</f>
        <v>#N/A</v>
      </c>
      <c r="E252" s="100" t="e">
        <f>LOOKUP(A252,Entradas!$B$4:$B$1048576,Entradas!$H$4:$H$1048576)</f>
        <v>#N/A</v>
      </c>
      <c r="F252" s="101" t="e">
        <f>LOOKUP(A252,Entradas!$B$4:$B$1048576,Entradas!$J$4:$J$1048576)</f>
        <v>#N/A</v>
      </c>
      <c r="H252" s="106">
        <f>SUMIFS(Entradas!F:F,Entradas!B:B,'Controle Detalhado'!A252)</f>
        <v>0</v>
      </c>
      <c r="I252" s="106">
        <f>SUMIFS(Saidas!$H:$H,Saidas!$C:$C,'Controle Detalhado'!A252)</f>
        <v>0</v>
      </c>
      <c r="J252" s="107">
        <f t="shared" si="9"/>
        <v>0</v>
      </c>
      <c r="K252" s="100" t="e">
        <f t="shared" si="10"/>
        <v>#N/A</v>
      </c>
      <c r="L252" s="111" t="str">
        <f t="shared" si="11"/>
        <v>Comprar Urgente!</v>
      </c>
    </row>
    <row r="253" spans="2:12">
      <c r="B253" s="99" t="e">
        <f>LOOKUP(A253,Entradas!$B$4:$B$1048576,Entradas!$C$4:$C$1048576)</f>
        <v>#N/A</v>
      </c>
      <c r="C253" s="99" t="e">
        <f>LOOKUP(A253,Entradas!$B$4:$B$1048576,Entradas!$D$4:$D$1048576)</f>
        <v>#N/A</v>
      </c>
      <c r="D253" s="99" t="e">
        <f>LOOKUP(A253,Entradas!$B$4:$B$1048576,Entradas!$G$4:$G$1048576)</f>
        <v>#N/A</v>
      </c>
      <c r="E253" s="100" t="e">
        <f>LOOKUP(A253,Entradas!$B$4:$B$1048576,Entradas!$H$4:$H$1048576)</f>
        <v>#N/A</v>
      </c>
      <c r="F253" s="101" t="e">
        <f>LOOKUP(A253,Entradas!$B$4:$B$1048576,Entradas!$J$4:$J$1048576)</f>
        <v>#N/A</v>
      </c>
      <c r="H253" s="106">
        <f>SUMIFS(Entradas!F:F,Entradas!B:B,'Controle Detalhado'!A253)</f>
        <v>0</v>
      </c>
      <c r="I253" s="106">
        <f>SUMIFS(Saidas!$H:$H,Saidas!$C:$C,'Controle Detalhado'!A253)</f>
        <v>0</v>
      </c>
      <c r="J253" s="107">
        <f t="shared" si="9"/>
        <v>0</v>
      </c>
      <c r="K253" s="100" t="e">
        <f t="shared" si="10"/>
        <v>#N/A</v>
      </c>
      <c r="L253" s="111" t="str">
        <f t="shared" si="11"/>
        <v>Comprar Urgente!</v>
      </c>
    </row>
    <row r="254" spans="2:12">
      <c r="B254" s="99" t="e">
        <f>LOOKUP(A254,Entradas!$B$4:$B$1048576,Entradas!$C$4:$C$1048576)</f>
        <v>#N/A</v>
      </c>
      <c r="C254" s="99" t="e">
        <f>LOOKUP(A254,Entradas!$B$4:$B$1048576,Entradas!$D$4:$D$1048576)</f>
        <v>#N/A</v>
      </c>
      <c r="D254" s="99" t="e">
        <f>LOOKUP(A254,Entradas!$B$4:$B$1048576,Entradas!$G$4:$G$1048576)</f>
        <v>#N/A</v>
      </c>
      <c r="E254" s="100" t="e">
        <f>LOOKUP(A254,Entradas!$B$4:$B$1048576,Entradas!$H$4:$H$1048576)</f>
        <v>#N/A</v>
      </c>
      <c r="F254" s="101" t="e">
        <f>LOOKUP(A254,Entradas!$B$4:$B$1048576,Entradas!$J$4:$J$1048576)</f>
        <v>#N/A</v>
      </c>
      <c r="H254" s="106">
        <f>SUMIFS(Entradas!F:F,Entradas!B:B,'Controle Detalhado'!A254)</f>
        <v>0</v>
      </c>
      <c r="I254" s="106">
        <f>SUMIFS(Saidas!$H:$H,Saidas!$C:$C,'Controle Detalhado'!A254)</f>
        <v>0</v>
      </c>
      <c r="J254" s="107">
        <f t="shared" si="9"/>
        <v>0</v>
      </c>
      <c r="K254" s="100" t="e">
        <f t="shared" si="10"/>
        <v>#N/A</v>
      </c>
      <c r="L254" s="111" t="str">
        <f t="shared" si="11"/>
        <v>Comprar Urgente!</v>
      </c>
    </row>
    <row r="255" spans="2:12">
      <c r="B255" s="99" t="e">
        <f>LOOKUP(A255,Entradas!$B$4:$B$1048576,Entradas!$C$4:$C$1048576)</f>
        <v>#N/A</v>
      </c>
      <c r="C255" s="99" t="e">
        <f>LOOKUP(A255,Entradas!$B$4:$B$1048576,Entradas!$D$4:$D$1048576)</f>
        <v>#N/A</v>
      </c>
      <c r="D255" s="99" t="e">
        <f>LOOKUP(A255,Entradas!$B$4:$B$1048576,Entradas!$G$4:$G$1048576)</f>
        <v>#N/A</v>
      </c>
      <c r="E255" s="100" t="e">
        <f>LOOKUP(A255,Entradas!$B$4:$B$1048576,Entradas!$H$4:$H$1048576)</f>
        <v>#N/A</v>
      </c>
      <c r="F255" s="101" t="e">
        <f>LOOKUP(A255,Entradas!$B$4:$B$1048576,Entradas!$J$4:$J$1048576)</f>
        <v>#N/A</v>
      </c>
      <c r="H255" s="106">
        <f>SUMIFS(Entradas!F:F,Entradas!B:B,'Controle Detalhado'!A255)</f>
        <v>0</v>
      </c>
      <c r="I255" s="106">
        <f>SUMIFS(Saidas!$H:$H,Saidas!$C:$C,'Controle Detalhado'!A255)</f>
        <v>0</v>
      </c>
      <c r="J255" s="107">
        <f t="shared" si="9"/>
        <v>0</v>
      </c>
      <c r="K255" s="100" t="e">
        <f t="shared" si="10"/>
        <v>#N/A</v>
      </c>
      <c r="L255" s="111" t="str">
        <f t="shared" si="11"/>
        <v>Comprar Urgente!</v>
      </c>
    </row>
    <row r="256" spans="2:12">
      <c r="B256" s="99" t="e">
        <f>LOOKUP(A256,Entradas!$B$4:$B$1048576,Entradas!$C$4:$C$1048576)</f>
        <v>#N/A</v>
      </c>
      <c r="C256" s="99" t="e">
        <f>LOOKUP(A256,Entradas!$B$4:$B$1048576,Entradas!$D$4:$D$1048576)</f>
        <v>#N/A</v>
      </c>
      <c r="D256" s="99" t="e">
        <f>LOOKUP(A256,Entradas!$B$4:$B$1048576,Entradas!$G$4:$G$1048576)</f>
        <v>#N/A</v>
      </c>
      <c r="E256" s="100" t="e">
        <f>LOOKUP(A256,Entradas!$B$4:$B$1048576,Entradas!$H$4:$H$1048576)</f>
        <v>#N/A</v>
      </c>
      <c r="F256" s="101" t="e">
        <f>LOOKUP(A256,Entradas!$B$4:$B$1048576,Entradas!$J$4:$J$1048576)</f>
        <v>#N/A</v>
      </c>
      <c r="H256" s="106">
        <f>SUMIFS(Entradas!F:F,Entradas!B:B,'Controle Detalhado'!A256)</f>
        <v>0</v>
      </c>
      <c r="I256" s="106">
        <f>SUMIFS(Saidas!$H:$H,Saidas!$C:$C,'Controle Detalhado'!A256)</f>
        <v>0</v>
      </c>
      <c r="J256" s="107">
        <f t="shared" si="9"/>
        <v>0</v>
      </c>
      <c r="K256" s="100" t="e">
        <f t="shared" si="10"/>
        <v>#N/A</v>
      </c>
      <c r="L256" s="111" t="str">
        <f t="shared" si="11"/>
        <v>Comprar Urgente!</v>
      </c>
    </row>
    <row r="257" spans="2:12">
      <c r="B257" s="99" t="e">
        <f>LOOKUP(A257,Entradas!$B$4:$B$1048576,Entradas!$C$4:$C$1048576)</f>
        <v>#N/A</v>
      </c>
      <c r="C257" s="99" t="e">
        <f>LOOKUP(A257,Entradas!$B$4:$B$1048576,Entradas!$D$4:$D$1048576)</f>
        <v>#N/A</v>
      </c>
      <c r="D257" s="99" t="e">
        <f>LOOKUP(A257,Entradas!$B$4:$B$1048576,Entradas!$G$4:$G$1048576)</f>
        <v>#N/A</v>
      </c>
      <c r="E257" s="100" t="e">
        <f>LOOKUP(A257,Entradas!$B$4:$B$1048576,Entradas!$H$4:$H$1048576)</f>
        <v>#N/A</v>
      </c>
      <c r="F257" s="101" t="e">
        <f>LOOKUP(A257,Entradas!$B$4:$B$1048576,Entradas!$J$4:$J$1048576)</f>
        <v>#N/A</v>
      </c>
      <c r="H257" s="106">
        <f>SUMIFS(Entradas!F:F,Entradas!B:B,'Controle Detalhado'!A257)</f>
        <v>0</v>
      </c>
      <c r="I257" s="106">
        <f>SUMIFS(Saidas!$H:$H,Saidas!$C:$C,'Controle Detalhado'!A257)</f>
        <v>0</v>
      </c>
      <c r="J257" s="107">
        <f t="shared" si="9"/>
        <v>0</v>
      </c>
      <c r="K257" s="100" t="e">
        <f t="shared" si="10"/>
        <v>#N/A</v>
      </c>
      <c r="L257" s="111" t="str">
        <f t="shared" si="11"/>
        <v>Comprar Urgente!</v>
      </c>
    </row>
    <row r="258" spans="2:12">
      <c r="B258" s="99" t="e">
        <f>LOOKUP(A258,Entradas!$B$4:$B$1048576,Entradas!$C$4:$C$1048576)</f>
        <v>#N/A</v>
      </c>
      <c r="C258" s="99" t="e">
        <f>LOOKUP(A258,Entradas!$B$4:$B$1048576,Entradas!$D$4:$D$1048576)</f>
        <v>#N/A</v>
      </c>
      <c r="D258" s="99" t="e">
        <f>LOOKUP(A258,Entradas!$B$4:$B$1048576,Entradas!$G$4:$G$1048576)</f>
        <v>#N/A</v>
      </c>
      <c r="E258" s="100" t="e">
        <f>LOOKUP(A258,Entradas!$B$4:$B$1048576,Entradas!$H$4:$H$1048576)</f>
        <v>#N/A</v>
      </c>
      <c r="F258" s="101" t="e">
        <f>LOOKUP(A258,Entradas!$B$4:$B$1048576,Entradas!$J$4:$J$1048576)</f>
        <v>#N/A</v>
      </c>
      <c r="H258" s="106">
        <f>SUMIFS(Entradas!F:F,Entradas!B:B,'Controle Detalhado'!A258)</f>
        <v>0</v>
      </c>
      <c r="I258" s="106">
        <f>SUMIFS(Saidas!$H:$H,Saidas!$C:$C,'Controle Detalhado'!A258)</f>
        <v>0</v>
      </c>
      <c r="J258" s="107">
        <f t="shared" si="9"/>
        <v>0</v>
      </c>
      <c r="K258" s="100" t="e">
        <f t="shared" si="10"/>
        <v>#N/A</v>
      </c>
      <c r="L258" s="111" t="str">
        <f t="shared" si="11"/>
        <v>Comprar Urgente!</v>
      </c>
    </row>
    <row r="259" spans="2:12">
      <c r="B259" s="99" t="e">
        <f>LOOKUP(A259,Entradas!$B$4:$B$1048576,Entradas!$C$4:$C$1048576)</f>
        <v>#N/A</v>
      </c>
      <c r="C259" s="99" t="e">
        <f>LOOKUP(A259,Entradas!$B$4:$B$1048576,Entradas!$D$4:$D$1048576)</f>
        <v>#N/A</v>
      </c>
      <c r="D259" s="99" t="e">
        <f>LOOKUP(A259,Entradas!$B$4:$B$1048576,Entradas!$G$4:$G$1048576)</f>
        <v>#N/A</v>
      </c>
      <c r="E259" s="100" t="e">
        <f>LOOKUP(A259,Entradas!$B$4:$B$1048576,Entradas!$H$4:$H$1048576)</f>
        <v>#N/A</v>
      </c>
      <c r="F259" s="101" t="e">
        <f>LOOKUP(A259,Entradas!$B$4:$B$1048576,Entradas!$J$4:$J$1048576)</f>
        <v>#N/A</v>
      </c>
      <c r="H259" s="106">
        <f>SUMIFS(Entradas!F:F,Entradas!B:B,'Controle Detalhado'!A259)</f>
        <v>0</v>
      </c>
      <c r="I259" s="106">
        <f>SUMIFS(Saidas!$H:$H,Saidas!$C:$C,'Controle Detalhado'!A259)</f>
        <v>0</v>
      </c>
      <c r="J259" s="107">
        <f t="shared" si="9"/>
        <v>0</v>
      </c>
      <c r="K259" s="100" t="e">
        <f t="shared" si="10"/>
        <v>#N/A</v>
      </c>
      <c r="L259" s="111" t="str">
        <f t="shared" si="11"/>
        <v>Comprar Urgente!</v>
      </c>
    </row>
    <row r="260" spans="2:12">
      <c r="B260" s="99" t="e">
        <f>LOOKUP(A260,Entradas!$B$4:$B$1048576,Entradas!$C$4:$C$1048576)</f>
        <v>#N/A</v>
      </c>
      <c r="C260" s="99" t="e">
        <f>LOOKUP(A260,Entradas!$B$4:$B$1048576,Entradas!$D$4:$D$1048576)</f>
        <v>#N/A</v>
      </c>
      <c r="D260" s="99" t="e">
        <f>LOOKUP(A260,Entradas!$B$4:$B$1048576,Entradas!$G$4:$G$1048576)</f>
        <v>#N/A</v>
      </c>
      <c r="E260" s="100" t="e">
        <f>LOOKUP(A260,Entradas!$B$4:$B$1048576,Entradas!$H$4:$H$1048576)</f>
        <v>#N/A</v>
      </c>
      <c r="F260" s="101" t="e">
        <f>LOOKUP(A260,Entradas!$B$4:$B$1048576,Entradas!$J$4:$J$1048576)</f>
        <v>#N/A</v>
      </c>
      <c r="H260" s="106">
        <f>SUMIFS(Entradas!F:F,Entradas!B:B,'Controle Detalhado'!A260)</f>
        <v>0</v>
      </c>
      <c r="I260" s="106">
        <f>SUMIFS(Saidas!$H:$H,Saidas!$C:$C,'Controle Detalhado'!A260)</f>
        <v>0</v>
      </c>
      <c r="J260" s="107">
        <f t="shared" si="9"/>
        <v>0</v>
      </c>
      <c r="K260" s="100" t="e">
        <f t="shared" si="10"/>
        <v>#N/A</v>
      </c>
      <c r="L260" s="111" t="str">
        <f t="shared" si="11"/>
        <v>Comprar Urgente!</v>
      </c>
    </row>
    <row r="261" spans="2:12">
      <c r="B261" s="99" t="e">
        <f>LOOKUP(A261,Entradas!$B$4:$B$1048576,Entradas!$C$4:$C$1048576)</f>
        <v>#N/A</v>
      </c>
      <c r="C261" s="99" t="e">
        <f>LOOKUP(A261,Entradas!$B$4:$B$1048576,Entradas!$D$4:$D$1048576)</f>
        <v>#N/A</v>
      </c>
      <c r="D261" s="99" t="e">
        <f>LOOKUP(A261,Entradas!$B$4:$B$1048576,Entradas!$G$4:$G$1048576)</f>
        <v>#N/A</v>
      </c>
      <c r="E261" s="100" t="e">
        <f>LOOKUP(A261,Entradas!$B$4:$B$1048576,Entradas!$H$4:$H$1048576)</f>
        <v>#N/A</v>
      </c>
      <c r="F261" s="101" t="e">
        <f>LOOKUP(A261,Entradas!$B$4:$B$1048576,Entradas!$J$4:$J$1048576)</f>
        <v>#N/A</v>
      </c>
      <c r="H261" s="106">
        <f>SUMIFS(Entradas!F:F,Entradas!B:B,'Controle Detalhado'!A261)</f>
        <v>0</v>
      </c>
      <c r="I261" s="106">
        <f>SUMIFS(Saidas!$H:$H,Saidas!$C:$C,'Controle Detalhado'!A261)</f>
        <v>0</v>
      </c>
      <c r="J261" s="107">
        <f t="shared" ref="J261:J324" si="12">H261-I261</f>
        <v>0</v>
      </c>
      <c r="K261" s="100" t="e">
        <f t="shared" ref="K261:K324" si="13">J261*E261</f>
        <v>#N/A</v>
      </c>
      <c r="L261" s="111" t="str">
        <f t="shared" ref="L261:L324" si="14">IF(J261&lt;=G261,"Comprar Urgente!",IF(J261&lt;=(G261*1.2),"Atenção!",""))</f>
        <v>Comprar Urgente!</v>
      </c>
    </row>
    <row r="262" spans="2:12">
      <c r="B262" s="99" t="e">
        <f>LOOKUP(A262,Entradas!$B$4:$B$1048576,Entradas!$C$4:$C$1048576)</f>
        <v>#N/A</v>
      </c>
      <c r="C262" s="99" t="e">
        <f>LOOKUP(A262,Entradas!$B$4:$B$1048576,Entradas!$D$4:$D$1048576)</f>
        <v>#N/A</v>
      </c>
      <c r="D262" s="99" t="e">
        <f>LOOKUP(A262,Entradas!$B$4:$B$1048576,Entradas!$G$4:$G$1048576)</f>
        <v>#N/A</v>
      </c>
      <c r="E262" s="100" t="e">
        <f>LOOKUP(A262,Entradas!$B$4:$B$1048576,Entradas!$H$4:$H$1048576)</f>
        <v>#N/A</v>
      </c>
      <c r="F262" s="101" t="e">
        <f>LOOKUP(A262,Entradas!$B$4:$B$1048576,Entradas!$J$4:$J$1048576)</f>
        <v>#N/A</v>
      </c>
      <c r="H262" s="106">
        <f>SUMIFS(Entradas!F:F,Entradas!B:B,'Controle Detalhado'!A262)</f>
        <v>0</v>
      </c>
      <c r="I262" s="106">
        <f>SUMIFS(Saidas!$H:$H,Saidas!$C:$C,'Controle Detalhado'!A262)</f>
        <v>0</v>
      </c>
      <c r="J262" s="107">
        <f t="shared" si="12"/>
        <v>0</v>
      </c>
      <c r="K262" s="100" t="e">
        <f t="shared" si="13"/>
        <v>#N/A</v>
      </c>
      <c r="L262" s="111" t="str">
        <f t="shared" si="14"/>
        <v>Comprar Urgente!</v>
      </c>
    </row>
    <row r="263" spans="2:12">
      <c r="B263" s="99" t="e">
        <f>LOOKUP(A263,Entradas!$B$4:$B$1048576,Entradas!$C$4:$C$1048576)</f>
        <v>#N/A</v>
      </c>
      <c r="C263" s="99" t="e">
        <f>LOOKUP(A263,Entradas!$B$4:$B$1048576,Entradas!$D$4:$D$1048576)</f>
        <v>#N/A</v>
      </c>
      <c r="D263" s="99" t="e">
        <f>LOOKUP(A263,Entradas!$B$4:$B$1048576,Entradas!$G$4:$G$1048576)</f>
        <v>#N/A</v>
      </c>
      <c r="E263" s="100" t="e">
        <f>LOOKUP(A263,Entradas!$B$4:$B$1048576,Entradas!$H$4:$H$1048576)</f>
        <v>#N/A</v>
      </c>
      <c r="F263" s="101" t="e">
        <f>LOOKUP(A263,Entradas!$B$4:$B$1048576,Entradas!$J$4:$J$1048576)</f>
        <v>#N/A</v>
      </c>
      <c r="H263" s="106">
        <f>SUMIFS(Entradas!F:F,Entradas!B:B,'Controle Detalhado'!A263)</f>
        <v>0</v>
      </c>
      <c r="I263" s="106">
        <f>SUMIFS(Saidas!$H:$H,Saidas!$C:$C,'Controle Detalhado'!A263)</f>
        <v>0</v>
      </c>
      <c r="J263" s="107">
        <f t="shared" si="12"/>
        <v>0</v>
      </c>
      <c r="K263" s="100" t="e">
        <f t="shared" si="13"/>
        <v>#N/A</v>
      </c>
      <c r="L263" s="111" t="str">
        <f t="shared" si="14"/>
        <v>Comprar Urgente!</v>
      </c>
    </row>
    <row r="264" spans="2:12">
      <c r="B264" s="99" t="e">
        <f>LOOKUP(A264,Entradas!$B$4:$B$1048576,Entradas!$C$4:$C$1048576)</f>
        <v>#N/A</v>
      </c>
      <c r="C264" s="99" t="e">
        <f>LOOKUP(A264,Entradas!$B$4:$B$1048576,Entradas!$D$4:$D$1048576)</f>
        <v>#N/A</v>
      </c>
      <c r="D264" s="99" t="e">
        <f>LOOKUP(A264,Entradas!$B$4:$B$1048576,Entradas!$G$4:$G$1048576)</f>
        <v>#N/A</v>
      </c>
      <c r="E264" s="100" t="e">
        <f>LOOKUP(A264,Entradas!$B$4:$B$1048576,Entradas!$H$4:$H$1048576)</f>
        <v>#N/A</v>
      </c>
      <c r="F264" s="101" t="e">
        <f>LOOKUP(A264,Entradas!$B$4:$B$1048576,Entradas!$J$4:$J$1048576)</f>
        <v>#N/A</v>
      </c>
      <c r="H264" s="106">
        <f>SUMIFS(Entradas!F:F,Entradas!B:B,'Controle Detalhado'!A264)</f>
        <v>0</v>
      </c>
      <c r="I264" s="106">
        <f>SUMIFS(Saidas!$H:$H,Saidas!$C:$C,'Controle Detalhado'!A264)</f>
        <v>0</v>
      </c>
      <c r="J264" s="107">
        <f t="shared" si="12"/>
        <v>0</v>
      </c>
      <c r="K264" s="100" t="e">
        <f t="shared" si="13"/>
        <v>#N/A</v>
      </c>
      <c r="L264" s="111" t="str">
        <f t="shared" si="14"/>
        <v>Comprar Urgente!</v>
      </c>
    </row>
    <row r="265" spans="2:12">
      <c r="B265" s="99" t="e">
        <f>LOOKUP(A265,Entradas!$B$4:$B$1048576,Entradas!$C$4:$C$1048576)</f>
        <v>#N/A</v>
      </c>
      <c r="C265" s="99" t="e">
        <f>LOOKUP(A265,Entradas!$B$4:$B$1048576,Entradas!$D$4:$D$1048576)</f>
        <v>#N/A</v>
      </c>
      <c r="D265" s="99" t="e">
        <f>LOOKUP(A265,Entradas!$B$4:$B$1048576,Entradas!$G$4:$G$1048576)</f>
        <v>#N/A</v>
      </c>
      <c r="E265" s="100" t="e">
        <f>LOOKUP(A265,Entradas!$B$4:$B$1048576,Entradas!$H$4:$H$1048576)</f>
        <v>#N/A</v>
      </c>
      <c r="F265" s="101" t="e">
        <f>LOOKUP(A265,Entradas!$B$4:$B$1048576,Entradas!$J$4:$J$1048576)</f>
        <v>#N/A</v>
      </c>
      <c r="H265" s="106">
        <f>SUMIFS(Entradas!F:F,Entradas!B:B,'Controle Detalhado'!A265)</f>
        <v>0</v>
      </c>
      <c r="I265" s="106">
        <f>SUMIFS(Saidas!$H:$H,Saidas!$C:$C,'Controle Detalhado'!A265)</f>
        <v>0</v>
      </c>
      <c r="J265" s="107">
        <f t="shared" si="12"/>
        <v>0</v>
      </c>
      <c r="K265" s="100" t="e">
        <f t="shared" si="13"/>
        <v>#N/A</v>
      </c>
      <c r="L265" s="111" t="str">
        <f t="shared" si="14"/>
        <v>Comprar Urgente!</v>
      </c>
    </row>
    <row r="266" spans="2:12">
      <c r="B266" s="99" t="e">
        <f>LOOKUP(A266,Entradas!$B$4:$B$1048576,Entradas!$C$4:$C$1048576)</f>
        <v>#N/A</v>
      </c>
      <c r="C266" s="99" t="e">
        <f>LOOKUP(A266,Entradas!$B$4:$B$1048576,Entradas!$D$4:$D$1048576)</f>
        <v>#N/A</v>
      </c>
      <c r="D266" s="99" t="e">
        <f>LOOKUP(A266,Entradas!$B$4:$B$1048576,Entradas!$G$4:$G$1048576)</f>
        <v>#N/A</v>
      </c>
      <c r="E266" s="100" t="e">
        <f>LOOKUP(A266,Entradas!$B$4:$B$1048576,Entradas!$H$4:$H$1048576)</f>
        <v>#N/A</v>
      </c>
      <c r="F266" s="101" t="e">
        <f>LOOKUP(A266,Entradas!$B$4:$B$1048576,Entradas!$J$4:$J$1048576)</f>
        <v>#N/A</v>
      </c>
      <c r="H266" s="106">
        <f>SUMIFS(Entradas!F:F,Entradas!B:B,'Controle Detalhado'!A266)</f>
        <v>0</v>
      </c>
      <c r="I266" s="106">
        <f>SUMIFS(Saidas!$H:$H,Saidas!$C:$C,'Controle Detalhado'!A266)</f>
        <v>0</v>
      </c>
      <c r="J266" s="107">
        <f t="shared" si="12"/>
        <v>0</v>
      </c>
      <c r="K266" s="100" t="e">
        <f t="shared" si="13"/>
        <v>#N/A</v>
      </c>
      <c r="L266" s="111" t="str">
        <f t="shared" si="14"/>
        <v>Comprar Urgente!</v>
      </c>
    </row>
    <row r="267" spans="2:12">
      <c r="B267" s="99" t="e">
        <f>LOOKUP(A267,Entradas!$B$4:$B$1048576,Entradas!$C$4:$C$1048576)</f>
        <v>#N/A</v>
      </c>
      <c r="C267" s="99" t="e">
        <f>LOOKUP(A267,Entradas!$B$4:$B$1048576,Entradas!$D$4:$D$1048576)</f>
        <v>#N/A</v>
      </c>
      <c r="D267" s="99" t="e">
        <f>LOOKUP(A267,Entradas!$B$4:$B$1048576,Entradas!$G$4:$G$1048576)</f>
        <v>#N/A</v>
      </c>
      <c r="E267" s="100" t="e">
        <f>LOOKUP(A267,Entradas!$B$4:$B$1048576,Entradas!$H$4:$H$1048576)</f>
        <v>#N/A</v>
      </c>
      <c r="F267" s="101" t="e">
        <f>LOOKUP(A267,Entradas!$B$4:$B$1048576,Entradas!$J$4:$J$1048576)</f>
        <v>#N/A</v>
      </c>
      <c r="H267" s="106">
        <f>SUMIFS(Entradas!F:F,Entradas!B:B,'Controle Detalhado'!A267)</f>
        <v>0</v>
      </c>
      <c r="I267" s="106">
        <f>SUMIFS(Saidas!$H:$H,Saidas!$C:$C,'Controle Detalhado'!A267)</f>
        <v>0</v>
      </c>
      <c r="J267" s="107">
        <f t="shared" si="12"/>
        <v>0</v>
      </c>
      <c r="K267" s="100" t="e">
        <f t="shared" si="13"/>
        <v>#N/A</v>
      </c>
      <c r="L267" s="111" t="str">
        <f t="shared" si="14"/>
        <v>Comprar Urgente!</v>
      </c>
    </row>
    <row r="268" spans="2:12">
      <c r="B268" s="99" t="e">
        <f>LOOKUP(A268,Entradas!$B$4:$B$1048576,Entradas!$C$4:$C$1048576)</f>
        <v>#N/A</v>
      </c>
      <c r="C268" s="99" t="e">
        <f>LOOKUP(A268,Entradas!$B$4:$B$1048576,Entradas!$D$4:$D$1048576)</f>
        <v>#N/A</v>
      </c>
      <c r="D268" s="99" t="e">
        <f>LOOKUP(A268,Entradas!$B$4:$B$1048576,Entradas!$G$4:$G$1048576)</f>
        <v>#N/A</v>
      </c>
      <c r="E268" s="100" t="e">
        <f>LOOKUP(A268,Entradas!$B$4:$B$1048576,Entradas!$H$4:$H$1048576)</f>
        <v>#N/A</v>
      </c>
      <c r="F268" s="101" t="e">
        <f>LOOKUP(A268,Entradas!$B$4:$B$1048576,Entradas!$J$4:$J$1048576)</f>
        <v>#N/A</v>
      </c>
      <c r="H268" s="106">
        <f>SUMIFS(Entradas!F:F,Entradas!B:B,'Controle Detalhado'!A268)</f>
        <v>0</v>
      </c>
      <c r="I268" s="106">
        <f>SUMIFS(Saidas!$H:$H,Saidas!$C:$C,'Controle Detalhado'!A268)</f>
        <v>0</v>
      </c>
      <c r="J268" s="107">
        <f t="shared" si="12"/>
        <v>0</v>
      </c>
      <c r="K268" s="100" t="e">
        <f t="shared" si="13"/>
        <v>#N/A</v>
      </c>
      <c r="L268" s="111" t="str">
        <f t="shared" si="14"/>
        <v>Comprar Urgente!</v>
      </c>
    </row>
    <row r="269" spans="2:12">
      <c r="B269" s="99" t="e">
        <f>LOOKUP(A269,Entradas!$B$4:$B$1048576,Entradas!$C$4:$C$1048576)</f>
        <v>#N/A</v>
      </c>
      <c r="C269" s="99" t="e">
        <f>LOOKUP(A269,Entradas!$B$4:$B$1048576,Entradas!$D$4:$D$1048576)</f>
        <v>#N/A</v>
      </c>
      <c r="D269" s="99" t="e">
        <f>LOOKUP(A269,Entradas!$B$4:$B$1048576,Entradas!$G$4:$G$1048576)</f>
        <v>#N/A</v>
      </c>
      <c r="E269" s="100" t="e">
        <f>LOOKUP(A269,Entradas!$B$4:$B$1048576,Entradas!$H$4:$H$1048576)</f>
        <v>#N/A</v>
      </c>
      <c r="F269" s="101" t="e">
        <f>LOOKUP(A269,Entradas!$B$4:$B$1048576,Entradas!$J$4:$J$1048576)</f>
        <v>#N/A</v>
      </c>
      <c r="H269" s="106">
        <f>SUMIFS(Entradas!F:F,Entradas!B:B,'Controle Detalhado'!A269)</f>
        <v>0</v>
      </c>
      <c r="I269" s="106">
        <f>SUMIFS(Saidas!$H:$H,Saidas!$C:$C,'Controle Detalhado'!A269)</f>
        <v>0</v>
      </c>
      <c r="J269" s="107">
        <f t="shared" si="12"/>
        <v>0</v>
      </c>
      <c r="K269" s="100" t="e">
        <f t="shared" si="13"/>
        <v>#N/A</v>
      </c>
      <c r="L269" s="111" t="str">
        <f t="shared" si="14"/>
        <v>Comprar Urgente!</v>
      </c>
    </row>
    <row r="270" spans="2:12">
      <c r="B270" s="99" t="e">
        <f>LOOKUP(A270,Entradas!$B$4:$B$1048576,Entradas!$C$4:$C$1048576)</f>
        <v>#N/A</v>
      </c>
      <c r="C270" s="99" t="e">
        <f>LOOKUP(A270,Entradas!$B$4:$B$1048576,Entradas!$D$4:$D$1048576)</f>
        <v>#N/A</v>
      </c>
      <c r="D270" s="99" t="e">
        <f>LOOKUP(A270,Entradas!$B$4:$B$1048576,Entradas!$G$4:$G$1048576)</f>
        <v>#N/A</v>
      </c>
      <c r="E270" s="100" t="e">
        <f>LOOKUP(A270,Entradas!$B$4:$B$1048576,Entradas!$H$4:$H$1048576)</f>
        <v>#N/A</v>
      </c>
      <c r="F270" s="101" t="e">
        <f>LOOKUP(A270,Entradas!$B$4:$B$1048576,Entradas!$J$4:$J$1048576)</f>
        <v>#N/A</v>
      </c>
      <c r="H270" s="106">
        <f>SUMIFS(Entradas!F:F,Entradas!B:B,'Controle Detalhado'!A270)</f>
        <v>0</v>
      </c>
      <c r="I270" s="106">
        <f>SUMIFS(Saidas!$H:$H,Saidas!$C:$C,'Controle Detalhado'!A270)</f>
        <v>0</v>
      </c>
      <c r="J270" s="107">
        <f t="shared" si="12"/>
        <v>0</v>
      </c>
      <c r="K270" s="100" t="e">
        <f t="shared" si="13"/>
        <v>#N/A</v>
      </c>
      <c r="L270" s="111" t="str">
        <f t="shared" si="14"/>
        <v>Comprar Urgente!</v>
      </c>
    </row>
    <row r="271" spans="2:12">
      <c r="B271" s="99" t="e">
        <f>LOOKUP(A271,Entradas!$B$4:$B$1048576,Entradas!$C$4:$C$1048576)</f>
        <v>#N/A</v>
      </c>
      <c r="C271" s="99" t="e">
        <f>LOOKUP(A271,Entradas!$B$4:$B$1048576,Entradas!$D$4:$D$1048576)</f>
        <v>#N/A</v>
      </c>
      <c r="D271" s="99" t="e">
        <f>LOOKUP(A271,Entradas!$B$4:$B$1048576,Entradas!$G$4:$G$1048576)</f>
        <v>#N/A</v>
      </c>
      <c r="E271" s="100" t="e">
        <f>LOOKUP(A271,Entradas!$B$4:$B$1048576,Entradas!$H$4:$H$1048576)</f>
        <v>#N/A</v>
      </c>
      <c r="F271" s="101" t="e">
        <f>LOOKUP(A271,Entradas!$B$4:$B$1048576,Entradas!$J$4:$J$1048576)</f>
        <v>#N/A</v>
      </c>
      <c r="H271" s="106">
        <f>SUMIFS(Entradas!F:F,Entradas!B:B,'Controle Detalhado'!A271)</f>
        <v>0</v>
      </c>
      <c r="I271" s="106">
        <f>SUMIFS(Saidas!$H:$H,Saidas!$C:$C,'Controle Detalhado'!A271)</f>
        <v>0</v>
      </c>
      <c r="J271" s="107">
        <f t="shared" si="12"/>
        <v>0</v>
      </c>
      <c r="K271" s="100" t="e">
        <f t="shared" si="13"/>
        <v>#N/A</v>
      </c>
      <c r="L271" s="111" t="str">
        <f t="shared" si="14"/>
        <v>Comprar Urgente!</v>
      </c>
    </row>
    <row r="272" spans="2:12">
      <c r="B272" s="99" t="e">
        <f>LOOKUP(A272,Entradas!$B$4:$B$1048576,Entradas!$C$4:$C$1048576)</f>
        <v>#N/A</v>
      </c>
      <c r="C272" s="99" t="e">
        <f>LOOKUP(A272,Entradas!$B$4:$B$1048576,Entradas!$D$4:$D$1048576)</f>
        <v>#N/A</v>
      </c>
      <c r="D272" s="99" t="e">
        <f>LOOKUP(A272,Entradas!$B$4:$B$1048576,Entradas!$G$4:$G$1048576)</f>
        <v>#N/A</v>
      </c>
      <c r="E272" s="100" t="e">
        <f>LOOKUP(A272,Entradas!$B$4:$B$1048576,Entradas!$H$4:$H$1048576)</f>
        <v>#N/A</v>
      </c>
      <c r="F272" s="101" t="e">
        <f>LOOKUP(A272,Entradas!$B$4:$B$1048576,Entradas!$J$4:$J$1048576)</f>
        <v>#N/A</v>
      </c>
      <c r="H272" s="106">
        <f>SUMIFS(Entradas!F:F,Entradas!B:B,'Controle Detalhado'!A272)</f>
        <v>0</v>
      </c>
      <c r="I272" s="106">
        <f>SUMIFS(Saidas!$H:$H,Saidas!$C:$C,'Controle Detalhado'!A272)</f>
        <v>0</v>
      </c>
      <c r="J272" s="107">
        <f t="shared" si="12"/>
        <v>0</v>
      </c>
      <c r="K272" s="100" t="e">
        <f t="shared" si="13"/>
        <v>#N/A</v>
      </c>
      <c r="L272" s="111" t="str">
        <f t="shared" si="14"/>
        <v>Comprar Urgente!</v>
      </c>
    </row>
    <row r="273" spans="2:12">
      <c r="B273" s="99" t="e">
        <f>LOOKUP(A273,Entradas!$B$4:$B$1048576,Entradas!$C$4:$C$1048576)</f>
        <v>#N/A</v>
      </c>
      <c r="C273" s="99" t="e">
        <f>LOOKUP(A273,Entradas!$B$4:$B$1048576,Entradas!$D$4:$D$1048576)</f>
        <v>#N/A</v>
      </c>
      <c r="D273" s="99" t="e">
        <f>LOOKUP(A273,Entradas!$B$4:$B$1048576,Entradas!$G$4:$G$1048576)</f>
        <v>#N/A</v>
      </c>
      <c r="E273" s="100" t="e">
        <f>LOOKUP(A273,Entradas!$B$4:$B$1048576,Entradas!$H$4:$H$1048576)</f>
        <v>#N/A</v>
      </c>
      <c r="F273" s="101" t="e">
        <f>LOOKUP(A273,Entradas!$B$4:$B$1048576,Entradas!$J$4:$J$1048576)</f>
        <v>#N/A</v>
      </c>
      <c r="H273" s="106">
        <f>SUMIFS(Entradas!F:F,Entradas!B:B,'Controle Detalhado'!A273)</f>
        <v>0</v>
      </c>
      <c r="I273" s="106">
        <f>SUMIFS(Saidas!$H:$H,Saidas!$C:$C,'Controle Detalhado'!A273)</f>
        <v>0</v>
      </c>
      <c r="J273" s="107">
        <f t="shared" si="12"/>
        <v>0</v>
      </c>
      <c r="K273" s="100" t="e">
        <f t="shared" si="13"/>
        <v>#N/A</v>
      </c>
      <c r="L273" s="111" t="str">
        <f t="shared" si="14"/>
        <v>Comprar Urgente!</v>
      </c>
    </row>
    <row r="274" spans="2:12">
      <c r="B274" s="99" t="e">
        <f>LOOKUP(A274,Entradas!$B$4:$B$1048576,Entradas!$C$4:$C$1048576)</f>
        <v>#N/A</v>
      </c>
      <c r="C274" s="99" t="e">
        <f>LOOKUP(A274,Entradas!$B$4:$B$1048576,Entradas!$D$4:$D$1048576)</f>
        <v>#N/A</v>
      </c>
      <c r="D274" s="99" t="e">
        <f>LOOKUP(A274,Entradas!$B$4:$B$1048576,Entradas!$G$4:$G$1048576)</f>
        <v>#N/A</v>
      </c>
      <c r="E274" s="100" t="e">
        <f>LOOKUP(A274,Entradas!$B$4:$B$1048576,Entradas!$H$4:$H$1048576)</f>
        <v>#N/A</v>
      </c>
      <c r="F274" s="101" t="e">
        <f>LOOKUP(A274,Entradas!$B$4:$B$1048576,Entradas!$J$4:$J$1048576)</f>
        <v>#N/A</v>
      </c>
      <c r="H274" s="106">
        <f>SUMIFS(Entradas!F:F,Entradas!B:B,'Controle Detalhado'!A274)</f>
        <v>0</v>
      </c>
      <c r="I274" s="106">
        <f>SUMIFS(Saidas!$H:$H,Saidas!$C:$C,'Controle Detalhado'!A274)</f>
        <v>0</v>
      </c>
      <c r="J274" s="107">
        <f t="shared" si="12"/>
        <v>0</v>
      </c>
      <c r="K274" s="100" t="e">
        <f t="shared" si="13"/>
        <v>#N/A</v>
      </c>
      <c r="L274" s="111" t="str">
        <f t="shared" si="14"/>
        <v>Comprar Urgente!</v>
      </c>
    </row>
    <row r="275" spans="2:12">
      <c r="B275" s="99" t="e">
        <f>LOOKUP(A275,Entradas!$B$4:$B$1048576,Entradas!$C$4:$C$1048576)</f>
        <v>#N/A</v>
      </c>
      <c r="C275" s="99" t="e">
        <f>LOOKUP(A275,Entradas!$B$4:$B$1048576,Entradas!$D$4:$D$1048576)</f>
        <v>#N/A</v>
      </c>
      <c r="D275" s="99" t="e">
        <f>LOOKUP(A275,Entradas!$B$4:$B$1048576,Entradas!$G$4:$G$1048576)</f>
        <v>#N/A</v>
      </c>
      <c r="E275" s="100" t="e">
        <f>LOOKUP(A275,Entradas!$B$4:$B$1048576,Entradas!$H$4:$H$1048576)</f>
        <v>#N/A</v>
      </c>
      <c r="F275" s="101" t="e">
        <f>LOOKUP(A275,Entradas!$B$4:$B$1048576,Entradas!$J$4:$J$1048576)</f>
        <v>#N/A</v>
      </c>
      <c r="H275" s="106">
        <f>SUMIFS(Entradas!F:F,Entradas!B:B,'Controle Detalhado'!A275)</f>
        <v>0</v>
      </c>
      <c r="I275" s="106">
        <f>SUMIFS(Saidas!$H:$H,Saidas!$C:$C,'Controle Detalhado'!A275)</f>
        <v>0</v>
      </c>
      <c r="J275" s="107">
        <f t="shared" si="12"/>
        <v>0</v>
      </c>
      <c r="K275" s="100" t="e">
        <f t="shared" si="13"/>
        <v>#N/A</v>
      </c>
      <c r="L275" s="111" t="str">
        <f t="shared" si="14"/>
        <v>Comprar Urgente!</v>
      </c>
    </row>
    <row r="276" spans="2:12">
      <c r="B276" s="99" t="e">
        <f>LOOKUP(A276,Entradas!$B$4:$B$1048576,Entradas!$C$4:$C$1048576)</f>
        <v>#N/A</v>
      </c>
      <c r="C276" s="99" t="e">
        <f>LOOKUP(A276,Entradas!$B$4:$B$1048576,Entradas!$D$4:$D$1048576)</f>
        <v>#N/A</v>
      </c>
      <c r="D276" s="99" t="e">
        <f>LOOKUP(A276,Entradas!$B$4:$B$1048576,Entradas!$G$4:$G$1048576)</f>
        <v>#N/A</v>
      </c>
      <c r="E276" s="100" t="e">
        <f>LOOKUP(A276,Entradas!$B$4:$B$1048576,Entradas!$H$4:$H$1048576)</f>
        <v>#N/A</v>
      </c>
      <c r="F276" s="101" t="e">
        <f>LOOKUP(A276,Entradas!$B$4:$B$1048576,Entradas!$J$4:$J$1048576)</f>
        <v>#N/A</v>
      </c>
      <c r="H276" s="106">
        <f>SUMIFS(Entradas!F:F,Entradas!B:B,'Controle Detalhado'!A276)</f>
        <v>0</v>
      </c>
      <c r="I276" s="106">
        <f>SUMIFS(Saidas!$H:$H,Saidas!$C:$C,'Controle Detalhado'!A276)</f>
        <v>0</v>
      </c>
      <c r="J276" s="107">
        <f t="shared" si="12"/>
        <v>0</v>
      </c>
      <c r="K276" s="100" t="e">
        <f t="shared" si="13"/>
        <v>#N/A</v>
      </c>
      <c r="L276" s="111" t="str">
        <f t="shared" si="14"/>
        <v>Comprar Urgente!</v>
      </c>
    </row>
    <row r="277" spans="2:12">
      <c r="B277" s="99" t="e">
        <f>LOOKUP(A277,Entradas!$B$4:$B$1048576,Entradas!$C$4:$C$1048576)</f>
        <v>#N/A</v>
      </c>
      <c r="C277" s="99" t="e">
        <f>LOOKUP(A277,Entradas!$B$4:$B$1048576,Entradas!$D$4:$D$1048576)</f>
        <v>#N/A</v>
      </c>
      <c r="D277" s="99" t="e">
        <f>LOOKUP(A277,Entradas!$B$4:$B$1048576,Entradas!$G$4:$G$1048576)</f>
        <v>#N/A</v>
      </c>
      <c r="E277" s="100" t="e">
        <f>LOOKUP(A277,Entradas!$B$4:$B$1048576,Entradas!$H$4:$H$1048576)</f>
        <v>#N/A</v>
      </c>
      <c r="F277" s="101" t="e">
        <f>LOOKUP(A277,Entradas!$B$4:$B$1048576,Entradas!$J$4:$J$1048576)</f>
        <v>#N/A</v>
      </c>
      <c r="H277" s="106">
        <f>SUMIFS(Entradas!F:F,Entradas!B:B,'Controle Detalhado'!A277)</f>
        <v>0</v>
      </c>
      <c r="I277" s="106">
        <f>SUMIFS(Saidas!$H:$H,Saidas!$C:$C,'Controle Detalhado'!A277)</f>
        <v>0</v>
      </c>
      <c r="J277" s="107">
        <f t="shared" si="12"/>
        <v>0</v>
      </c>
      <c r="K277" s="100" t="e">
        <f t="shared" si="13"/>
        <v>#N/A</v>
      </c>
      <c r="L277" s="111" t="str">
        <f t="shared" si="14"/>
        <v>Comprar Urgente!</v>
      </c>
    </row>
    <row r="278" spans="2:12">
      <c r="B278" s="99" t="e">
        <f>LOOKUP(A278,Entradas!$B$4:$B$1048576,Entradas!$C$4:$C$1048576)</f>
        <v>#N/A</v>
      </c>
      <c r="C278" s="99" t="e">
        <f>LOOKUP(A278,Entradas!$B$4:$B$1048576,Entradas!$D$4:$D$1048576)</f>
        <v>#N/A</v>
      </c>
      <c r="D278" s="99" t="e">
        <f>LOOKUP(A278,Entradas!$B$4:$B$1048576,Entradas!$G$4:$G$1048576)</f>
        <v>#N/A</v>
      </c>
      <c r="E278" s="100" t="e">
        <f>LOOKUP(A278,Entradas!$B$4:$B$1048576,Entradas!$H$4:$H$1048576)</f>
        <v>#N/A</v>
      </c>
      <c r="F278" s="101" t="e">
        <f>LOOKUP(A278,Entradas!$B$4:$B$1048576,Entradas!$J$4:$J$1048576)</f>
        <v>#N/A</v>
      </c>
      <c r="H278" s="106">
        <f>SUMIFS(Entradas!F:F,Entradas!B:B,'Controle Detalhado'!A278)</f>
        <v>0</v>
      </c>
      <c r="I278" s="106">
        <f>SUMIFS(Saidas!$H:$H,Saidas!$C:$C,'Controle Detalhado'!A278)</f>
        <v>0</v>
      </c>
      <c r="J278" s="107">
        <f t="shared" si="12"/>
        <v>0</v>
      </c>
      <c r="K278" s="100" t="e">
        <f t="shared" si="13"/>
        <v>#N/A</v>
      </c>
      <c r="L278" s="111" t="str">
        <f t="shared" si="14"/>
        <v>Comprar Urgente!</v>
      </c>
    </row>
    <row r="279" spans="2:12">
      <c r="B279" s="99" t="e">
        <f>LOOKUP(A279,Entradas!$B$4:$B$1048576,Entradas!$C$4:$C$1048576)</f>
        <v>#N/A</v>
      </c>
      <c r="C279" s="99" t="e">
        <f>LOOKUP(A279,Entradas!$B$4:$B$1048576,Entradas!$D$4:$D$1048576)</f>
        <v>#N/A</v>
      </c>
      <c r="D279" s="99" t="e">
        <f>LOOKUP(A279,Entradas!$B$4:$B$1048576,Entradas!$G$4:$G$1048576)</f>
        <v>#N/A</v>
      </c>
      <c r="E279" s="100" t="e">
        <f>LOOKUP(A279,Entradas!$B$4:$B$1048576,Entradas!$H$4:$H$1048576)</f>
        <v>#N/A</v>
      </c>
      <c r="F279" s="101" t="e">
        <f>LOOKUP(A279,Entradas!$B$4:$B$1048576,Entradas!$J$4:$J$1048576)</f>
        <v>#N/A</v>
      </c>
      <c r="H279" s="106">
        <f>SUMIFS(Entradas!F:F,Entradas!B:B,'Controle Detalhado'!A279)</f>
        <v>0</v>
      </c>
      <c r="I279" s="106">
        <f>SUMIFS(Saidas!$H:$H,Saidas!$C:$C,'Controle Detalhado'!A279)</f>
        <v>0</v>
      </c>
      <c r="J279" s="107">
        <f t="shared" si="12"/>
        <v>0</v>
      </c>
      <c r="K279" s="100" t="e">
        <f t="shared" si="13"/>
        <v>#N/A</v>
      </c>
      <c r="L279" s="111" t="str">
        <f t="shared" si="14"/>
        <v>Comprar Urgente!</v>
      </c>
    </row>
    <row r="280" spans="2:12">
      <c r="B280" s="99" t="e">
        <f>LOOKUP(A280,Entradas!$B$4:$B$1048576,Entradas!$C$4:$C$1048576)</f>
        <v>#N/A</v>
      </c>
      <c r="C280" s="99" t="e">
        <f>LOOKUP(A280,Entradas!$B$4:$B$1048576,Entradas!$D$4:$D$1048576)</f>
        <v>#N/A</v>
      </c>
      <c r="D280" s="99" t="e">
        <f>LOOKUP(A280,Entradas!$B$4:$B$1048576,Entradas!$G$4:$G$1048576)</f>
        <v>#N/A</v>
      </c>
      <c r="E280" s="100" t="e">
        <f>LOOKUP(A280,Entradas!$B$4:$B$1048576,Entradas!$H$4:$H$1048576)</f>
        <v>#N/A</v>
      </c>
      <c r="F280" s="101" t="e">
        <f>LOOKUP(A280,Entradas!$B$4:$B$1048576,Entradas!$J$4:$J$1048576)</f>
        <v>#N/A</v>
      </c>
      <c r="H280" s="106">
        <f>SUMIFS(Entradas!F:F,Entradas!B:B,'Controle Detalhado'!A280)</f>
        <v>0</v>
      </c>
      <c r="I280" s="106">
        <f>SUMIFS(Saidas!$H:$H,Saidas!$C:$C,'Controle Detalhado'!A280)</f>
        <v>0</v>
      </c>
      <c r="J280" s="107">
        <f t="shared" si="12"/>
        <v>0</v>
      </c>
      <c r="K280" s="100" t="e">
        <f t="shared" si="13"/>
        <v>#N/A</v>
      </c>
      <c r="L280" s="111" t="str">
        <f t="shared" si="14"/>
        <v>Comprar Urgente!</v>
      </c>
    </row>
    <row r="281" spans="2:12">
      <c r="B281" s="99" t="e">
        <f>LOOKUP(A281,Entradas!$B$4:$B$1048576,Entradas!$C$4:$C$1048576)</f>
        <v>#N/A</v>
      </c>
      <c r="C281" s="99" t="e">
        <f>LOOKUP(A281,Entradas!$B$4:$B$1048576,Entradas!$D$4:$D$1048576)</f>
        <v>#N/A</v>
      </c>
      <c r="D281" s="99" t="e">
        <f>LOOKUP(A281,Entradas!$B$4:$B$1048576,Entradas!$G$4:$G$1048576)</f>
        <v>#N/A</v>
      </c>
      <c r="E281" s="100" t="e">
        <f>LOOKUP(A281,Entradas!$B$4:$B$1048576,Entradas!$H$4:$H$1048576)</f>
        <v>#N/A</v>
      </c>
      <c r="F281" s="101" t="e">
        <f>LOOKUP(A281,Entradas!$B$4:$B$1048576,Entradas!$J$4:$J$1048576)</f>
        <v>#N/A</v>
      </c>
      <c r="H281" s="106">
        <f>SUMIFS(Entradas!F:F,Entradas!B:B,'Controle Detalhado'!A281)</f>
        <v>0</v>
      </c>
      <c r="I281" s="106">
        <f>SUMIFS(Saidas!$H:$H,Saidas!$C:$C,'Controle Detalhado'!A281)</f>
        <v>0</v>
      </c>
      <c r="J281" s="107">
        <f t="shared" si="12"/>
        <v>0</v>
      </c>
      <c r="K281" s="100" t="e">
        <f t="shared" si="13"/>
        <v>#N/A</v>
      </c>
      <c r="L281" s="111" t="str">
        <f t="shared" si="14"/>
        <v>Comprar Urgente!</v>
      </c>
    </row>
    <row r="282" spans="2:12">
      <c r="B282" s="99" t="e">
        <f>LOOKUP(A282,Entradas!$B$4:$B$1048576,Entradas!$C$4:$C$1048576)</f>
        <v>#N/A</v>
      </c>
      <c r="C282" s="99" t="e">
        <f>LOOKUP(A282,Entradas!$B$4:$B$1048576,Entradas!$D$4:$D$1048576)</f>
        <v>#N/A</v>
      </c>
      <c r="D282" s="99" t="e">
        <f>LOOKUP(A282,Entradas!$B$4:$B$1048576,Entradas!$G$4:$G$1048576)</f>
        <v>#N/A</v>
      </c>
      <c r="E282" s="100" t="e">
        <f>LOOKUP(A282,Entradas!$B$4:$B$1048576,Entradas!$H$4:$H$1048576)</f>
        <v>#N/A</v>
      </c>
      <c r="F282" s="101" t="e">
        <f>LOOKUP(A282,Entradas!$B$4:$B$1048576,Entradas!$J$4:$J$1048576)</f>
        <v>#N/A</v>
      </c>
      <c r="H282" s="106">
        <f>SUMIFS(Entradas!F:F,Entradas!B:B,'Controle Detalhado'!A282)</f>
        <v>0</v>
      </c>
      <c r="I282" s="106">
        <f>SUMIFS(Saidas!$H:$H,Saidas!$C:$C,'Controle Detalhado'!A282)</f>
        <v>0</v>
      </c>
      <c r="J282" s="107">
        <f t="shared" si="12"/>
        <v>0</v>
      </c>
      <c r="K282" s="100" t="e">
        <f t="shared" si="13"/>
        <v>#N/A</v>
      </c>
      <c r="L282" s="111" t="str">
        <f t="shared" si="14"/>
        <v>Comprar Urgente!</v>
      </c>
    </row>
    <row r="283" spans="2:12">
      <c r="B283" s="99" t="e">
        <f>LOOKUP(A283,Entradas!$B$4:$B$1048576,Entradas!$C$4:$C$1048576)</f>
        <v>#N/A</v>
      </c>
      <c r="C283" s="99" t="e">
        <f>LOOKUP(A283,Entradas!$B$4:$B$1048576,Entradas!$D$4:$D$1048576)</f>
        <v>#N/A</v>
      </c>
      <c r="D283" s="99" t="e">
        <f>LOOKUP(A283,Entradas!$B$4:$B$1048576,Entradas!$G$4:$G$1048576)</f>
        <v>#N/A</v>
      </c>
      <c r="E283" s="100" t="e">
        <f>LOOKUP(A283,Entradas!$B$4:$B$1048576,Entradas!$H$4:$H$1048576)</f>
        <v>#N/A</v>
      </c>
      <c r="F283" s="101" t="e">
        <f>LOOKUP(A283,Entradas!$B$4:$B$1048576,Entradas!$J$4:$J$1048576)</f>
        <v>#N/A</v>
      </c>
      <c r="H283" s="106">
        <f>SUMIFS(Entradas!F:F,Entradas!B:B,'Controle Detalhado'!A283)</f>
        <v>0</v>
      </c>
      <c r="I283" s="106">
        <f>SUMIFS(Saidas!$H:$H,Saidas!$C:$C,'Controle Detalhado'!A283)</f>
        <v>0</v>
      </c>
      <c r="J283" s="107">
        <f t="shared" si="12"/>
        <v>0</v>
      </c>
      <c r="K283" s="100" t="e">
        <f t="shared" si="13"/>
        <v>#N/A</v>
      </c>
      <c r="L283" s="111" t="str">
        <f t="shared" si="14"/>
        <v>Comprar Urgente!</v>
      </c>
    </row>
    <row r="284" spans="2:12">
      <c r="B284" s="99" t="e">
        <f>LOOKUP(A284,Entradas!$B$4:$B$1048576,Entradas!$C$4:$C$1048576)</f>
        <v>#N/A</v>
      </c>
      <c r="C284" s="99" t="e">
        <f>LOOKUP(A284,Entradas!$B$4:$B$1048576,Entradas!$D$4:$D$1048576)</f>
        <v>#N/A</v>
      </c>
      <c r="D284" s="99" t="e">
        <f>LOOKUP(A284,Entradas!$B$4:$B$1048576,Entradas!$G$4:$G$1048576)</f>
        <v>#N/A</v>
      </c>
      <c r="E284" s="100" t="e">
        <f>LOOKUP(A284,Entradas!$B$4:$B$1048576,Entradas!$H$4:$H$1048576)</f>
        <v>#N/A</v>
      </c>
      <c r="F284" s="101" t="e">
        <f>LOOKUP(A284,Entradas!$B$4:$B$1048576,Entradas!$J$4:$J$1048576)</f>
        <v>#N/A</v>
      </c>
      <c r="H284" s="106">
        <f>SUMIFS(Entradas!F:F,Entradas!B:B,'Controle Detalhado'!A284)</f>
        <v>0</v>
      </c>
      <c r="I284" s="106">
        <f>SUMIFS(Saidas!$H:$H,Saidas!$C:$C,'Controle Detalhado'!A284)</f>
        <v>0</v>
      </c>
      <c r="J284" s="107">
        <f t="shared" si="12"/>
        <v>0</v>
      </c>
      <c r="K284" s="100" t="e">
        <f t="shared" si="13"/>
        <v>#N/A</v>
      </c>
      <c r="L284" s="111" t="str">
        <f t="shared" si="14"/>
        <v>Comprar Urgente!</v>
      </c>
    </row>
    <row r="285" spans="2:12">
      <c r="B285" s="99" t="e">
        <f>LOOKUP(A285,Entradas!$B$4:$B$1048576,Entradas!$C$4:$C$1048576)</f>
        <v>#N/A</v>
      </c>
      <c r="C285" s="99" t="e">
        <f>LOOKUP(A285,Entradas!$B$4:$B$1048576,Entradas!$D$4:$D$1048576)</f>
        <v>#N/A</v>
      </c>
      <c r="D285" s="99" t="e">
        <f>LOOKUP(A285,Entradas!$B$4:$B$1048576,Entradas!$G$4:$G$1048576)</f>
        <v>#N/A</v>
      </c>
      <c r="E285" s="100" t="e">
        <f>LOOKUP(A285,Entradas!$B$4:$B$1048576,Entradas!$H$4:$H$1048576)</f>
        <v>#N/A</v>
      </c>
      <c r="F285" s="101" t="e">
        <f>LOOKUP(A285,Entradas!$B$4:$B$1048576,Entradas!$J$4:$J$1048576)</f>
        <v>#N/A</v>
      </c>
      <c r="H285" s="106">
        <f>SUMIFS(Entradas!F:F,Entradas!B:B,'Controle Detalhado'!A285)</f>
        <v>0</v>
      </c>
      <c r="I285" s="106">
        <f>SUMIFS(Saidas!$H:$H,Saidas!$C:$C,'Controle Detalhado'!A285)</f>
        <v>0</v>
      </c>
      <c r="J285" s="107">
        <f t="shared" si="12"/>
        <v>0</v>
      </c>
      <c r="K285" s="100" t="e">
        <f t="shared" si="13"/>
        <v>#N/A</v>
      </c>
      <c r="L285" s="111" t="str">
        <f t="shared" si="14"/>
        <v>Comprar Urgente!</v>
      </c>
    </row>
    <row r="286" spans="2:12">
      <c r="B286" s="99" t="e">
        <f>LOOKUP(A286,Entradas!$B$4:$B$1048576,Entradas!$C$4:$C$1048576)</f>
        <v>#N/A</v>
      </c>
      <c r="C286" s="99" t="e">
        <f>LOOKUP(A286,Entradas!$B$4:$B$1048576,Entradas!$D$4:$D$1048576)</f>
        <v>#N/A</v>
      </c>
      <c r="D286" s="99" t="e">
        <f>LOOKUP(A286,Entradas!$B$4:$B$1048576,Entradas!$G$4:$G$1048576)</f>
        <v>#N/A</v>
      </c>
      <c r="E286" s="100" t="e">
        <f>LOOKUP(A286,Entradas!$B$4:$B$1048576,Entradas!$H$4:$H$1048576)</f>
        <v>#N/A</v>
      </c>
      <c r="F286" s="101" t="e">
        <f>LOOKUP(A286,Entradas!$B$4:$B$1048576,Entradas!$J$4:$J$1048576)</f>
        <v>#N/A</v>
      </c>
      <c r="H286" s="106">
        <f>SUMIFS(Entradas!F:F,Entradas!B:B,'Controle Detalhado'!A286)</f>
        <v>0</v>
      </c>
      <c r="I286" s="106">
        <f>SUMIFS(Saidas!$H:$H,Saidas!$C:$C,'Controle Detalhado'!A286)</f>
        <v>0</v>
      </c>
      <c r="J286" s="107">
        <f t="shared" si="12"/>
        <v>0</v>
      </c>
      <c r="K286" s="100" t="e">
        <f t="shared" si="13"/>
        <v>#N/A</v>
      </c>
      <c r="L286" s="111" t="str">
        <f t="shared" si="14"/>
        <v>Comprar Urgente!</v>
      </c>
    </row>
    <row r="287" spans="2:12">
      <c r="B287" s="99" t="e">
        <f>LOOKUP(A287,Entradas!$B$4:$B$1048576,Entradas!$C$4:$C$1048576)</f>
        <v>#N/A</v>
      </c>
      <c r="C287" s="99" t="e">
        <f>LOOKUP(A287,Entradas!$B$4:$B$1048576,Entradas!$D$4:$D$1048576)</f>
        <v>#N/A</v>
      </c>
      <c r="D287" s="99" t="e">
        <f>LOOKUP(A287,Entradas!$B$4:$B$1048576,Entradas!$G$4:$G$1048576)</f>
        <v>#N/A</v>
      </c>
      <c r="E287" s="100" t="e">
        <f>LOOKUP(A287,Entradas!$B$4:$B$1048576,Entradas!$H$4:$H$1048576)</f>
        <v>#N/A</v>
      </c>
      <c r="F287" s="101" t="e">
        <f>LOOKUP(A287,Entradas!$B$4:$B$1048576,Entradas!$J$4:$J$1048576)</f>
        <v>#N/A</v>
      </c>
      <c r="H287" s="106">
        <f>SUMIFS(Entradas!F:F,Entradas!B:B,'Controle Detalhado'!A287)</f>
        <v>0</v>
      </c>
      <c r="I287" s="106">
        <f>SUMIFS(Saidas!$H:$H,Saidas!$C:$C,'Controle Detalhado'!A287)</f>
        <v>0</v>
      </c>
      <c r="J287" s="107">
        <f t="shared" si="12"/>
        <v>0</v>
      </c>
      <c r="K287" s="100" t="e">
        <f t="shared" si="13"/>
        <v>#N/A</v>
      </c>
      <c r="L287" s="111" t="str">
        <f t="shared" si="14"/>
        <v>Comprar Urgente!</v>
      </c>
    </row>
    <row r="288" spans="2:12">
      <c r="B288" s="99" t="e">
        <f>LOOKUP(A288,Entradas!$B$4:$B$1048576,Entradas!$C$4:$C$1048576)</f>
        <v>#N/A</v>
      </c>
      <c r="C288" s="99" t="e">
        <f>LOOKUP(A288,Entradas!$B$4:$B$1048576,Entradas!$D$4:$D$1048576)</f>
        <v>#N/A</v>
      </c>
      <c r="D288" s="99" t="e">
        <f>LOOKUP(A288,Entradas!$B$4:$B$1048576,Entradas!$G$4:$G$1048576)</f>
        <v>#N/A</v>
      </c>
      <c r="E288" s="100" t="e">
        <f>LOOKUP(A288,Entradas!$B$4:$B$1048576,Entradas!$H$4:$H$1048576)</f>
        <v>#N/A</v>
      </c>
      <c r="F288" s="101" t="e">
        <f>LOOKUP(A288,Entradas!$B$4:$B$1048576,Entradas!$J$4:$J$1048576)</f>
        <v>#N/A</v>
      </c>
      <c r="H288" s="106">
        <f>SUMIFS(Entradas!F:F,Entradas!B:B,'Controle Detalhado'!A288)</f>
        <v>0</v>
      </c>
      <c r="I288" s="106">
        <f>SUMIFS(Saidas!$H:$H,Saidas!$C:$C,'Controle Detalhado'!A288)</f>
        <v>0</v>
      </c>
      <c r="J288" s="107">
        <f t="shared" si="12"/>
        <v>0</v>
      </c>
      <c r="K288" s="100" t="e">
        <f t="shared" si="13"/>
        <v>#N/A</v>
      </c>
      <c r="L288" s="111" t="str">
        <f t="shared" si="14"/>
        <v>Comprar Urgente!</v>
      </c>
    </row>
    <row r="289" spans="2:12">
      <c r="B289" s="99" t="e">
        <f>LOOKUP(A289,Entradas!$B$4:$B$1048576,Entradas!$C$4:$C$1048576)</f>
        <v>#N/A</v>
      </c>
      <c r="C289" s="99" t="e">
        <f>LOOKUP(A289,Entradas!$B$4:$B$1048576,Entradas!$D$4:$D$1048576)</f>
        <v>#N/A</v>
      </c>
      <c r="D289" s="99" t="e">
        <f>LOOKUP(A289,Entradas!$B$4:$B$1048576,Entradas!$G$4:$G$1048576)</f>
        <v>#N/A</v>
      </c>
      <c r="E289" s="100" t="e">
        <f>LOOKUP(A289,Entradas!$B$4:$B$1048576,Entradas!$H$4:$H$1048576)</f>
        <v>#N/A</v>
      </c>
      <c r="F289" s="101" t="e">
        <f>LOOKUP(A289,Entradas!$B$4:$B$1048576,Entradas!$J$4:$J$1048576)</f>
        <v>#N/A</v>
      </c>
      <c r="H289" s="106">
        <f>SUMIFS(Entradas!F:F,Entradas!B:B,'Controle Detalhado'!A289)</f>
        <v>0</v>
      </c>
      <c r="I289" s="106">
        <f>SUMIFS(Saidas!$H:$H,Saidas!$C:$C,'Controle Detalhado'!A289)</f>
        <v>0</v>
      </c>
      <c r="J289" s="107">
        <f t="shared" si="12"/>
        <v>0</v>
      </c>
      <c r="K289" s="100" t="e">
        <f t="shared" si="13"/>
        <v>#N/A</v>
      </c>
      <c r="L289" s="111" t="str">
        <f t="shared" si="14"/>
        <v>Comprar Urgente!</v>
      </c>
    </row>
    <row r="290" spans="2:12">
      <c r="B290" s="99" t="e">
        <f>LOOKUP(A290,Entradas!$B$4:$B$1048576,Entradas!$C$4:$C$1048576)</f>
        <v>#N/A</v>
      </c>
      <c r="C290" s="99" t="e">
        <f>LOOKUP(A290,Entradas!$B$4:$B$1048576,Entradas!$D$4:$D$1048576)</f>
        <v>#N/A</v>
      </c>
      <c r="D290" s="99" t="e">
        <f>LOOKUP(A290,Entradas!$B$4:$B$1048576,Entradas!$G$4:$G$1048576)</f>
        <v>#N/A</v>
      </c>
      <c r="E290" s="100" t="e">
        <f>LOOKUP(A290,Entradas!$B$4:$B$1048576,Entradas!$H$4:$H$1048576)</f>
        <v>#N/A</v>
      </c>
      <c r="F290" s="101" t="e">
        <f>LOOKUP(A290,Entradas!$B$4:$B$1048576,Entradas!$J$4:$J$1048576)</f>
        <v>#N/A</v>
      </c>
      <c r="H290" s="106">
        <f>SUMIFS(Entradas!F:F,Entradas!B:B,'Controle Detalhado'!A290)</f>
        <v>0</v>
      </c>
      <c r="I290" s="106">
        <f>SUMIFS(Saidas!$H:$H,Saidas!$C:$C,'Controle Detalhado'!A290)</f>
        <v>0</v>
      </c>
      <c r="J290" s="107">
        <f t="shared" si="12"/>
        <v>0</v>
      </c>
      <c r="K290" s="100" t="e">
        <f t="shared" si="13"/>
        <v>#N/A</v>
      </c>
      <c r="L290" s="111" t="str">
        <f t="shared" si="14"/>
        <v>Comprar Urgente!</v>
      </c>
    </row>
    <row r="291" spans="2:12">
      <c r="B291" s="99" t="e">
        <f>LOOKUP(A291,Entradas!$B$4:$B$1048576,Entradas!$C$4:$C$1048576)</f>
        <v>#N/A</v>
      </c>
      <c r="C291" s="99" t="e">
        <f>LOOKUP(A291,Entradas!$B$4:$B$1048576,Entradas!$D$4:$D$1048576)</f>
        <v>#N/A</v>
      </c>
      <c r="D291" s="99" t="e">
        <f>LOOKUP(A291,Entradas!$B$4:$B$1048576,Entradas!$G$4:$G$1048576)</f>
        <v>#N/A</v>
      </c>
      <c r="E291" s="100" t="e">
        <f>LOOKUP(A291,Entradas!$B$4:$B$1048576,Entradas!$H$4:$H$1048576)</f>
        <v>#N/A</v>
      </c>
      <c r="F291" s="101" t="e">
        <f>LOOKUP(A291,Entradas!$B$4:$B$1048576,Entradas!$J$4:$J$1048576)</f>
        <v>#N/A</v>
      </c>
      <c r="H291" s="106">
        <f>SUMIFS(Entradas!F:F,Entradas!B:B,'Controle Detalhado'!A291)</f>
        <v>0</v>
      </c>
      <c r="I291" s="106">
        <f>SUMIFS(Saidas!$H:$H,Saidas!$C:$C,'Controle Detalhado'!A291)</f>
        <v>0</v>
      </c>
      <c r="J291" s="107">
        <f t="shared" si="12"/>
        <v>0</v>
      </c>
      <c r="K291" s="100" t="e">
        <f t="shared" si="13"/>
        <v>#N/A</v>
      </c>
      <c r="L291" s="111" t="str">
        <f t="shared" si="14"/>
        <v>Comprar Urgente!</v>
      </c>
    </row>
    <row r="292" spans="2:12">
      <c r="B292" s="99" t="e">
        <f>LOOKUP(A292,Entradas!$B$4:$B$1048576,Entradas!$C$4:$C$1048576)</f>
        <v>#N/A</v>
      </c>
      <c r="C292" s="99" t="e">
        <f>LOOKUP(A292,Entradas!$B$4:$B$1048576,Entradas!$D$4:$D$1048576)</f>
        <v>#N/A</v>
      </c>
      <c r="D292" s="99" t="e">
        <f>LOOKUP(A292,Entradas!$B$4:$B$1048576,Entradas!$G$4:$G$1048576)</f>
        <v>#N/A</v>
      </c>
      <c r="E292" s="100" t="e">
        <f>LOOKUP(A292,Entradas!$B$4:$B$1048576,Entradas!$H$4:$H$1048576)</f>
        <v>#N/A</v>
      </c>
      <c r="F292" s="101" t="e">
        <f>LOOKUP(A292,Entradas!$B$4:$B$1048576,Entradas!$J$4:$J$1048576)</f>
        <v>#N/A</v>
      </c>
      <c r="H292" s="106">
        <f>SUMIFS(Entradas!F:F,Entradas!B:B,'Controle Detalhado'!A292)</f>
        <v>0</v>
      </c>
      <c r="I292" s="106">
        <f>SUMIFS(Saidas!$H:$H,Saidas!$C:$C,'Controle Detalhado'!A292)</f>
        <v>0</v>
      </c>
      <c r="J292" s="107">
        <f t="shared" si="12"/>
        <v>0</v>
      </c>
      <c r="K292" s="100" t="e">
        <f t="shared" si="13"/>
        <v>#N/A</v>
      </c>
      <c r="L292" s="111" t="str">
        <f t="shared" si="14"/>
        <v>Comprar Urgente!</v>
      </c>
    </row>
    <row r="293" spans="2:12">
      <c r="B293" s="99" t="e">
        <f>LOOKUP(A293,Entradas!$B$4:$B$1048576,Entradas!$C$4:$C$1048576)</f>
        <v>#N/A</v>
      </c>
      <c r="C293" s="99" t="e">
        <f>LOOKUP(A293,Entradas!$B$4:$B$1048576,Entradas!$D$4:$D$1048576)</f>
        <v>#N/A</v>
      </c>
      <c r="D293" s="99" t="e">
        <f>LOOKUP(A293,Entradas!$B$4:$B$1048576,Entradas!$G$4:$G$1048576)</f>
        <v>#N/A</v>
      </c>
      <c r="E293" s="100" t="e">
        <f>LOOKUP(A293,Entradas!$B$4:$B$1048576,Entradas!$H$4:$H$1048576)</f>
        <v>#N/A</v>
      </c>
      <c r="F293" s="101" t="e">
        <f>LOOKUP(A293,Entradas!$B$4:$B$1048576,Entradas!$J$4:$J$1048576)</f>
        <v>#N/A</v>
      </c>
      <c r="H293" s="106">
        <f>SUMIFS(Entradas!F:F,Entradas!B:B,'Controle Detalhado'!A293)</f>
        <v>0</v>
      </c>
      <c r="I293" s="106">
        <f>SUMIFS(Saidas!$H:$H,Saidas!$C:$C,'Controle Detalhado'!A293)</f>
        <v>0</v>
      </c>
      <c r="J293" s="107">
        <f t="shared" si="12"/>
        <v>0</v>
      </c>
      <c r="K293" s="100" t="e">
        <f t="shared" si="13"/>
        <v>#N/A</v>
      </c>
      <c r="L293" s="111" t="str">
        <f t="shared" si="14"/>
        <v>Comprar Urgente!</v>
      </c>
    </row>
    <row r="294" spans="2:12">
      <c r="B294" s="99" t="e">
        <f>LOOKUP(A294,Entradas!$B$4:$B$1048576,Entradas!$C$4:$C$1048576)</f>
        <v>#N/A</v>
      </c>
      <c r="C294" s="99" t="e">
        <f>LOOKUP(A294,Entradas!$B$4:$B$1048576,Entradas!$D$4:$D$1048576)</f>
        <v>#N/A</v>
      </c>
      <c r="D294" s="99" t="e">
        <f>LOOKUP(A294,Entradas!$B$4:$B$1048576,Entradas!$G$4:$G$1048576)</f>
        <v>#N/A</v>
      </c>
      <c r="E294" s="100" t="e">
        <f>LOOKUP(A294,Entradas!$B$4:$B$1048576,Entradas!$H$4:$H$1048576)</f>
        <v>#N/A</v>
      </c>
      <c r="F294" s="101" t="e">
        <f>LOOKUP(A294,Entradas!$B$4:$B$1048576,Entradas!$J$4:$J$1048576)</f>
        <v>#N/A</v>
      </c>
      <c r="H294" s="106">
        <f>SUMIFS(Entradas!F:F,Entradas!B:B,'Controle Detalhado'!A294)</f>
        <v>0</v>
      </c>
      <c r="I294" s="106">
        <f>SUMIFS(Saidas!$H:$H,Saidas!$C:$C,'Controle Detalhado'!A294)</f>
        <v>0</v>
      </c>
      <c r="J294" s="107">
        <f t="shared" si="12"/>
        <v>0</v>
      </c>
      <c r="K294" s="100" t="e">
        <f t="shared" si="13"/>
        <v>#N/A</v>
      </c>
      <c r="L294" s="111" t="str">
        <f t="shared" si="14"/>
        <v>Comprar Urgente!</v>
      </c>
    </row>
    <row r="295" spans="2:12">
      <c r="B295" s="99" t="e">
        <f>LOOKUP(A295,Entradas!$B$4:$B$1048576,Entradas!$C$4:$C$1048576)</f>
        <v>#N/A</v>
      </c>
      <c r="C295" s="99" t="e">
        <f>LOOKUP(A295,Entradas!$B$4:$B$1048576,Entradas!$D$4:$D$1048576)</f>
        <v>#N/A</v>
      </c>
      <c r="D295" s="99" t="e">
        <f>LOOKUP(A295,Entradas!$B$4:$B$1048576,Entradas!$G$4:$G$1048576)</f>
        <v>#N/A</v>
      </c>
      <c r="E295" s="100" t="e">
        <f>LOOKUP(A295,Entradas!$B$4:$B$1048576,Entradas!$H$4:$H$1048576)</f>
        <v>#N/A</v>
      </c>
      <c r="F295" s="101" t="e">
        <f>LOOKUP(A295,Entradas!$B$4:$B$1048576,Entradas!$J$4:$J$1048576)</f>
        <v>#N/A</v>
      </c>
      <c r="H295" s="106">
        <f>SUMIFS(Entradas!F:F,Entradas!B:B,'Controle Detalhado'!A295)</f>
        <v>0</v>
      </c>
      <c r="I295" s="106">
        <f>SUMIFS(Saidas!$H:$H,Saidas!$C:$C,'Controle Detalhado'!A295)</f>
        <v>0</v>
      </c>
      <c r="J295" s="107">
        <f t="shared" si="12"/>
        <v>0</v>
      </c>
      <c r="K295" s="100" t="e">
        <f t="shared" si="13"/>
        <v>#N/A</v>
      </c>
      <c r="L295" s="111" t="str">
        <f t="shared" si="14"/>
        <v>Comprar Urgente!</v>
      </c>
    </row>
    <row r="296" spans="2:12">
      <c r="B296" s="99" t="e">
        <f>LOOKUP(A296,Entradas!$B$4:$B$1048576,Entradas!$C$4:$C$1048576)</f>
        <v>#N/A</v>
      </c>
      <c r="C296" s="99" t="e">
        <f>LOOKUP(A296,Entradas!$B$4:$B$1048576,Entradas!$D$4:$D$1048576)</f>
        <v>#N/A</v>
      </c>
      <c r="D296" s="99" t="e">
        <f>LOOKUP(A296,Entradas!$B$4:$B$1048576,Entradas!$G$4:$G$1048576)</f>
        <v>#N/A</v>
      </c>
      <c r="E296" s="100" t="e">
        <f>LOOKUP(A296,Entradas!$B$4:$B$1048576,Entradas!$H$4:$H$1048576)</f>
        <v>#N/A</v>
      </c>
      <c r="F296" s="101" t="e">
        <f>LOOKUP(A296,Entradas!$B$4:$B$1048576,Entradas!$J$4:$J$1048576)</f>
        <v>#N/A</v>
      </c>
      <c r="H296" s="106">
        <f>SUMIFS(Entradas!F:F,Entradas!B:B,'Controle Detalhado'!A296)</f>
        <v>0</v>
      </c>
      <c r="I296" s="106">
        <f>SUMIFS(Saidas!$H:$H,Saidas!$C:$C,'Controle Detalhado'!A296)</f>
        <v>0</v>
      </c>
      <c r="J296" s="107">
        <f t="shared" si="12"/>
        <v>0</v>
      </c>
      <c r="K296" s="100" t="e">
        <f t="shared" si="13"/>
        <v>#N/A</v>
      </c>
      <c r="L296" s="111" t="str">
        <f t="shared" si="14"/>
        <v>Comprar Urgente!</v>
      </c>
    </row>
    <row r="297" spans="2:12">
      <c r="B297" s="99" t="e">
        <f>LOOKUP(A297,Entradas!$B$4:$B$1048576,Entradas!$C$4:$C$1048576)</f>
        <v>#N/A</v>
      </c>
      <c r="C297" s="99" t="e">
        <f>LOOKUP(A297,Entradas!$B$4:$B$1048576,Entradas!$D$4:$D$1048576)</f>
        <v>#N/A</v>
      </c>
      <c r="D297" s="99" t="e">
        <f>LOOKUP(A297,Entradas!$B$4:$B$1048576,Entradas!$G$4:$G$1048576)</f>
        <v>#N/A</v>
      </c>
      <c r="E297" s="100" t="e">
        <f>LOOKUP(A297,Entradas!$B$4:$B$1048576,Entradas!$H$4:$H$1048576)</f>
        <v>#N/A</v>
      </c>
      <c r="F297" s="101" t="e">
        <f>LOOKUP(A297,Entradas!$B$4:$B$1048576,Entradas!$J$4:$J$1048576)</f>
        <v>#N/A</v>
      </c>
      <c r="H297" s="106">
        <f>SUMIFS(Entradas!F:F,Entradas!B:B,'Controle Detalhado'!A297)</f>
        <v>0</v>
      </c>
      <c r="I297" s="106">
        <f>SUMIFS(Saidas!$H:$H,Saidas!$C:$C,'Controle Detalhado'!A297)</f>
        <v>0</v>
      </c>
      <c r="J297" s="107">
        <f t="shared" si="12"/>
        <v>0</v>
      </c>
      <c r="K297" s="100" t="e">
        <f t="shared" si="13"/>
        <v>#N/A</v>
      </c>
      <c r="L297" s="111" t="str">
        <f t="shared" si="14"/>
        <v>Comprar Urgente!</v>
      </c>
    </row>
    <row r="298" spans="2:12">
      <c r="B298" s="99" t="e">
        <f>LOOKUP(A298,Entradas!$B$4:$B$1048576,Entradas!$C$4:$C$1048576)</f>
        <v>#N/A</v>
      </c>
      <c r="C298" s="99" t="e">
        <f>LOOKUP(A298,Entradas!$B$4:$B$1048576,Entradas!$D$4:$D$1048576)</f>
        <v>#N/A</v>
      </c>
      <c r="D298" s="99" t="e">
        <f>LOOKUP(A298,Entradas!$B$4:$B$1048576,Entradas!$G$4:$G$1048576)</f>
        <v>#N/A</v>
      </c>
      <c r="E298" s="100" t="e">
        <f>LOOKUP(A298,Entradas!$B$4:$B$1048576,Entradas!$H$4:$H$1048576)</f>
        <v>#N/A</v>
      </c>
      <c r="F298" s="101" t="e">
        <f>LOOKUP(A298,Entradas!$B$4:$B$1048576,Entradas!$J$4:$J$1048576)</f>
        <v>#N/A</v>
      </c>
      <c r="H298" s="106">
        <f>SUMIFS(Entradas!F:F,Entradas!B:B,'Controle Detalhado'!A298)</f>
        <v>0</v>
      </c>
      <c r="I298" s="106">
        <f>SUMIFS(Saidas!$H:$H,Saidas!$C:$C,'Controle Detalhado'!A298)</f>
        <v>0</v>
      </c>
      <c r="J298" s="107">
        <f t="shared" si="12"/>
        <v>0</v>
      </c>
      <c r="K298" s="100" t="e">
        <f t="shared" si="13"/>
        <v>#N/A</v>
      </c>
      <c r="L298" s="111" t="str">
        <f t="shared" si="14"/>
        <v>Comprar Urgente!</v>
      </c>
    </row>
    <row r="299" spans="2:12">
      <c r="B299" s="99" t="e">
        <f>LOOKUP(A299,Entradas!$B$4:$B$1048576,Entradas!$C$4:$C$1048576)</f>
        <v>#N/A</v>
      </c>
      <c r="C299" s="99" t="e">
        <f>LOOKUP(A299,Entradas!$B$4:$B$1048576,Entradas!$D$4:$D$1048576)</f>
        <v>#N/A</v>
      </c>
      <c r="D299" s="99" t="e">
        <f>LOOKUP(A299,Entradas!$B$4:$B$1048576,Entradas!$G$4:$G$1048576)</f>
        <v>#N/A</v>
      </c>
      <c r="E299" s="100" t="e">
        <f>LOOKUP(A299,Entradas!$B$4:$B$1048576,Entradas!$H$4:$H$1048576)</f>
        <v>#N/A</v>
      </c>
      <c r="F299" s="101" t="e">
        <f>LOOKUP(A299,Entradas!$B$4:$B$1048576,Entradas!$J$4:$J$1048576)</f>
        <v>#N/A</v>
      </c>
      <c r="H299" s="106">
        <f>SUMIFS(Entradas!F:F,Entradas!B:B,'Controle Detalhado'!A299)</f>
        <v>0</v>
      </c>
      <c r="I299" s="106">
        <f>SUMIFS(Saidas!$H:$H,Saidas!$C:$C,'Controle Detalhado'!A299)</f>
        <v>0</v>
      </c>
      <c r="J299" s="107">
        <f t="shared" si="12"/>
        <v>0</v>
      </c>
      <c r="K299" s="100" t="e">
        <f t="shared" si="13"/>
        <v>#N/A</v>
      </c>
      <c r="L299" s="111" t="str">
        <f t="shared" si="14"/>
        <v>Comprar Urgente!</v>
      </c>
    </row>
    <row r="300" spans="2:12">
      <c r="B300" s="99" t="e">
        <f>LOOKUP(A300,Entradas!$B$4:$B$1048576,Entradas!$C$4:$C$1048576)</f>
        <v>#N/A</v>
      </c>
      <c r="C300" s="99" t="e">
        <f>LOOKUP(A300,Entradas!$B$4:$B$1048576,Entradas!$D$4:$D$1048576)</f>
        <v>#N/A</v>
      </c>
      <c r="D300" s="99" t="e">
        <f>LOOKUP(A300,Entradas!$B$4:$B$1048576,Entradas!$G$4:$G$1048576)</f>
        <v>#N/A</v>
      </c>
      <c r="E300" s="100" t="e">
        <f>LOOKUP(A300,Entradas!$B$4:$B$1048576,Entradas!$H$4:$H$1048576)</f>
        <v>#N/A</v>
      </c>
      <c r="F300" s="101" t="e">
        <f>LOOKUP(A300,Entradas!$B$4:$B$1048576,Entradas!$J$4:$J$1048576)</f>
        <v>#N/A</v>
      </c>
      <c r="H300" s="106">
        <f>SUMIFS(Entradas!F:F,Entradas!B:B,'Controle Detalhado'!A300)</f>
        <v>0</v>
      </c>
      <c r="I300" s="106">
        <f>SUMIFS(Saidas!$H:$H,Saidas!$C:$C,'Controle Detalhado'!A300)</f>
        <v>0</v>
      </c>
      <c r="J300" s="107">
        <f t="shared" si="12"/>
        <v>0</v>
      </c>
      <c r="K300" s="100" t="e">
        <f t="shared" si="13"/>
        <v>#N/A</v>
      </c>
      <c r="L300" s="111" t="str">
        <f t="shared" si="14"/>
        <v>Comprar Urgente!</v>
      </c>
    </row>
    <row r="301" spans="2:12">
      <c r="B301" s="99" t="e">
        <f>LOOKUP(A301,Entradas!$B$4:$B$1048576,Entradas!$C$4:$C$1048576)</f>
        <v>#N/A</v>
      </c>
      <c r="C301" s="99" t="e">
        <f>LOOKUP(A301,Entradas!$B$4:$B$1048576,Entradas!$D$4:$D$1048576)</f>
        <v>#N/A</v>
      </c>
      <c r="D301" s="99" t="e">
        <f>LOOKUP(A301,Entradas!$B$4:$B$1048576,Entradas!$G$4:$G$1048576)</f>
        <v>#N/A</v>
      </c>
      <c r="E301" s="100" t="e">
        <f>LOOKUP(A301,Entradas!$B$4:$B$1048576,Entradas!$H$4:$H$1048576)</f>
        <v>#N/A</v>
      </c>
      <c r="F301" s="101" t="e">
        <f>LOOKUP(A301,Entradas!$B$4:$B$1048576,Entradas!$J$4:$J$1048576)</f>
        <v>#N/A</v>
      </c>
      <c r="H301" s="106">
        <f>SUMIFS(Entradas!F:F,Entradas!B:B,'Controle Detalhado'!A301)</f>
        <v>0</v>
      </c>
      <c r="I301" s="106">
        <f>SUMIFS(Saidas!$H:$H,Saidas!$C:$C,'Controle Detalhado'!A301)</f>
        <v>0</v>
      </c>
      <c r="J301" s="107">
        <f t="shared" si="12"/>
        <v>0</v>
      </c>
      <c r="K301" s="100" t="e">
        <f t="shared" si="13"/>
        <v>#N/A</v>
      </c>
      <c r="L301" s="111" t="str">
        <f t="shared" si="14"/>
        <v>Comprar Urgente!</v>
      </c>
    </row>
    <row r="302" spans="2:12">
      <c r="B302" s="99" t="e">
        <f>LOOKUP(A302,Entradas!$B$4:$B$1048576,Entradas!$C$4:$C$1048576)</f>
        <v>#N/A</v>
      </c>
      <c r="C302" s="99" t="e">
        <f>LOOKUP(A302,Entradas!$B$4:$B$1048576,Entradas!$D$4:$D$1048576)</f>
        <v>#N/A</v>
      </c>
      <c r="D302" s="99" t="e">
        <f>LOOKUP(A302,Entradas!$B$4:$B$1048576,Entradas!$G$4:$G$1048576)</f>
        <v>#N/A</v>
      </c>
      <c r="E302" s="100" t="e">
        <f>LOOKUP(A302,Entradas!$B$4:$B$1048576,Entradas!$H$4:$H$1048576)</f>
        <v>#N/A</v>
      </c>
      <c r="F302" s="101" t="e">
        <f>LOOKUP(A302,Entradas!$B$4:$B$1048576,Entradas!$J$4:$J$1048576)</f>
        <v>#N/A</v>
      </c>
      <c r="H302" s="106">
        <f>SUMIFS(Entradas!F:F,Entradas!B:B,'Controle Detalhado'!A302)</f>
        <v>0</v>
      </c>
      <c r="I302" s="106">
        <f>SUMIFS(Saidas!$H:$H,Saidas!$C:$C,'Controle Detalhado'!A302)</f>
        <v>0</v>
      </c>
      <c r="J302" s="107">
        <f t="shared" si="12"/>
        <v>0</v>
      </c>
      <c r="K302" s="100" t="e">
        <f t="shared" si="13"/>
        <v>#N/A</v>
      </c>
      <c r="L302" s="111" t="str">
        <f t="shared" si="14"/>
        <v>Comprar Urgente!</v>
      </c>
    </row>
    <row r="303" spans="2:12">
      <c r="B303" s="99" t="e">
        <f>LOOKUP(A303,Entradas!$B$4:$B$1048576,Entradas!$C$4:$C$1048576)</f>
        <v>#N/A</v>
      </c>
      <c r="C303" s="99" t="e">
        <f>LOOKUP(A303,Entradas!$B$4:$B$1048576,Entradas!$D$4:$D$1048576)</f>
        <v>#N/A</v>
      </c>
      <c r="D303" s="99" t="e">
        <f>LOOKUP(A303,Entradas!$B$4:$B$1048576,Entradas!$G$4:$G$1048576)</f>
        <v>#N/A</v>
      </c>
      <c r="E303" s="100" t="e">
        <f>LOOKUP(A303,Entradas!$B$4:$B$1048576,Entradas!$H$4:$H$1048576)</f>
        <v>#N/A</v>
      </c>
      <c r="F303" s="101" t="e">
        <f>LOOKUP(A303,Entradas!$B$4:$B$1048576,Entradas!$J$4:$J$1048576)</f>
        <v>#N/A</v>
      </c>
      <c r="H303" s="106">
        <f>SUMIFS(Entradas!F:F,Entradas!B:B,'Controle Detalhado'!A303)</f>
        <v>0</v>
      </c>
      <c r="I303" s="106">
        <f>SUMIFS(Saidas!$H:$H,Saidas!$C:$C,'Controle Detalhado'!A303)</f>
        <v>0</v>
      </c>
      <c r="J303" s="107">
        <f t="shared" si="12"/>
        <v>0</v>
      </c>
      <c r="K303" s="100" t="e">
        <f t="shared" si="13"/>
        <v>#N/A</v>
      </c>
      <c r="L303" s="111" t="str">
        <f t="shared" si="14"/>
        <v>Comprar Urgente!</v>
      </c>
    </row>
    <row r="304" spans="2:12">
      <c r="B304" s="99" t="e">
        <f>LOOKUP(A304,Entradas!$B$4:$B$1048576,Entradas!$C$4:$C$1048576)</f>
        <v>#N/A</v>
      </c>
      <c r="C304" s="99" t="e">
        <f>LOOKUP(A304,Entradas!$B$4:$B$1048576,Entradas!$D$4:$D$1048576)</f>
        <v>#N/A</v>
      </c>
      <c r="D304" s="99" t="e">
        <f>LOOKUP(A304,Entradas!$B$4:$B$1048576,Entradas!$G$4:$G$1048576)</f>
        <v>#N/A</v>
      </c>
      <c r="E304" s="100" t="e">
        <f>LOOKUP(A304,Entradas!$B$4:$B$1048576,Entradas!$H$4:$H$1048576)</f>
        <v>#N/A</v>
      </c>
      <c r="F304" s="101" t="e">
        <f>LOOKUP(A304,Entradas!$B$4:$B$1048576,Entradas!$J$4:$J$1048576)</f>
        <v>#N/A</v>
      </c>
      <c r="H304" s="106">
        <f>SUMIFS(Entradas!F:F,Entradas!B:B,'Controle Detalhado'!A304)</f>
        <v>0</v>
      </c>
      <c r="I304" s="106">
        <f>SUMIFS(Saidas!$H:$H,Saidas!$C:$C,'Controle Detalhado'!A304)</f>
        <v>0</v>
      </c>
      <c r="J304" s="107">
        <f t="shared" si="12"/>
        <v>0</v>
      </c>
      <c r="K304" s="100" t="e">
        <f t="shared" si="13"/>
        <v>#N/A</v>
      </c>
      <c r="L304" s="111" t="str">
        <f t="shared" si="14"/>
        <v>Comprar Urgente!</v>
      </c>
    </row>
    <row r="305" spans="2:12">
      <c r="B305" s="99" t="e">
        <f>LOOKUP(A305,Entradas!$B$4:$B$1048576,Entradas!$C$4:$C$1048576)</f>
        <v>#N/A</v>
      </c>
      <c r="C305" s="99" t="e">
        <f>LOOKUP(A305,Entradas!$B$4:$B$1048576,Entradas!$D$4:$D$1048576)</f>
        <v>#N/A</v>
      </c>
      <c r="D305" s="99" t="e">
        <f>LOOKUP(A305,Entradas!$B$4:$B$1048576,Entradas!$G$4:$G$1048576)</f>
        <v>#N/A</v>
      </c>
      <c r="E305" s="100" t="e">
        <f>LOOKUP(A305,Entradas!$B$4:$B$1048576,Entradas!$H$4:$H$1048576)</f>
        <v>#N/A</v>
      </c>
      <c r="F305" s="101" t="e">
        <f>LOOKUP(A305,Entradas!$B$4:$B$1048576,Entradas!$J$4:$J$1048576)</f>
        <v>#N/A</v>
      </c>
      <c r="H305" s="106">
        <f>SUMIFS(Entradas!F:F,Entradas!B:B,'Controle Detalhado'!A305)</f>
        <v>0</v>
      </c>
      <c r="I305" s="106">
        <f>SUMIFS(Saidas!$H:$H,Saidas!$C:$C,'Controle Detalhado'!A305)</f>
        <v>0</v>
      </c>
      <c r="J305" s="107">
        <f t="shared" si="12"/>
        <v>0</v>
      </c>
      <c r="K305" s="100" t="e">
        <f t="shared" si="13"/>
        <v>#N/A</v>
      </c>
      <c r="L305" s="111" t="str">
        <f t="shared" si="14"/>
        <v>Comprar Urgente!</v>
      </c>
    </row>
    <row r="306" spans="2:12">
      <c r="B306" s="99" t="e">
        <f>LOOKUP(A306,Entradas!$B$4:$B$1048576,Entradas!$C$4:$C$1048576)</f>
        <v>#N/A</v>
      </c>
      <c r="C306" s="99" t="e">
        <f>LOOKUP(A306,Entradas!$B$4:$B$1048576,Entradas!$D$4:$D$1048576)</f>
        <v>#N/A</v>
      </c>
      <c r="D306" s="99" t="e">
        <f>LOOKUP(A306,Entradas!$B$4:$B$1048576,Entradas!$G$4:$G$1048576)</f>
        <v>#N/A</v>
      </c>
      <c r="E306" s="100" t="e">
        <f>LOOKUP(A306,Entradas!$B$4:$B$1048576,Entradas!$H$4:$H$1048576)</f>
        <v>#N/A</v>
      </c>
      <c r="F306" s="101" t="e">
        <f>LOOKUP(A306,Entradas!$B$4:$B$1048576,Entradas!$J$4:$J$1048576)</f>
        <v>#N/A</v>
      </c>
      <c r="H306" s="106">
        <f>SUMIFS(Entradas!F:F,Entradas!B:B,'Controle Detalhado'!A306)</f>
        <v>0</v>
      </c>
      <c r="I306" s="106">
        <f>SUMIFS(Saidas!$H:$H,Saidas!$C:$C,'Controle Detalhado'!A306)</f>
        <v>0</v>
      </c>
      <c r="J306" s="107">
        <f t="shared" si="12"/>
        <v>0</v>
      </c>
      <c r="K306" s="100" t="e">
        <f t="shared" si="13"/>
        <v>#N/A</v>
      </c>
      <c r="L306" s="111" t="str">
        <f t="shared" si="14"/>
        <v>Comprar Urgente!</v>
      </c>
    </row>
    <row r="307" spans="2:12">
      <c r="B307" s="99" t="e">
        <f>LOOKUP(A307,Entradas!$B$4:$B$1048576,Entradas!$C$4:$C$1048576)</f>
        <v>#N/A</v>
      </c>
      <c r="C307" s="99" t="e">
        <f>LOOKUP(A307,Entradas!$B$4:$B$1048576,Entradas!$D$4:$D$1048576)</f>
        <v>#N/A</v>
      </c>
      <c r="D307" s="99" t="e">
        <f>LOOKUP(A307,Entradas!$B$4:$B$1048576,Entradas!$G$4:$G$1048576)</f>
        <v>#N/A</v>
      </c>
      <c r="E307" s="100" t="e">
        <f>LOOKUP(A307,Entradas!$B$4:$B$1048576,Entradas!$H$4:$H$1048576)</f>
        <v>#N/A</v>
      </c>
      <c r="F307" s="101" t="e">
        <f>LOOKUP(A307,Entradas!$B$4:$B$1048576,Entradas!$J$4:$J$1048576)</f>
        <v>#N/A</v>
      </c>
      <c r="H307" s="106">
        <f>SUMIFS(Entradas!F:F,Entradas!B:B,'Controle Detalhado'!A307)</f>
        <v>0</v>
      </c>
      <c r="I307" s="106">
        <f>SUMIFS(Saidas!$H:$H,Saidas!$C:$C,'Controle Detalhado'!A307)</f>
        <v>0</v>
      </c>
      <c r="J307" s="107">
        <f t="shared" si="12"/>
        <v>0</v>
      </c>
      <c r="K307" s="100" t="e">
        <f t="shared" si="13"/>
        <v>#N/A</v>
      </c>
      <c r="L307" s="111" t="str">
        <f t="shared" si="14"/>
        <v>Comprar Urgente!</v>
      </c>
    </row>
    <row r="308" spans="2:12">
      <c r="B308" s="99" t="e">
        <f>LOOKUP(A308,Entradas!$B$4:$B$1048576,Entradas!$C$4:$C$1048576)</f>
        <v>#N/A</v>
      </c>
      <c r="C308" s="99" t="e">
        <f>LOOKUP(A308,Entradas!$B$4:$B$1048576,Entradas!$D$4:$D$1048576)</f>
        <v>#N/A</v>
      </c>
      <c r="D308" s="99" t="e">
        <f>LOOKUP(A308,Entradas!$B$4:$B$1048576,Entradas!$G$4:$G$1048576)</f>
        <v>#N/A</v>
      </c>
      <c r="E308" s="100" t="e">
        <f>LOOKUP(A308,Entradas!$B$4:$B$1048576,Entradas!$H$4:$H$1048576)</f>
        <v>#N/A</v>
      </c>
      <c r="F308" s="101" t="e">
        <f>LOOKUP(A308,Entradas!$B$4:$B$1048576,Entradas!$J$4:$J$1048576)</f>
        <v>#N/A</v>
      </c>
      <c r="H308" s="106">
        <f>SUMIFS(Entradas!F:F,Entradas!B:B,'Controle Detalhado'!A308)</f>
        <v>0</v>
      </c>
      <c r="I308" s="106">
        <f>SUMIFS(Saidas!$H:$H,Saidas!$C:$C,'Controle Detalhado'!A308)</f>
        <v>0</v>
      </c>
      <c r="J308" s="107">
        <f t="shared" si="12"/>
        <v>0</v>
      </c>
      <c r="K308" s="100" t="e">
        <f t="shared" si="13"/>
        <v>#N/A</v>
      </c>
      <c r="L308" s="111" t="str">
        <f t="shared" si="14"/>
        <v>Comprar Urgente!</v>
      </c>
    </row>
    <row r="309" spans="2:12">
      <c r="B309" s="99" t="e">
        <f>LOOKUP(A309,Entradas!$B$4:$B$1048576,Entradas!$C$4:$C$1048576)</f>
        <v>#N/A</v>
      </c>
      <c r="C309" s="99" t="e">
        <f>LOOKUP(A309,Entradas!$B$4:$B$1048576,Entradas!$D$4:$D$1048576)</f>
        <v>#N/A</v>
      </c>
      <c r="D309" s="99" t="e">
        <f>LOOKUP(A309,Entradas!$B$4:$B$1048576,Entradas!$G$4:$G$1048576)</f>
        <v>#N/A</v>
      </c>
      <c r="E309" s="100" t="e">
        <f>LOOKUP(A309,Entradas!$B$4:$B$1048576,Entradas!$H$4:$H$1048576)</f>
        <v>#N/A</v>
      </c>
      <c r="F309" s="101" t="e">
        <f>LOOKUP(A309,Entradas!$B$4:$B$1048576,Entradas!$J$4:$J$1048576)</f>
        <v>#N/A</v>
      </c>
      <c r="H309" s="106">
        <f>SUMIFS(Entradas!F:F,Entradas!B:B,'Controle Detalhado'!A309)</f>
        <v>0</v>
      </c>
      <c r="I309" s="106">
        <f>SUMIFS(Saidas!$H:$H,Saidas!$C:$C,'Controle Detalhado'!A309)</f>
        <v>0</v>
      </c>
      <c r="J309" s="107">
        <f t="shared" si="12"/>
        <v>0</v>
      </c>
      <c r="K309" s="100" t="e">
        <f t="shared" si="13"/>
        <v>#N/A</v>
      </c>
      <c r="L309" s="111" t="str">
        <f t="shared" si="14"/>
        <v>Comprar Urgente!</v>
      </c>
    </row>
    <row r="310" spans="2:12">
      <c r="B310" s="99" t="e">
        <f>LOOKUP(A310,Entradas!$B$4:$B$1048576,Entradas!$C$4:$C$1048576)</f>
        <v>#N/A</v>
      </c>
      <c r="C310" s="99" t="e">
        <f>LOOKUP(A310,Entradas!$B$4:$B$1048576,Entradas!$D$4:$D$1048576)</f>
        <v>#N/A</v>
      </c>
      <c r="D310" s="99" t="e">
        <f>LOOKUP(A310,Entradas!$B$4:$B$1048576,Entradas!$G$4:$G$1048576)</f>
        <v>#N/A</v>
      </c>
      <c r="E310" s="100" t="e">
        <f>LOOKUP(A310,Entradas!$B$4:$B$1048576,Entradas!$H$4:$H$1048576)</f>
        <v>#N/A</v>
      </c>
      <c r="F310" s="101" t="e">
        <f>LOOKUP(A310,Entradas!$B$4:$B$1048576,Entradas!$J$4:$J$1048576)</f>
        <v>#N/A</v>
      </c>
      <c r="H310" s="106">
        <f>SUMIFS(Entradas!F:F,Entradas!B:B,'Controle Detalhado'!A310)</f>
        <v>0</v>
      </c>
      <c r="I310" s="106">
        <f>SUMIFS(Saidas!$H:$H,Saidas!$C:$C,'Controle Detalhado'!A310)</f>
        <v>0</v>
      </c>
      <c r="J310" s="107">
        <f t="shared" si="12"/>
        <v>0</v>
      </c>
      <c r="K310" s="100" t="e">
        <f t="shared" si="13"/>
        <v>#N/A</v>
      </c>
      <c r="L310" s="111" t="str">
        <f t="shared" si="14"/>
        <v>Comprar Urgente!</v>
      </c>
    </row>
    <row r="311" spans="2:12">
      <c r="B311" s="99" t="e">
        <f>LOOKUP(A311,Entradas!$B$4:$B$1048576,Entradas!$C$4:$C$1048576)</f>
        <v>#N/A</v>
      </c>
      <c r="C311" s="99" t="e">
        <f>LOOKUP(A311,Entradas!$B$4:$B$1048576,Entradas!$D$4:$D$1048576)</f>
        <v>#N/A</v>
      </c>
      <c r="D311" s="99" t="e">
        <f>LOOKUP(A311,Entradas!$B$4:$B$1048576,Entradas!$G$4:$G$1048576)</f>
        <v>#N/A</v>
      </c>
      <c r="E311" s="100" t="e">
        <f>LOOKUP(A311,Entradas!$B$4:$B$1048576,Entradas!$H$4:$H$1048576)</f>
        <v>#N/A</v>
      </c>
      <c r="F311" s="101" t="e">
        <f>LOOKUP(A311,Entradas!$B$4:$B$1048576,Entradas!$J$4:$J$1048576)</f>
        <v>#N/A</v>
      </c>
      <c r="H311" s="106">
        <f>SUMIFS(Entradas!F:F,Entradas!B:B,'Controle Detalhado'!A311)</f>
        <v>0</v>
      </c>
      <c r="I311" s="106">
        <f>SUMIFS(Saidas!$H:$H,Saidas!$C:$C,'Controle Detalhado'!A311)</f>
        <v>0</v>
      </c>
      <c r="J311" s="107">
        <f t="shared" si="12"/>
        <v>0</v>
      </c>
      <c r="K311" s="100" t="e">
        <f t="shared" si="13"/>
        <v>#N/A</v>
      </c>
      <c r="L311" s="111" t="str">
        <f t="shared" si="14"/>
        <v>Comprar Urgente!</v>
      </c>
    </row>
    <row r="312" spans="2:12">
      <c r="B312" s="99" t="e">
        <f>LOOKUP(A312,Entradas!$B$4:$B$1048576,Entradas!$C$4:$C$1048576)</f>
        <v>#N/A</v>
      </c>
      <c r="C312" s="99" t="e">
        <f>LOOKUP(A312,Entradas!$B$4:$B$1048576,Entradas!$D$4:$D$1048576)</f>
        <v>#N/A</v>
      </c>
      <c r="D312" s="99" t="e">
        <f>LOOKUP(A312,Entradas!$B$4:$B$1048576,Entradas!$G$4:$G$1048576)</f>
        <v>#N/A</v>
      </c>
      <c r="E312" s="100" t="e">
        <f>LOOKUP(A312,Entradas!$B$4:$B$1048576,Entradas!$H$4:$H$1048576)</f>
        <v>#N/A</v>
      </c>
      <c r="F312" s="101" t="e">
        <f>LOOKUP(A312,Entradas!$B$4:$B$1048576,Entradas!$J$4:$J$1048576)</f>
        <v>#N/A</v>
      </c>
      <c r="H312" s="106">
        <f>SUMIFS(Entradas!F:F,Entradas!B:B,'Controle Detalhado'!A312)</f>
        <v>0</v>
      </c>
      <c r="I312" s="106">
        <f>SUMIFS(Saidas!$H:$H,Saidas!$C:$C,'Controle Detalhado'!A312)</f>
        <v>0</v>
      </c>
      <c r="J312" s="107">
        <f t="shared" si="12"/>
        <v>0</v>
      </c>
      <c r="K312" s="100" t="e">
        <f t="shared" si="13"/>
        <v>#N/A</v>
      </c>
      <c r="L312" s="111" t="str">
        <f t="shared" si="14"/>
        <v>Comprar Urgente!</v>
      </c>
    </row>
    <row r="313" spans="2:12">
      <c r="B313" s="99" t="e">
        <f>LOOKUP(A313,Entradas!$B$4:$B$1048576,Entradas!$C$4:$C$1048576)</f>
        <v>#N/A</v>
      </c>
      <c r="C313" s="99" t="e">
        <f>LOOKUP(A313,Entradas!$B$4:$B$1048576,Entradas!$D$4:$D$1048576)</f>
        <v>#N/A</v>
      </c>
      <c r="D313" s="99" t="e">
        <f>LOOKUP(A313,Entradas!$B$4:$B$1048576,Entradas!$G$4:$G$1048576)</f>
        <v>#N/A</v>
      </c>
      <c r="E313" s="100" t="e">
        <f>LOOKUP(A313,Entradas!$B$4:$B$1048576,Entradas!$H$4:$H$1048576)</f>
        <v>#N/A</v>
      </c>
      <c r="F313" s="101" t="e">
        <f>LOOKUP(A313,Entradas!$B$4:$B$1048576,Entradas!$J$4:$J$1048576)</f>
        <v>#N/A</v>
      </c>
      <c r="H313" s="106">
        <f>SUMIFS(Entradas!F:F,Entradas!B:B,'Controle Detalhado'!A313)</f>
        <v>0</v>
      </c>
      <c r="I313" s="106">
        <f>SUMIFS(Saidas!$H:$H,Saidas!$C:$C,'Controle Detalhado'!A313)</f>
        <v>0</v>
      </c>
      <c r="J313" s="107">
        <f t="shared" si="12"/>
        <v>0</v>
      </c>
      <c r="K313" s="100" t="e">
        <f t="shared" si="13"/>
        <v>#N/A</v>
      </c>
      <c r="L313" s="111" t="str">
        <f t="shared" si="14"/>
        <v>Comprar Urgente!</v>
      </c>
    </row>
    <row r="314" spans="2:12">
      <c r="B314" s="99" t="e">
        <f>LOOKUP(A314,Entradas!$B$4:$B$1048576,Entradas!$C$4:$C$1048576)</f>
        <v>#N/A</v>
      </c>
      <c r="C314" s="99" t="e">
        <f>LOOKUP(A314,Entradas!$B$4:$B$1048576,Entradas!$D$4:$D$1048576)</f>
        <v>#N/A</v>
      </c>
      <c r="D314" s="99" t="e">
        <f>LOOKUP(A314,Entradas!$B$4:$B$1048576,Entradas!$G$4:$G$1048576)</f>
        <v>#N/A</v>
      </c>
      <c r="E314" s="100" t="e">
        <f>LOOKUP(A314,Entradas!$B$4:$B$1048576,Entradas!$H$4:$H$1048576)</f>
        <v>#N/A</v>
      </c>
      <c r="F314" s="101" t="e">
        <f>LOOKUP(A314,Entradas!$B$4:$B$1048576,Entradas!$J$4:$J$1048576)</f>
        <v>#N/A</v>
      </c>
      <c r="H314" s="106">
        <f>SUMIFS(Entradas!F:F,Entradas!B:B,'Controle Detalhado'!A314)</f>
        <v>0</v>
      </c>
      <c r="I314" s="106">
        <f>SUMIFS(Saidas!$H:$H,Saidas!$C:$C,'Controle Detalhado'!A314)</f>
        <v>0</v>
      </c>
      <c r="J314" s="107">
        <f t="shared" si="12"/>
        <v>0</v>
      </c>
      <c r="K314" s="100" t="e">
        <f t="shared" si="13"/>
        <v>#N/A</v>
      </c>
      <c r="L314" s="111" t="str">
        <f t="shared" si="14"/>
        <v>Comprar Urgente!</v>
      </c>
    </row>
    <row r="315" spans="2:12">
      <c r="B315" s="99" t="e">
        <f>LOOKUP(A315,Entradas!$B$4:$B$1048576,Entradas!$C$4:$C$1048576)</f>
        <v>#N/A</v>
      </c>
      <c r="C315" s="99" t="e">
        <f>LOOKUP(A315,Entradas!$B$4:$B$1048576,Entradas!$D$4:$D$1048576)</f>
        <v>#N/A</v>
      </c>
      <c r="D315" s="99" t="e">
        <f>LOOKUP(A315,Entradas!$B$4:$B$1048576,Entradas!$G$4:$G$1048576)</f>
        <v>#N/A</v>
      </c>
      <c r="E315" s="100" t="e">
        <f>LOOKUP(A315,Entradas!$B$4:$B$1048576,Entradas!$H$4:$H$1048576)</f>
        <v>#N/A</v>
      </c>
      <c r="F315" s="101" t="e">
        <f>LOOKUP(A315,Entradas!$B$4:$B$1048576,Entradas!$J$4:$J$1048576)</f>
        <v>#N/A</v>
      </c>
      <c r="H315" s="106">
        <f>SUMIFS(Entradas!F:F,Entradas!B:B,'Controle Detalhado'!A315)</f>
        <v>0</v>
      </c>
      <c r="I315" s="106">
        <f>SUMIFS(Saidas!$H:$H,Saidas!$C:$C,'Controle Detalhado'!A315)</f>
        <v>0</v>
      </c>
      <c r="J315" s="107">
        <f t="shared" si="12"/>
        <v>0</v>
      </c>
      <c r="K315" s="100" t="e">
        <f t="shared" si="13"/>
        <v>#N/A</v>
      </c>
      <c r="L315" s="111" t="str">
        <f t="shared" si="14"/>
        <v>Comprar Urgente!</v>
      </c>
    </row>
    <row r="316" spans="2:12">
      <c r="B316" s="99" t="e">
        <f>LOOKUP(A316,Entradas!$B$4:$B$1048576,Entradas!$C$4:$C$1048576)</f>
        <v>#N/A</v>
      </c>
      <c r="C316" s="99" t="e">
        <f>LOOKUP(A316,Entradas!$B$4:$B$1048576,Entradas!$D$4:$D$1048576)</f>
        <v>#N/A</v>
      </c>
      <c r="D316" s="99" t="e">
        <f>LOOKUP(A316,Entradas!$B$4:$B$1048576,Entradas!$G$4:$G$1048576)</f>
        <v>#N/A</v>
      </c>
      <c r="E316" s="100" t="e">
        <f>LOOKUP(A316,Entradas!$B$4:$B$1048576,Entradas!$H$4:$H$1048576)</f>
        <v>#N/A</v>
      </c>
      <c r="F316" s="101" t="e">
        <f>LOOKUP(A316,Entradas!$B$4:$B$1048576,Entradas!$J$4:$J$1048576)</f>
        <v>#N/A</v>
      </c>
      <c r="H316" s="106">
        <f>SUMIFS(Entradas!F:F,Entradas!B:B,'Controle Detalhado'!A316)</f>
        <v>0</v>
      </c>
      <c r="I316" s="106">
        <f>SUMIFS(Saidas!$H:$H,Saidas!$C:$C,'Controle Detalhado'!A316)</f>
        <v>0</v>
      </c>
      <c r="J316" s="107">
        <f t="shared" si="12"/>
        <v>0</v>
      </c>
      <c r="K316" s="100" t="e">
        <f t="shared" si="13"/>
        <v>#N/A</v>
      </c>
      <c r="L316" s="111" t="str">
        <f t="shared" si="14"/>
        <v>Comprar Urgente!</v>
      </c>
    </row>
    <row r="317" spans="2:12">
      <c r="B317" s="99" t="e">
        <f>LOOKUP(A317,Entradas!$B$4:$B$1048576,Entradas!$C$4:$C$1048576)</f>
        <v>#N/A</v>
      </c>
      <c r="C317" s="99" t="e">
        <f>LOOKUP(A317,Entradas!$B$4:$B$1048576,Entradas!$D$4:$D$1048576)</f>
        <v>#N/A</v>
      </c>
      <c r="D317" s="99" t="e">
        <f>LOOKUP(A317,Entradas!$B$4:$B$1048576,Entradas!$G$4:$G$1048576)</f>
        <v>#N/A</v>
      </c>
      <c r="E317" s="100" t="e">
        <f>LOOKUP(A317,Entradas!$B$4:$B$1048576,Entradas!$H$4:$H$1048576)</f>
        <v>#N/A</v>
      </c>
      <c r="F317" s="101" t="e">
        <f>LOOKUP(A317,Entradas!$B$4:$B$1048576,Entradas!$J$4:$J$1048576)</f>
        <v>#N/A</v>
      </c>
      <c r="H317" s="106">
        <f>SUMIFS(Entradas!F:F,Entradas!B:B,'Controle Detalhado'!A317)</f>
        <v>0</v>
      </c>
      <c r="I317" s="106">
        <f>SUMIFS(Saidas!$H:$H,Saidas!$C:$C,'Controle Detalhado'!A317)</f>
        <v>0</v>
      </c>
      <c r="J317" s="107">
        <f t="shared" si="12"/>
        <v>0</v>
      </c>
      <c r="K317" s="100" t="e">
        <f t="shared" si="13"/>
        <v>#N/A</v>
      </c>
      <c r="L317" s="111" t="str">
        <f t="shared" si="14"/>
        <v>Comprar Urgente!</v>
      </c>
    </row>
    <row r="318" spans="2:12">
      <c r="B318" s="99" t="e">
        <f>LOOKUP(A318,Entradas!$B$4:$B$1048576,Entradas!$C$4:$C$1048576)</f>
        <v>#N/A</v>
      </c>
      <c r="C318" s="99" t="e">
        <f>LOOKUP(A318,Entradas!$B$4:$B$1048576,Entradas!$D$4:$D$1048576)</f>
        <v>#N/A</v>
      </c>
      <c r="D318" s="99" t="e">
        <f>LOOKUP(A318,Entradas!$B$4:$B$1048576,Entradas!$G$4:$G$1048576)</f>
        <v>#N/A</v>
      </c>
      <c r="E318" s="100" t="e">
        <f>LOOKUP(A318,Entradas!$B$4:$B$1048576,Entradas!$H$4:$H$1048576)</f>
        <v>#N/A</v>
      </c>
      <c r="F318" s="101" t="e">
        <f>LOOKUP(A318,Entradas!$B$4:$B$1048576,Entradas!$J$4:$J$1048576)</f>
        <v>#N/A</v>
      </c>
      <c r="H318" s="106">
        <f>SUMIFS(Entradas!F:F,Entradas!B:B,'Controle Detalhado'!A318)</f>
        <v>0</v>
      </c>
      <c r="I318" s="106">
        <f>SUMIFS(Saidas!$H:$H,Saidas!$C:$C,'Controle Detalhado'!A318)</f>
        <v>0</v>
      </c>
      <c r="J318" s="107">
        <f t="shared" si="12"/>
        <v>0</v>
      </c>
      <c r="K318" s="100" t="e">
        <f t="shared" si="13"/>
        <v>#N/A</v>
      </c>
      <c r="L318" s="111" t="str">
        <f t="shared" si="14"/>
        <v>Comprar Urgente!</v>
      </c>
    </row>
    <row r="319" spans="2:12">
      <c r="B319" s="99" t="e">
        <f>LOOKUP(A319,Entradas!$B$4:$B$1048576,Entradas!$C$4:$C$1048576)</f>
        <v>#N/A</v>
      </c>
      <c r="C319" s="99" t="e">
        <f>LOOKUP(A319,Entradas!$B$4:$B$1048576,Entradas!$D$4:$D$1048576)</f>
        <v>#N/A</v>
      </c>
      <c r="D319" s="99" t="e">
        <f>LOOKUP(A319,Entradas!$B$4:$B$1048576,Entradas!$G$4:$G$1048576)</f>
        <v>#N/A</v>
      </c>
      <c r="E319" s="100" t="e">
        <f>LOOKUP(A319,Entradas!$B$4:$B$1048576,Entradas!$H$4:$H$1048576)</f>
        <v>#N/A</v>
      </c>
      <c r="F319" s="101" t="e">
        <f>LOOKUP(A319,Entradas!$B$4:$B$1048576,Entradas!$J$4:$J$1048576)</f>
        <v>#N/A</v>
      </c>
      <c r="H319" s="106">
        <f>SUMIFS(Entradas!F:F,Entradas!B:B,'Controle Detalhado'!A319)</f>
        <v>0</v>
      </c>
      <c r="I319" s="106">
        <f>SUMIFS(Saidas!$H:$H,Saidas!$C:$C,'Controle Detalhado'!A319)</f>
        <v>0</v>
      </c>
      <c r="J319" s="107">
        <f t="shared" si="12"/>
        <v>0</v>
      </c>
      <c r="K319" s="100" t="e">
        <f t="shared" si="13"/>
        <v>#N/A</v>
      </c>
      <c r="L319" s="111" t="str">
        <f t="shared" si="14"/>
        <v>Comprar Urgente!</v>
      </c>
    </row>
    <row r="320" spans="2:12">
      <c r="B320" s="99" t="e">
        <f>LOOKUP(A320,Entradas!$B$4:$B$1048576,Entradas!$C$4:$C$1048576)</f>
        <v>#N/A</v>
      </c>
      <c r="C320" s="99" t="e">
        <f>LOOKUP(A320,Entradas!$B$4:$B$1048576,Entradas!$D$4:$D$1048576)</f>
        <v>#N/A</v>
      </c>
      <c r="D320" s="99" t="e">
        <f>LOOKUP(A320,Entradas!$B$4:$B$1048576,Entradas!$G$4:$G$1048576)</f>
        <v>#N/A</v>
      </c>
      <c r="E320" s="100" t="e">
        <f>LOOKUP(A320,Entradas!$B$4:$B$1048576,Entradas!$H$4:$H$1048576)</f>
        <v>#N/A</v>
      </c>
      <c r="F320" s="101" t="e">
        <f>LOOKUP(A320,Entradas!$B$4:$B$1048576,Entradas!$J$4:$J$1048576)</f>
        <v>#N/A</v>
      </c>
      <c r="H320" s="106">
        <f>SUMIFS(Entradas!F:F,Entradas!B:B,'Controle Detalhado'!A320)</f>
        <v>0</v>
      </c>
      <c r="I320" s="106">
        <f>SUMIFS(Saidas!$H:$H,Saidas!$C:$C,'Controle Detalhado'!A320)</f>
        <v>0</v>
      </c>
      <c r="J320" s="107">
        <f t="shared" si="12"/>
        <v>0</v>
      </c>
      <c r="K320" s="100" t="e">
        <f t="shared" si="13"/>
        <v>#N/A</v>
      </c>
      <c r="L320" s="111" t="str">
        <f t="shared" si="14"/>
        <v>Comprar Urgente!</v>
      </c>
    </row>
    <row r="321" spans="2:12">
      <c r="B321" s="99" t="e">
        <f>LOOKUP(A321,Entradas!$B$4:$B$1048576,Entradas!$C$4:$C$1048576)</f>
        <v>#N/A</v>
      </c>
      <c r="C321" s="99" t="e">
        <f>LOOKUP(A321,Entradas!$B$4:$B$1048576,Entradas!$D$4:$D$1048576)</f>
        <v>#N/A</v>
      </c>
      <c r="D321" s="99" t="e">
        <f>LOOKUP(A321,Entradas!$B$4:$B$1048576,Entradas!$G$4:$G$1048576)</f>
        <v>#N/A</v>
      </c>
      <c r="E321" s="100" t="e">
        <f>LOOKUP(A321,Entradas!$B$4:$B$1048576,Entradas!$H$4:$H$1048576)</f>
        <v>#N/A</v>
      </c>
      <c r="F321" s="101" t="e">
        <f>LOOKUP(A321,Entradas!$B$4:$B$1048576,Entradas!$J$4:$J$1048576)</f>
        <v>#N/A</v>
      </c>
      <c r="H321" s="106">
        <f>SUMIFS(Entradas!F:F,Entradas!B:B,'Controle Detalhado'!A321)</f>
        <v>0</v>
      </c>
      <c r="I321" s="106">
        <f>SUMIFS(Saidas!$H:$H,Saidas!$C:$C,'Controle Detalhado'!A321)</f>
        <v>0</v>
      </c>
      <c r="J321" s="107">
        <f t="shared" si="12"/>
        <v>0</v>
      </c>
      <c r="K321" s="100" t="e">
        <f t="shared" si="13"/>
        <v>#N/A</v>
      </c>
      <c r="L321" s="111" t="str">
        <f t="shared" si="14"/>
        <v>Comprar Urgente!</v>
      </c>
    </row>
    <row r="322" spans="2:12">
      <c r="B322" s="99" t="e">
        <f>LOOKUP(A322,Entradas!$B$4:$B$1048576,Entradas!$C$4:$C$1048576)</f>
        <v>#N/A</v>
      </c>
      <c r="C322" s="99" t="e">
        <f>LOOKUP(A322,Entradas!$B$4:$B$1048576,Entradas!$D$4:$D$1048576)</f>
        <v>#N/A</v>
      </c>
      <c r="D322" s="99" t="e">
        <f>LOOKUP(A322,Entradas!$B$4:$B$1048576,Entradas!$G$4:$G$1048576)</f>
        <v>#N/A</v>
      </c>
      <c r="E322" s="100" t="e">
        <f>LOOKUP(A322,Entradas!$B$4:$B$1048576,Entradas!$H$4:$H$1048576)</f>
        <v>#N/A</v>
      </c>
      <c r="F322" s="101" t="e">
        <f>LOOKUP(A322,Entradas!$B$4:$B$1048576,Entradas!$J$4:$J$1048576)</f>
        <v>#N/A</v>
      </c>
      <c r="H322" s="106">
        <f>SUMIFS(Entradas!F:F,Entradas!B:B,'Controle Detalhado'!A322)</f>
        <v>0</v>
      </c>
      <c r="I322" s="106">
        <f>SUMIFS(Saidas!$H:$H,Saidas!$C:$C,'Controle Detalhado'!A322)</f>
        <v>0</v>
      </c>
      <c r="J322" s="107">
        <f t="shared" si="12"/>
        <v>0</v>
      </c>
      <c r="K322" s="100" t="e">
        <f t="shared" si="13"/>
        <v>#N/A</v>
      </c>
      <c r="L322" s="111" t="str">
        <f t="shared" si="14"/>
        <v>Comprar Urgente!</v>
      </c>
    </row>
    <row r="323" spans="2:12">
      <c r="B323" s="99" t="e">
        <f>LOOKUP(A323,Entradas!$B$4:$B$1048576,Entradas!$C$4:$C$1048576)</f>
        <v>#N/A</v>
      </c>
      <c r="C323" s="99" t="e">
        <f>LOOKUP(A323,Entradas!$B$4:$B$1048576,Entradas!$D$4:$D$1048576)</f>
        <v>#N/A</v>
      </c>
      <c r="D323" s="99" t="e">
        <f>LOOKUP(A323,Entradas!$B$4:$B$1048576,Entradas!$G$4:$G$1048576)</f>
        <v>#N/A</v>
      </c>
      <c r="E323" s="100" t="e">
        <f>LOOKUP(A323,Entradas!$B$4:$B$1048576,Entradas!$H$4:$H$1048576)</f>
        <v>#N/A</v>
      </c>
      <c r="F323" s="101" t="e">
        <f>LOOKUP(A323,Entradas!$B$4:$B$1048576,Entradas!$J$4:$J$1048576)</f>
        <v>#N/A</v>
      </c>
      <c r="H323" s="106">
        <f>SUMIFS(Entradas!F:F,Entradas!B:B,'Controle Detalhado'!A323)</f>
        <v>0</v>
      </c>
      <c r="I323" s="106">
        <f>SUMIFS(Saidas!$H:$H,Saidas!$C:$C,'Controle Detalhado'!A323)</f>
        <v>0</v>
      </c>
      <c r="J323" s="107">
        <f t="shared" si="12"/>
        <v>0</v>
      </c>
      <c r="K323" s="100" t="e">
        <f t="shared" si="13"/>
        <v>#N/A</v>
      </c>
      <c r="L323" s="111" t="str">
        <f t="shared" si="14"/>
        <v>Comprar Urgente!</v>
      </c>
    </row>
    <row r="324" spans="2:12">
      <c r="B324" s="99" t="e">
        <f>LOOKUP(A324,Entradas!$B$4:$B$1048576,Entradas!$C$4:$C$1048576)</f>
        <v>#N/A</v>
      </c>
      <c r="C324" s="99" t="e">
        <f>LOOKUP(A324,Entradas!$B$4:$B$1048576,Entradas!$D$4:$D$1048576)</f>
        <v>#N/A</v>
      </c>
      <c r="D324" s="99" t="e">
        <f>LOOKUP(A324,Entradas!$B$4:$B$1048576,Entradas!$G$4:$G$1048576)</f>
        <v>#N/A</v>
      </c>
      <c r="E324" s="100" t="e">
        <f>LOOKUP(A324,Entradas!$B$4:$B$1048576,Entradas!$H$4:$H$1048576)</f>
        <v>#N/A</v>
      </c>
      <c r="F324" s="101" t="e">
        <f>LOOKUP(A324,Entradas!$B$4:$B$1048576,Entradas!$J$4:$J$1048576)</f>
        <v>#N/A</v>
      </c>
      <c r="H324" s="106">
        <f>SUMIFS(Entradas!F:F,Entradas!B:B,'Controle Detalhado'!A324)</f>
        <v>0</v>
      </c>
      <c r="I324" s="106">
        <f>SUMIFS(Saidas!$H:$H,Saidas!$C:$C,'Controle Detalhado'!A324)</f>
        <v>0</v>
      </c>
      <c r="J324" s="107">
        <f t="shared" si="12"/>
        <v>0</v>
      </c>
      <c r="K324" s="100" t="e">
        <f t="shared" si="13"/>
        <v>#N/A</v>
      </c>
      <c r="L324" s="111" t="str">
        <f t="shared" si="14"/>
        <v>Comprar Urgente!</v>
      </c>
    </row>
    <row r="325" spans="2:12">
      <c r="B325" s="99" t="e">
        <f>LOOKUP(A325,Entradas!$B$4:$B$1048576,Entradas!$C$4:$C$1048576)</f>
        <v>#N/A</v>
      </c>
      <c r="C325" s="99" t="e">
        <f>LOOKUP(A325,Entradas!$B$4:$B$1048576,Entradas!$D$4:$D$1048576)</f>
        <v>#N/A</v>
      </c>
      <c r="D325" s="99" t="e">
        <f>LOOKUP(A325,Entradas!$B$4:$B$1048576,Entradas!$G$4:$G$1048576)</f>
        <v>#N/A</v>
      </c>
      <c r="E325" s="100" t="e">
        <f>LOOKUP(A325,Entradas!$B$4:$B$1048576,Entradas!$H$4:$H$1048576)</f>
        <v>#N/A</v>
      </c>
      <c r="F325" s="101" t="e">
        <f>LOOKUP(A325,Entradas!$B$4:$B$1048576,Entradas!$J$4:$J$1048576)</f>
        <v>#N/A</v>
      </c>
      <c r="H325" s="106">
        <f>SUMIFS(Entradas!F:F,Entradas!B:B,'Controle Detalhado'!A325)</f>
        <v>0</v>
      </c>
      <c r="I325" s="106">
        <f>SUMIFS(Saidas!$H:$H,Saidas!$C:$C,'Controle Detalhado'!A325)</f>
        <v>0</v>
      </c>
      <c r="J325" s="107">
        <f t="shared" ref="J325:J388" si="15">H325-I325</f>
        <v>0</v>
      </c>
      <c r="K325" s="100" t="e">
        <f t="shared" ref="K325:K388" si="16">J325*E325</f>
        <v>#N/A</v>
      </c>
      <c r="L325" s="111" t="str">
        <f t="shared" ref="L325:L388" si="17">IF(J325&lt;=G325,"Comprar Urgente!",IF(J325&lt;=(G325*1.2),"Atenção!",""))</f>
        <v>Comprar Urgente!</v>
      </c>
    </row>
    <row r="326" spans="2:12">
      <c r="B326" s="99" t="e">
        <f>LOOKUP(A326,Entradas!$B$4:$B$1048576,Entradas!$C$4:$C$1048576)</f>
        <v>#N/A</v>
      </c>
      <c r="C326" s="99" t="e">
        <f>LOOKUP(A326,Entradas!$B$4:$B$1048576,Entradas!$D$4:$D$1048576)</f>
        <v>#N/A</v>
      </c>
      <c r="D326" s="99" t="e">
        <f>LOOKUP(A326,Entradas!$B$4:$B$1048576,Entradas!$G$4:$G$1048576)</f>
        <v>#N/A</v>
      </c>
      <c r="E326" s="100" t="e">
        <f>LOOKUP(A326,Entradas!$B$4:$B$1048576,Entradas!$H$4:$H$1048576)</f>
        <v>#N/A</v>
      </c>
      <c r="F326" s="101" t="e">
        <f>LOOKUP(A326,Entradas!$B$4:$B$1048576,Entradas!$J$4:$J$1048576)</f>
        <v>#N/A</v>
      </c>
      <c r="H326" s="106">
        <f>SUMIFS(Entradas!F:F,Entradas!B:B,'Controle Detalhado'!A326)</f>
        <v>0</v>
      </c>
      <c r="I326" s="106">
        <f>SUMIFS(Saidas!$H:$H,Saidas!$C:$C,'Controle Detalhado'!A326)</f>
        <v>0</v>
      </c>
      <c r="J326" s="107">
        <f t="shared" si="15"/>
        <v>0</v>
      </c>
      <c r="K326" s="100" t="e">
        <f t="shared" si="16"/>
        <v>#N/A</v>
      </c>
      <c r="L326" s="111" t="str">
        <f t="shared" si="17"/>
        <v>Comprar Urgente!</v>
      </c>
    </row>
    <row r="327" spans="2:12">
      <c r="B327" s="99" t="e">
        <f>LOOKUP(A327,Entradas!$B$4:$B$1048576,Entradas!$C$4:$C$1048576)</f>
        <v>#N/A</v>
      </c>
      <c r="C327" s="99" t="e">
        <f>LOOKUP(A327,Entradas!$B$4:$B$1048576,Entradas!$D$4:$D$1048576)</f>
        <v>#N/A</v>
      </c>
      <c r="D327" s="99" t="e">
        <f>LOOKUP(A327,Entradas!$B$4:$B$1048576,Entradas!$G$4:$G$1048576)</f>
        <v>#N/A</v>
      </c>
      <c r="E327" s="100" t="e">
        <f>LOOKUP(A327,Entradas!$B$4:$B$1048576,Entradas!$H$4:$H$1048576)</f>
        <v>#N/A</v>
      </c>
      <c r="F327" s="101" t="e">
        <f>LOOKUP(A327,Entradas!$B$4:$B$1048576,Entradas!$J$4:$J$1048576)</f>
        <v>#N/A</v>
      </c>
      <c r="H327" s="106">
        <f>SUMIFS(Entradas!F:F,Entradas!B:B,'Controle Detalhado'!A327)</f>
        <v>0</v>
      </c>
      <c r="I327" s="106">
        <f>SUMIFS(Saidas!$H:$H,Saidas!$C:$C,'Controle Detalhado'!A327)</f>
        <v>0</v>
      </c>
      <c r="J327" s="107">
        <f t="shared" si="15"/>
        <v>0</v>
      </c>
      <c r="K327" s="100" t="e">
        <f t="shared" si="16"/>
        <v>#N/A</v>
      </c>
      <c r="L327" s="111" t="str">
        <f t="shared" si="17"/>
        <v>Comprar Urgente!</v>
      </c>
    </row>
    <row r="328" spans="2:12">
      <c r="B328" s="99" t="e">
        <f>LOOKUP(A328,Entradas!$B$4:$B$1048576,Entradas!$C$4:$C$1048576)</f>
        <v>#N/A</v>
      </c>
      <c r="C328" s="99" t="e">
        <f>LOOKUP(A328,Entradas!$B$4:$B$1048576,Entradas!$D$4:$D$1048576)</f>
        <v>#N/A</v>
      </c>
      <c r="D328" s="99" t="e">
        <f>LOOKUP(A328,Entradas!$B$4:$B$1048576,Entradas!$G$4:$G$1048576)</f>
        <v>#N/A</v>
      </c>
      <c r="E328" s="100" t="e">
        <f>LOOKUP(A328,Entradas!$B$4:$B$1048576,Entradas!$H$4:$H$1048576)</f>
        <v>#N/A</v>
      </c>
      <c r="F328" s="101" t="e">
        <f>LOOKUP(A328,Entradas!$B$4:$B$1048576,Entradas!$J$4:$J$1048576)</f>
        <v>#N/A</v>
      </c>
      <c r="H328" s="106">
        <f>SUMIFS(Entradas!F:F,Entradas!B:B,'Controle Detalhado'!A328)</f>
        <v>0</v>
      </c>
      <c r="I328" s="106">
        <f>SUMIFS(Saidas!$H:$H,Saidas!$C:$C,'Controle Detalhado'!A328)</f>
        <v>0</v>
      </c>
      <c r="J328" s="107">
        <f t="shared" si="15"/>
        <v>0</v>
      </c>
      <c r="K328" s="100" t="e">
        <f t="shared" si="16"/>
        <v>#N/A</v>
      </c>
      <c r="L328" s="111" t="str">
        <f t="shared" si="17"/>
        <v>Comprar Urgente!</v>
      </c>
    </row>
    <row r="329" spans="2:12">
      <c r="B329" s="99" t="e">
        <f>LOOKUP(A329,Entradas!$B$4:$B$1048576,Entradas!$C$4:$C$1048576)</f>
        <v>#N/A</v>
      </c>
      <c r="C329" s="99" t="e">
        <f>LOOKUP(A329,Entradas!$B$4:$B$1048576,Entradas!$D$4:$D$1048576)</f>
        <v>#N/A</v>
      </c>
      <c r="D329" s="99" t="e">
        <f>LOOKUP(A329,Entradas!$B$4:$B$1048576,Entradas!$G$4:$G$1048576)</f>
        <v>#N/A</v>
      </c>
      <c r="E329" s="100" t="e">
        <f>LOOKUP(A329,Entradas!$B$4:$B$1048576,Entradas!$H$4:$H$1048576)</f>
        <v>#N/A</v>
      </c>
      <c r="F329" s="101" t="e">
        <f>LOOKUP(A329,Entradas!$B$4:$B$1048576,Entradas!$J$4:$J$1048576)</f>
        <v>#N/A</v>
      </c>
      <c r="H329" s="106">
        <f>SUMIFS(Entradas!F:F,Entradas!B:B,'Controle Detalhado'!A329)</f>
        <v>0</v>
      </c>
      <c r="I329" s="106">
        <f>SUMIFS(Saidas!$H:$H,Saidas!$C:$C,'Controle Detalhado'!A329)</f>
        <v>0</v>
      </c>
      <c r="J329" s="107">
        <f t="shared" si="15"/>
        <v>0</v>
      </c>
      <c r="K329" s="100" t="e">
        <f t="shared" si="16"/>
        <v>#N/A</v>
      </c>
      <c r="L329" s="111" t="str">
        <f t="shared" si="17"/>
        <v>Comprar Urgente!</v>
      </c>
    </row>
    <row r="330" spans="2:12">
      <c r="B330" s="99" t="e">
        <f>LOOKUP(A330,Entradas!$B$4:$B$1048576,Entradas!$C$4:$C$1048576)</f>
        <v>#N/A</v>
      </c>
      <c r="C330" s="99" t="e">
        <f>LOOKUP(A330,Entradas!$B$4:$B$1048576,Entradas!$D$4:$D$1048576)</f>
        <v>#N/A</v>
      </c>
      <c r="D330" s="99" t="e">
        <f>LOOKUP(A330,Entradas!$B$4:$B$1048576,Entradas!$G$4:$G$1048576)</f>
        <v>#N/A</v>
      </c>
      <c r="E330" s="100" t="e">
        <f>LOOKUP(A330,Entradas!$B$4:$B$1048576,Entradas!$H$4:$H$1048576)</f>
        <v>#N/A</v>
      </c>
      <c r="F330" s="101" t="e">
        <f>LOOKUP(A330,Entradas!$B$4:$B$1048576,Entradas!$J$4:$J$1048576)</f>
        <v>#N/A</v>
      </c>
      <c r="H330" s="106">
        <f>SUMIFS(Entradas!F:F,Entradas!B:B,'Controle Detalhado'!A330)</f>
        <v>0</v>
      </c>
      <c r="I330" s="106">
        <f>SUMIFS(Saidas!$H:$H,Saidas!$C:$C,'Controle Detalhado'!A330)</f>
        <v>0</v>
      </c>
      <c r="J330" s="107">
        <f t="shared" si="15"/>
        <v>0</v>
      </c>
      <c r="K330" s="100" t="e">
        <f t="shared" si="16"/>
        <v>#N/A</v>
      </c>
      <c r="L330" s="111" t="str">
        <f t="shared" si="17"/>
        <v>Comprar Urgente!</v>
      </c>
    </row>
    <row r="331" spans="2:12">
      <c r="B331" s="99" t="e">
        <f>LOOKUP(A331,Entradas!$B$4:$B$1048576,Entradas!$C$4:$C$1048576)</f>
        <v>#N/A</v>
      </c>
      <c r="C331" s="99" t="e">
        <f>LOOKUP(A331,Entradas!$B$4:$B$1048576,Entradas!$D$4:$D$1048576)</f>
        <v>#N/A</v>
      </c>
      <c r="D331" s="99" t="e">
        <f>LOOKUP(A331,Entradas!$B$4:$B$1048576,Entradas!$G$4:$G$1048576)</f>
        <v>#N/A</v>
      </c>
      <c r="E331" s="100" t="e">
        <f>LOOKUP(A331,Entradas!$B$4:$B$1048576,Entradas!$H$4:$H$1048576)</f>
        <v>#N/A</v>
      </c>
      <c r="F331" s="101" t="e">
        <f>LOOKUP(A331,Entradas!$B$4:$B$1048576,Entradas!$J$4:$J$1048576)</f>
        <v>#N/A</v>
      </c>
      <c r="H331" s="106">
        <f>SUMIFS(Entradas!F:F,Entradas!B:B,'Controle Detalhado'!A331)</f>
        <v>0</v>
      </c>
      <c r="I331" s="106">
        <f>SUMIFS(Saidas!$H:$H,Saidas!$C:$C,'Controle Detalhado'!A331)</f>
        <v>0</v>
      </c>
      <c r="J331" s="107">
        <f t="shared" si="15"/>
        <v>0</v>
      </c>
      <c r="K331" s="100" t="e">
        <f t="shared" si="16"/>
        <v>#N/A</v>
      </c>
      <c r="L331" s="111" t="str">
        <f t="shared" si="17"/>
        <v>Comprar Urgente!</v>
      </c>
    </row>
    <row r="332" spans="2:12">
      <c r="B332" s="99" t="e">
        <f>LOOKUP(A332,Entradas!$B$4:$B$1048576,Entradas!$C$4:$C$1048576)</f>
        <v>#N/A</v>
      </c>
      <c r="C332" s="99" t="e">
        <f>LOOKUP(A332,Entradas!$B$4:$B$1048576,Entradas!$D$4:$D$1048576)</f>
        <v>#N/A</v>
      </c>
      <c r="D332" s="99" t="e">
        <f>LOOKUP(A332,Entradas!$B$4:$B$1048576,Entradas!$G$4:$G$1048576)</f>
        <v>#N/A</v>
      </c>
      <c r="E332" s="100" t="e">
        <f>LOOKUP(A332,Entradas!$B$4:$B$1048576,Entradas!$H$4:$H$1048576)</f>
        <v>#N/A</v>
      </c>
      <c r="F332" s="101" t="e">
        <f>LOOKUP(A332,Entradas!$B$4:$B$1048576,Entradas!$J$4:$J$1048576)</f>
        <v>#N/A</v>
      </c>
      <c r="H332" s="106">
        <f>SUMIFS(Entradas!F:F,Entradas!B:B,'Controle Detalhado'!A332)</f>
        <v>0</v>
      </c>
      <c r="I332" s="106">
        <f>SUMIFS(Saidas!$H:$H,Saidas!$C:$C,'Controle Detalhado'!A332)</f>
        <v>0</v>
      </c>
      <c r="J332" s="107">
        <f t="shared" si="15"/>
        <v>0</v>
      </c>
      <c r="K332" s="100" t="e">
        <f t="shared" si="16"/>
        <v>#N/A</v>
      </c>
      <c r="L332" s="111" t="str">
        <f t="shared" si="17"/>
        <v>Comprar Urgente!</v>
      </c>
    </row>
    <row r="333" spans="2:12">
      <c r="B333" s="99" t="e">
        <f>LOOKUP(A333,Entradas!$B$4:$B$1048576,Entradas!$C$4:$C$1048576)</f>
        <v>#N/A</v>
      </c>
      <c r="C333" s="99" t="e">
        <f>LOOKUP(A333,Entradas!$B$4:$B$1048576,Entradas!$D$4:$D$1048576)</f>
        <v>#N/A</v>
      </c>
      <c r="D333" s="99" t="e">
        <f>LOOKUP(A333,Entradas!$B$4:$B$1048576,Entradas!$G$4:$G$1048576)</f>
        <v>#N/A</v>
      </c>
      <c r="E333" s="100" t="e">
        <f>LOOKUP(A333,Entradas!$B$4:$B$1048576,Entradas!$H$4:$H$1048576)</f>
        <v>#N/A</v>
      </c>
      <c r="F333" s="101" t="e">
        <f>LOOKUP(A333,Entradas!$B$4:$B$1048576,Entradas!$J$4:$J$1048576)</f>
        <v>#N/A</v>
      </c>
      <c r="H333" s="106">
        <f>SUMIFS(Entradas!F:F,Entradas!B:B,'Controle Detalhado'!A333)</f>
        <v>0</v>
      </c>
      <c r="I333" s="106">
        <f>SUMIFS(Saidas!$H:$H,Saidas!$C:$C,'Controle Detalhado'!A333)</f>
        <v>0</v>
      </c>
      <c r="J333" s="107">
        <f t="shared" si="15"/>
        <v>0</v>
      </c>
      <c r="K333" s="100" t="e">
        <f t="shared" si="16"/>
        <v>#N/A</v>
      </c>
      <c r="L333" s="111" t="str">
        <f t="shared" si="17"/>
        <v>Comprar Urgente!</v>
      </c>
    </row>
    <row r="334" spans="2:12">
      <c r="B334" s="99" t="e">
        <f>LOOKUP(A334,Entradas!$B$4:$B$1048576,Entradas!$C$4:$C$1048576)</f>
        <v>#N/A</v>
      </c>
      <c r="C334" s="99" t="e">
        <f>LOOKUP(A334,Entradas!$B$4:$B$1048576,Entradas!$D$4:$D$1048576)</f>
        <v>#N/A</v>
      </c>
      <c r="D334" s="99" t="e">
        <f>LOOKUP(A334,Entradas!$B$4:$B$1048576,Entradas!$G$4:$G$1048576)</f>
        <v>#N/A</v>
      </c>
      <c r="E334" s="100" t="e">
        <f>LOOKUP(A334,Entradas!$B$4:$B$1048576,Entradas!$H$4:$H$1048576)</f>
        <v>#N/A</v>
      </c>
      <c r="F334" s="101" t="e">
        <f>LOOKUP(A334,Entradas!$B$4:$B$1048576,Entradas!$J$4:$J$1048576)</f>
        <v>#N/A</v>
      </c>
      <c r="H334" s="106">
        <f>SUMIFS(Entradas!F:F,Entradas!B:B,'Controle Detalhado'!A334)</f>
        <v>0</v>
      </c>
      <c r="I334" s="106">
        <f>SUMIFS(Saidas!$H:$H,Saidas!$C:$C,'Controle Detalhado'!A334)</f>
        <v>0</v>
      </c>
      <c r="J334" s="107">
        <f t="shared" si="15"/>
        <v>0</v>
      </c>
      <c r="K334" s="100" t="e">
        <f t="shared" si="16"/>
        <v>#N/A</v>
      </c>
      <c r="L334" s="111" t="str">
        <f t="shared" si="17"/>
        <v>Comprar Urgente!</v>
      </c>
    </row>
    <row r="335" spans="2:12">
      <c r="B335" s="99" t="e">
        <f>LOOKUP(A335,Entradas!$B$4:$B$1048576,Entradas!$C$4:$C$1048576)</f>
        <v>#N/A</v>
      </c>
      <c r="C335" s="99" t="e">
        <f>LOOKUP(A335,Entradas!$B$4:$B$1048576,Entradas!$D$4:$D$1048576)</f>
        <v>#N/A</v>
      </c>
      <c r="D335" s="99" t="e">
        <f>LOOKUP(A335,Entradas!$B$4:$B$1048576,Entradas!$G$4:$G$1048576)</f>
        <v>#N/A</v>
      </c>
      <c r="E335" s="100" t="e">
        <f>LOOKUP(A335,Entradas!$B$4:$B$1048576,Entradas!$H$4:$H$1048576)</f>
        <v>#N/A</v>
      </c>
      <c r="F335" s="101" t="e">
        <f>LOOKUP(A335,Entradas!$B$4:$B$1048576,Entradas!$J$4:$J$1048576)</f>
        <v>#N/A</v>
      </c>
      <c r="H335" s="106">
        <f>SUMIFS(Entradas!F:F,Entradas!B:B,'Controle Detalhado'!A335)</f>
        <v>0</v>
      </c>
      <c r="I335" s="106">
        <f>SUMIFS(Saidas!$H:$H,Saidas!$C:$C,'Controle Detalhado'!A335)</f>
        <v>0</v>
      </c>
      <c r="J335" s="107">
        <f t="shared" si="15"/>
        <v>0</v>
      </c>
      <c r="K335" s="100" t="e">
        <f t="shared" si="16"/>
        <v>#N/A</v>
      </c>
      <c r="L335" s="111" t="str">
        <f t="shared" si="17"/>
        <v>Comprar Urgente!</v>
      </c>
    </row>
    <row r="336" spans="2:12">
      <c r="B336" s="99" t="e">
        <f>LOOKUP(A336,Entradas!$B$4:$B$1048576,Entradas!$C$4:$C$1048576)</f>
        <v>#N/A</v>
      </c>
      <c r="C336" s="99" t="e">
        <f>LOOKUP(A336,Entradas!$B$4:$B$1048576,Entradas!$D$4:$D$1048576)</f>
        <v>#N/A</v>
      </c>
      <c r="D336" s="99" t="e">
        <f>LOOKUP(A336,Entradas!$B$4:$B$1048576,Entradas!$G$4:$G$1048576)</f>
        <v>#N/A</v>
      </c>
      <c r="E336" s="100" t="e">
        <f>LOOKUP(A336,Entradas!$B$4:$B$1048576,Entradas!$H$4:$H$1048576)</f>
        <v>#N/A</v>
      </c>
      <c r="F336" s="101" t="e">
        <f>LOOKUP(A336,Entradas!$B$4:$B$1048576,Entradas!$J$4:$J$1048576)</f>
        <v>#N/A</v>
      </c>
      <c r="H336" s="106">
        <f>SUMIFS(Entradas!F:F,Entradas!B:B,'Controle Detalhado'!A336)</f>
        <v>0</v>
      </c>
      <c r="I336" s="106">
        <f>SUMIFS(Saidas!$H:$H,Saidas!$C:$C,'Controle Detalhado'!A336)</f>
        <v>0</v>
      </c>
      <c r="J336" s="107">
        <f t="shared" si="15"/>
        <v>0</v>
      </c>
      <c r="K336" s="100" t="e">
        <f t="shared" si="16"/>
        <v>#N/A</v>
      </c>
      <c r="L336" s="111" t="str">
        <f t="shared" si="17"/>
        <v>Comprar Urgente!</v>
      </c>
    </row>
    <row r="337" spans="2:12">
      <c r="B337" s="99" t="e">
        <f>LOOKUP(A337,Entradas!$B$4:$B$1048576,Entradas!$C$4:$C$1048576)</f>
        <v>#N/A</v>
      </c>
      <c r="C337" s="99" t="e">
        <f>LOOKUP(A337,Entradas!$B$4:$B$1048576,Entradas!$D$4:$D$1048576)</f>
        <v>#N/A</v>
      </c>
      <c r="D337" s="99" t="e">
        <f>LOOKUP(A337,Entradas!$B$4:$B$1048576,Entradas!$G$4:$G$1048576)</f>
        <v>#N/A</v>
      </c>
      <c r="E337" s="100" t="e">
        <f>LOOKUP(A337,Entradas!$B$4:$B$1048576,Entradas!$H$4:$H$1048576)</f>
        <v>#N/A</v>
      </c>
      <c r="F337" s="101" t="e">
        <f>LOOKUP(A337,Entradas!$B$4:$B$1048576,Entradas!$J$4:$J$1048576)</f>
        <v>#N/A</v>
      </c>
      <c r="H337" s="106">
        <f>SUMIFS(Entradas!F:F,Entradas!B:B,'Controle Detalhado'!A337)</f>
        <v>0</v>
      </c>
      <c r="I337" s="106">
        <f>SUMIFS(Saidas!$H:$H,Saidas!$C:$C,'Controle Detalhado'!A337)</f>
        <v>0</v>
      </c>
      <c r="J337" s="107">
        <f t="shared" si="15"/>
        <v>0</v>
      </c>
      <c r="K337" s="100" t="e">
        <f t="shared" si="16"/>
        <v>#N/A</v>
      </c>
      <c r="L337" s="111" t="str">
        <f t="shared" si="17"/>
        <v>Comprar Urgente!</v>
      </c>
    </row>
    <row r="338" spans="2:12">
      <c r="B338" s="99" t="e">
        <f>LOOKUP(A338,Entradas!$B$4:$B$1048576,Entradas!$C$4:$C$1048576)</f>
        <v>#N/A</v>
      </c>
      <c r="C338" s="99" t="e">
        <f>LOOKUP(A338,Entradas!$B$4:$B$1048576,Entradas!$D$4:$D$1048576)</f>
        <v>#N/A</v>
      </c>
      <c r="D338" s="99" t="e">
        <f>LOOKUP(A338,Entradas!$B$4:$B$1048576,Entradas!$G$4:$G$1048576)</f>
        <v>#N/A</v>
      </c>
      <c r="E338" s="100" t="e">
        <f>LOOKUP(A338,Entradas!$B$4:$B$1048576,Entradas!$H$4:$H$1048576)</f>
        <v>#N/A</v>
      </c>
      <c r="F338" s="101" t="e">
        <f>LOOKUP(A338,Entradas!$B$4:$B$1048576,Entradas!$J$4:$J$1048576)</f>
        <v>#N/A</v>
      </c>
      <c r="H338" s="106">
        <f>SUMIFS(Entradas!F:F,Entradas!B:B,'Controle Detalhado'!A338)</f>
        <v>0</v>
      </c>
      <c r="I338" s="106">
        <f>SUMIFS(Saidas!$H:$H,Saidas!$C:$C,'Controle Detalhado'!A338)</f>
        <v>0</v>
      </c>
      <c r="J338" s="107">
        <f t="shared" si="15"/>
        <v>0</v>
      </c>
      <c r="K338" s="100" t="e">
        <f t="shared" si="16"/>
        <v>#N/A</v>
      </c>
      <c r="L338" s="111" t="str">
        <f t="shared" si="17"/>
        <v>Comprar Urgente!</v>
      </c>
    </row>
    <row r="339" spans="2:12">
      <c r="B339" s="99" t="e">
        <f>LOOKUP(A339,Entradas!$B$4:$B$1048576,Entradas!$C$4:$C$1048576)</f>
        <v>#N/A</v>
      </c>
      <c r="C339" s="99" t="e">
        <f>LOOKUP(A339,Entradas!$B$4:$B$1048576,Entradas!$D$4:$D$1048576)</f>
        <v>#N/A</v>
      </c>
      <c r="D339" s="99" t="e">
        <f>LOOKUP(A339,Entradas!$B$4:$B$1048576,Entradas!$G$4:$G$1048576)</f>
        <v>#N/A</v>
      </c>
      <c r="E339" s="100" t="e">
        <f>LOOKUP(A339,Entradas!$B$4:$B$1048576,Entradas!$H$4:$H$1048576)</f>
        <v>#N/A</v>
      </c>
      <c r="F339" s="101" t="e">
        <f>LOOKUP(A339,Entradas!$B$4:$B$1048576,Entradas!$J$4:$J$1048576)</f>
        <v>#N/A</v>
      </c>
      <c r="H339" s="106">
        <f>SUMIFS(Entradas!F:F,Entradas!B:B,'Controle Detalhado'!A339)</f>
        <v>0</v>
      </c>
      <c r="I339" s="106">
        <f>SUMIFS(Saidas!$H:$H,Saidas!$C:$C,'Controle Detalhado'!A339)</f>
        <v>0</v>
      </c>
      <c r="J339" s="107">
        <f t="shared" si="15"/>
        <v>0</v>
      </c>
      <c r="K339" s="100" t="e">
        <f t="shared" si="16"/>
        <v>#N/A</v>
      </c>
      <c r="L339" s="111" t="str">
        <f t="shared" si="17"/>
        <v>Comprar Urgente!</v>
      </c>
    </row>
    <row r="340" spans="2:12">
      <c r="B340" s="99" t="e">
        <f>LOOKUP(A340,Entradas!$B$4:$B$1048576,Entradas!$C$4:$C$1048576)</f>
        <v>#N/A</v>
      </c>
      <c r="C340" s="99" t="e">
        <f>LOOKUP(A340,Entradas!$B$4:$B$1048576,Entradas!$D$4:$D$1048576)</f>
        <v>#N/A</v>
      </c>
      <c r="D340" s="99" t="e">
        <f>LOOKUP(A340,Entradas!$B$4:$B$1048576,Entradas!$G$4:$G$1048576)</f>
        <v>#N/A</v>
      </c>
      <c r="E340" s="100" t="e">
        <f>LOOKUP(A340,Entradas!$B$4:$B$1048576,Entradas!$H$4:$H$1048576)</f>
        <v>#N/A</v>
      </c>
      <c r="F340" s="101" t="e">
        <f>LOOKUP(A340,Entradas!$B$4:$B$1048576,Entradas!$J$4:$J$1048576)</f>
        <v>#N/A</v>
      </c>
      <c r="H340" s="106">
        <f>SUMIFS(Entradas!F:F,Entradas!B:B,'Controle Detalhado'!A340)</f>
        <v>0</v>
      </c>
      <c r="I340" s="106">
        <f>SUMIFS(Saidas!$H:$H,Saidas!$C:$C,'Controle Detalhado'!A340)</f>
        <v>0</v>
      </c>
      <c r="J340" s="107">
        <f t="shared" si="15"/>
        <v>0</v>
      </c>
      <c r="K340" s="100" t="e">
        <f t="shared" si="16"/>
        <v>#N/A</v>
      </c>
      <c r="L340" s="111" t="str">
        <f t="shared" si="17"/>
        <v>Comprar Urgente!</v>
      </c>
    </row>
    <row r="341" spans="2:12">
      <c r="B341" s="99" t="e">
        <f>LOOKUP(A341,Entradas!$B$4:$B$1048576,Entradas!$C$4:$C$1048576)</f>
        <v>#N/A</v>
      </c>
      <c r="C341" s="99" t="e">
        <f>LOOKUP(A341,Entradas!$B$4:$B$1048576,Entradas!$D$4:$D$1048576)</f>
        <v>#N/A</v>
      </c>
      <c r="D341" s="99" t="e">
        <f>LOOKUP(A341,Entradas!$B$4:$B$1048576,Entradas!$G$4:$G$1048576)</f>
        <v>#N/A</v>
      </c>
      <c r="E341" s="100" t="e">
        <f>LOOKUP(A341,Entradas!$B$4:$B$1048576,Entradas!$H$4:$H$1048576)</f>
        <v>#N/A</v>
      </c>
      <c r="F341" s="101" t="e">
        <f>LOOKUP(A341,Entradas!$B$4:$B$1048576,Entradas!$J$4:$J$1048576)</f>
        <v>#N/A</v>
      </c>
      <c r="H341" s="106">
        <f>SUMIFS(Entradas!F:F,Entradas!B:B,'Controle Detalhado'!A341)</f>
        <v>0</v>
      </c>
      <c r="I341" s="106">
        <f>SUMIFS(Saidas!$H:$H,Saidas!$C:$C,'Controle Detalhado'!A341)</f>
        <v>0</v>
      </c>
      <c r="J341" s="107">
        <f t="shared" si="15"/>
        <v>0</v>
      </c>
      <c r="K341" s="100" t="e">
        <f t="shared" si="16"/>
        <v>#N/A</v>
      </c>
      <c r="L341" s="111" t="str">
        <f t="shared" si="17"/>
        <v>Comprar Urgente!</v>
      </c>
    </row>
    <row r="342" spans="2:12">
      <c r="B342" s="99" t="e">
        <f>LOOKUP(A342,Entradas!$B$4:$B$1048576,Entradas!$C$4:$C$1048576)</f>
        <v>#N/A</v>
      </c>
      <c r="C342" s="99" t="e">
        <f>LOOKUP(A342,Entradas!$B$4:$B$1048576,Entradas!$D$4:$D$1048576)</f>
        <v>#N/A</v>
      </c>
      <c r="D342" s="99" t="e">
        <f>LOOKUP(A342,Entradas!$B$4:$B$1048576,Entradas!$G$4:$G$1048576)</f>
        <v>#N/A</v>
      </c>
      <c r="E342" s="100" t="e">
        <f>LOOKUP(A342,Entradas!$B$4:$B$1048576,Entradas!$H$4:$H$1048576)</f>
        <v>#N/A</v>
      </c>
      <c r="F342" s="101" t="e">
        <f>LOOKUP(A342,Entradas!$B$4:$B$1048576,Entradas!$J$4:$J$1048576)</f>
        <v>#N/A</v>
      </c>
      <c r="H342" s="106">
        <f>SUMIFS(Entradas!F:F,Entradas!B:B,'Controle Detalhado'!A342)</f>
        <v>0</v>
      </c>
      <c r="I342" s="106">
        <f>SUMIFS(Saidas!$H:$H,Saidas!$C:$C,'Controle Detalhado'!A342)</f>
        <v>0</v>
      </c>
      <c r="J342" s="107">
        <f t="shared" si="15"/>
        <v>0</v>
      </c>
      <c r="K342" s="100" t="e">
        <f t="shared" si="16"/>
        <v>#N/A</v>
      </c>
      <c r="L342" s="111" t="str">
        <f t="shared" si="17"/>
        <v>Comprar Urgente!</v>
      </c>
    </row>
    <row r="343" spans="2:12">
      <c r="B343" s="99" t="e">
        <f>LOOKUP(A343,Entradas!$B$4:$B$1048576,Entradas!$C$4:$C$1048576)</f>
        <v>#N/A</v>
      </c>
      <c r="C343" s="99" t="e">
        <f>LOOKUP(A343,Entradas!$B$4:$B$1048576,Entradas!$D$4:$D$1048576)</f>
        <v>#N/A</v>
      </c>
      <c r="D343" s="99" t="e">
        <f>LOOKUP(A343,Entradas!$B$4:$B$1048576,Entradas!$G$4:$G$1048576)</f>
        <v>#N/A</v>
      </c>
      <c r="E343" s="100" t="e">
        <f>LOOKUP(A343,Entradas!$B$4:$B$1048576,Entradas!$H$4:$H$1048576)</f>
        <v>#N/A</v>
      </c>
      <c r="F343" s="101" t="e">
        <f>LOOKUP(A343,Entradas!$B$4:$B$1048576,Entradas!$J$4:$J$1048576)</f>
        <v>#N/A</v>
      </c>
      <c r="H343" s="106">
        <f>SUMIFS(Entradas!F:F,Entradas!B:B,'Controle Detalhado'!A343)</f>
        <v>0</v>
      </c>
      <c r="I343" s="106">
        <f>SUMIFS(Saidas!$H:$H,Saidas!$C:$C,'Controle Detalhado'!A343)</f>
        <v>0</v>
      </c>
      <c r="J343" s="107">
        <f t="shared" si="15"/>
        <v>0</v>
      </c>
      <c r="K343" s="100" t="e">
        <f t="shared" si="16"/>
        <v>#N/A</v>
      </c>
      <c r="L343" s="111" t="str">
        <f t="shared" si="17"/>
        <v>Comprar Urgente!</v>
      </c>
    </row>
    <row r="344" spans="2:12">
      <c r="B344" s="99" t="e">
        <f>LOOKUP(A344,Entradas!$B$4:$B$1048576,Entradas!$C$4:$C$1048576)</f>
        <v>#N/A</v>
      </c>
      <c r="C344" s="99" t="e">
        <f>LOOKUP(A344,Entradas!$B$4:$B$1048576,Entradas!$D$4:$D$1048576)</f>
        <v>#N/A</v>
      </c>
      <c r="D344" s="99" t="e">
        <f>LOOKUP(A344,Entradas!$B$4:$B$1048576,Entradas!$G$4:$G$1048576)</f>
        <v>#N/A</v>
      </c>
      <c r="E344" s="100" t="e">
        <f>LOOKUP(A344,Entradas!$B$4:$B$1048576,Entradas!$H$4:$H$1048576)</f>
        <v>#N/A</v>
      </c>
      <c r="F344" s="101" t="e">
        <f>LOOKUP(A344,Entradas!$B$4:$B$1048576,Entradas!$J$4:$J$1048576)</f>
        <v>#N/A</v>
      </c>
      <c r="H344" s="106">
        <f>SUMIFS(Entradas!F:F,Entradas!B:B,'Controle Detalhado'!A344)</f>
        <v>0</v>
      </c>
      <c r="I344" s="106">
        <f>SUMIFS(Saidas!$H:$H,Saidas!$C:$C,'Controle Detalhado'!A344)</f>
        <v>0</v>
      </c>
      <c r="J344" s="107">
        <f t="shared" si="15"/>
        <v>0</v>
      </c>
      <c r="K344" s="100" t="e">
        <f t="shared" si="16"/>
        <v>#N/A</v>
      </c>
      <c r="L344" s="111" t="str">
        <f t="shared" si="17"/>
        <v>Comprar Urgente!</v>
      </c>
    </row>
    <row r="345" spans="2:12">
      <c r="B345" s="99" t="e">
        <f>LOOKUP(A345,Entradas!$B$4:$B$1048576,Entradas!$C$4:$C$1048576)</f>
        <v>#N/A</v>
      </c>
      <c r="C345" s="99" t="e">
        <f>LOOKUP(A345,Entradas!$B$4:$B$1048576,Entradas!$D$4:$D$1048576)</f>
        <v>#N/A</v>
      </c>
      <c r="D345" s="99" t="e">
        <f>LOOKUP(A345,Entradas!$B$4:$B$1048576,Entradas!$G$4:$G$1048576)</f>
        <v>#N/A</v>
      </c>
      <c r="E345" s="100" t="e">
        <f>LOOKUP(A345,Entradas!$B$4:$B$1048576,Entradas!$H$4:$H$1048576)</f>
        <v>#N/A</v>
      </c>
      <c r="F345" s="101" t="e">
        <f>LOOKUP(A345,Entradas!$B$4:$B$1048576,Entradas!$J$4:$J$1048576)</f>
        <v>#N/A</v>
      </c>
      <c r="H345" s="106">
        <f>SUMIFS(Entradas!F:F,Entradas!B:B,'Controle Detalhado'!A345)</f>
        <v>0</v>
      </c>
      <c r="I345" s="106">
        <f>SUMIFS(Saidas!$H:$H,Saidas!$C:$C,'Controle Detalhado'!A345)</f>
        <v>0</v>
      </c>
      <c r="J345" s="107">
        <f t="shared" si="15"/>
        <v>0</v>
      </c>
      <c r="K345" s="100" t="e">
        <f t="shared" si="16"/>
        <v>#N/A</v>
      </c>
      <c r="L345" s="111" t="str">
        <f t="shared" si="17"/>
        <v>Comprar Urgente!</v>
      </c>
    </row>
    <row r="346" spans="2:12">
      <c r="B346" s="99" t="e">
        <f>LOOKUP(A346,Entradas!$B$4:$B$1048576,Entradas!$C$4:$C$1048576)</f>
        <v>#N/A</v>
      </c>
      <c r="C346" s="99" t="e">
        <f>LOOKUP(A346,Entradas!$B$4:$B$1048576,Entradas!$D$4:$D$1048576)</f>
        <v>#N/A</v>
      </c>
      <c r="D346" s="99" t="e">
        <f>LOOKUP(A346,Entradas!$B$4:$B$1048576,Entradas!$G$4:$G$1048576)</f>
        <v>#N/A</v>
      </c>
      <c r="E346" s="100" t="e">
        <f>LOOKUP(A346,Entradas!$B$4:$B$1048576,Entradas!$H$4:$H$1048576)</f>
        <v>#N/A</v>
      </c>
      <c r="F346" s="101" t="e">
        <f>LOOKUP(A346,Entradas!$B$4:$B$1048576,Entradas!$J$4:$J$1048576)</f>
        <v>#N/A</v>
      </c>
      <c r="H346" s="106">
        <f>SUMIFS(Entradas!F:F,Entradas!B:B,'Controle Detalhado'!A346)</f>
        <v>0</v>
      </c>
      <c r="I346" s="106">
        <f>SUMIFS(Saidas!$H:$H,Saidas!$C:$C,'Controle Detalhado'!A346)</f>
        <v>0</v>
      </c>
      <c r="J346" s="107">
        <f t="shared" si="15"/>
        <v>0</v>
      </c>
      <c r="K346" s="100" t="e">
        <f t="shared" si="16"/>
        <v>#N/A</v>
      </c>
      <c r="L346" s="111" t="str">
        <f t="shared" si="17"/>
        <v>Comprar Urgente!</v>
      </c>
    </row>
    <row r="347" spans="2:12">
      <c r="B347" s="99" t="e">
        <f>LOOKUP(A347,Entradas!$B$4:$B$1048576,Entradas!$C$4:$C$1048576)</f>
        <v>#N/A</v>
      </c>
      <c r="C347" s="99" t="e">
        <f>LOOKUP(A347,Entradas!$B$4:$B$1048576,Entradas!$D$4:$D$1048576)</f>
        <v>#N/A</v>
      </c>
      <c r="D347" s="99" t="e">
        <f>LOOKUP(A347,Entradas!$B$4:$B$1048576,Entradas!$G$4:$G$1048576)</f>
        <v>#N/A</v>
      </c>
      <c r="E347" s="100" t="e">
        <f>LOOKUP(A347,Entradas!$B$4:$B$1048576,Entradas!$H$4:$H$1048576)</f>
        <v>#N/A</v>
      </c>
      <c r="F347" s="101" t="e">
        <f>LOOKUP(A347,Entradas!$B$4:$B$1048576,Entradas!$J$4:$J$1048576)</f>
        <v>#N/A</v>
      </c>
      <c r="H347" s="106">
        <f>SUMIFS(Entradas!F:F,Entradas!B:B,'Controle Detalhado'!A347)</f>
        <v>0</v>
      </c>
      <c r="I347" s="106">
        <f>SUMIFS(Saidas!$H:$H,Saidas!$C:$C,'Controle Detalhado'!A347)</f>
        <v>0</v>
      </c>
      <c r="J347" s="107">
        <f t="shared" si="15"/>
        <v>0</v>
      </c>
      <c r="K347" s="100" t="e">
        <f t="shared" si="16"/>
        <v>#N/A</v>
      </c>
      <c r="L347" s="111" t="str">
        <f t="shared" si="17"/>
        <v>Comprar Urgente!</v>
      </c>
    </row>
    <row r="348" spans="2:12">
      <c r="B348" s="99" t="e">
        <f>LOOKUP(A348,Entradas!$B$4:$B$1048576,Entradas!$C$4:$C$1048576)</f>
        <v>#N/A</v>
      </c>
      <c r="C348" s="99" t="e">
        <f>LOOKUP(A348,Entradas!$B$4:$B$1048576,Entradas!$D$4:$D$1048576)</f>
        <v>#N/A</v>
      </c>
      <c r="D348" s="99" t="e">
        <f>LOOKUP(A348,Entradas!$B$4:$B$1048576,Entradas!$G$4:$G$1048576)</f>
        <v>#N/A</v>
      </c>
      <c r="E348" s="100" t="e">
        <f>LOOKUP(A348,Entradas!$B$4:$B$1048576,Entradas!$H$4:$H$1048576)</f>
        <v>#N/A</v>
      </c>
      <c r="F348" s="101" t="e">
        <f>LOOKUP(A348,Entradas!$B$4:$B$1048576,Entradas!$J$4:$J$1048576)</f>
        <v>#N/A</v>
      </c>
      <c r="H348" s="106">
        <f>SUMIFS(Entradas!F:F,Entradas!B:B,'Controle Detalhado'!A348)</f>
        <v>0</v>
      </c>
      <c r="I348" s="106">
        <f>SUMIFS(Saidas!$H:$H,Saidas!$C:$C,'Controle Detalhado'!A348)</f>
        <v>0</v>
      </c>
      <c r="J348" s="107">
        <f t="shared" si="15"/>
        <v>0</v>
      </c>
      <c r="K348" s="100" t="e">
        <f t="shared" si="16"/>
        <v>#N/A</v>
      </c>
      <c r="L348" s="111" t="str">
        <f t="shared" si="17"/>
        <v>Comprar Urgente!</v>
      </c>
    </row>
    <row r="349" spans="2:12">
      <c r="B349" s="99" t="e">
        <f>LOOKUP(A349,Entradas!$B$4:$B$1048576,Entradas!$C$4:$C$1048576)</f>
        <v>#N/A</v>
      </c>
      <c r="C349" s="99" t="e">
        <f>LOOKUP(A349,Entradas!$B$4:$B$1048576,Entradas!$D$4:$D$1048576)</f>
        <v>#N/A</v>
      </c>
      <c r="D349" s="99" t="e">
        <f>LOOKUP(A349,Entradas!$B$4:$B$1048576,Entradas!$G$4:$G$1048576)</f>
        <v>#N/A</v>
      </c>
      <c r="E349" s="100" t="e">
        <f>LOOKUP(A349,Entradas!$B$4:$B$1048576,Entradas!$H$4:$H$1048576)</f>
        <v>#N/A</v>
      </c>
      <c r="F349" s="101" t="e">
        <f>LOOKUP(A349,Entradas!$B$4:$B$1048576,Entradas!$J$4:$J$1048576)</f>
        <v>#N/A</v>
      </c>
      <c r="H349" s="106">
        <f>SUMIFS(Entradas!F:F,Entradas!B:B,'Controle Detalhado'!A349)</f>
        <v>0</v>
      </c>
      <c r="I349" s="106">
        <f>SUMIFS(Saidas!$H:$H,Saidas!$C:$C,'Controle Detalhado'!A349)</f>
        <v>0</v>
      </c>
      <c r="J349" s="107">
        <f t="shared" si="15"/>
        <v>0</v>
      </c>
      <c r="K349" s="100" t="e">
        <f t="shared" si="16"/>
        <v>#N/A</v>
      </c>
      <c r="L349" s="111" t="str">
        <f t="shared" si="17"/>
        <v>Comprar Urgente!</v>
      </c>
    </row>
    <row r="350" spans="2:12">
      <c r="B350" s="99" t="e">
        <f>LOOKUP(A350,Entradas!$B$4:$B$1048576,Entradas!$C$4:$C$1048576)</f>
        <v>#N/A</v>
      </c>
      <c r="C350" s="99" t="e">
        <f>LOOKUP(A350,Entradas!$B$4:$B$1048576,Entradas!$D$4:$D$1048576)</f>
        <v>#N/A</v>
      </c>
      <c r="D350" s="99" t="e">
        <f>LOOKUP(A350,Entradas!$B$4:$B$1048576,Entradas!$G$4:$G$1048576)</f>
        <v>#N/A</v>
      </c>
      <c r="E350" s="100" t="e">
        <f>LOOKUP(A350,Entradas!$B$4:$B$1048576,Entradas!$H$4:$H$1048576)</f>
        <v>#N/A</v>
      </c>
      <c r="F350" s="101" t="e">
        <f>LOOKUP(A350,Entradas!$B$4:$B$1048576,Entradas!$J$4:$J$1048576)</f>
        <v>#N/A</v>
      </c>
      <c r="H350" s="106">
        <f>SUMIFS(Entradas!F:F,Entradas!B:B,'Controle Detalhado'!A350)</f>
        <v>0</v>
      </c>
      <c r="I350" s="106">
        <f>SUMIFS(Saidas!$H:$H,Saidas!$C:$C,'Controle Detalhado'!A350)</f>
        <v>0</v>
      </c>
      <c r="J350" s="107">
        <f t="shared" si="15"/>
        <v>0</v>
      </c>
      <c r="K350" s="100" t="e">
        <f t="shared" si="16"/>
        <v>#N/A</v>
      </c>
      <c r="L350" s="111" t="str">
        <f t="shared" si="17"/>
        <v>Comprar Urgente!</v>
      </c>
    </row>
    <row r="351" spans="2:12">
      <c r="B351" s="99" t="e">
        <f>LOOKUP(A351,Entradas!$B$4:$B$1048576,Entradas!$C$4:$C$1048576)</f>
        <v>#N/A</v>
      </c>
      <c r="C351" s="99" t="e">
        <f>LOOKUP(A351,Entradas!$B$4:$B$1048576,Entradas!$D$4:$D$1048576)</f>
        <v>#N/A</v>
      </c>
      <c r="D351" s="99" t="e">
        <f>LOOKUP(A351,Entradas!$B$4:$B$1048576,Entradas!$G$4:$G$1048576)</f>
        <v>#N/A</v>
      </c>
      <c r="E351" s="100" t="e">
        <f>LOOKUP(A351,Entradas!$B$4:$B$1048576,Entradas!$H$4:$H$1048576)</f>
        <v>#N/A</v>
      </c>
      <c r="F351" s="101" t="e">
        <f>LOOKUP(A351,Entradas!$B$4:$B$1048576,Entradas!$J$4:$J$1048576)</f>
        <v>#N/A</v>
      </c>
      <c r="H351" s="106">
        <f>SUMIFS(Entradas!F:F,Entradas!B:B,'Controle Detalhado'!A351)</f>
        <v>0</v>
      </c>
      <c r="I351" s="106">
        <f>SUMIFS(Saidas!$H:$H,Saidas!$C:$C,'Controle Detalhado'!A351)</f>
        <v>0</v>
      </c>
      <c r="J351" s="107">
        <f t="shared" si="15"/>
        <v>0</v>
      </c>
      <c r="K351" s="100" t="e">
        <f t="shared" si="16"/>
        <v>#N/A</v>
      </c>
      <c r="L351" s="111" t="str">
        <f t="shared" si="17"/>
        <v>Comprar Urgente!</v>
      </c>
    </row>
    <row r="352" spans="2:12">
      <c r="B352" s="99" t="e">
        <f>LOOKUP(A352,Entradas!$B$4:$B$1048576,Entradas!$C$4:$C$1048576)</f>
        <v>#N/A</v>
      </c>
      <c r="C352" s="99" t="e">
        <f>LOOKUP(A352,Entradas!$B$4:$B$1048576,Entradas!$D$4:$D$1048576)</f>
        <v>#N/A</v>
      </c>
      <c r="D352" s="99" t="e">
        <f>LOOKUP(A352,Entradas!$B$4:$B$1048576,Entradas!$G$4:$G$1048576)</f>
        <v>#N/A</v>
      </c>
      <c r="E352" s="100" t="e">
        <f>LOOKUP(A352,Entradas!$B$4:$B$1048576,Entradas!$H$4:$H$1048576)</f>
        <v>#N/A</v>
      </c>
      <c r="F352" s="101" t="e">
        <f>LOOKUP(A352,Entradas!$B$4:$B$1048576,Entradas!$J$4:$J$1048576)</f>
        <v>#N/A</v>
      </c>
      <c r="H352" s="106">
        <f>SUMIFS(Entradas!F:F,Entradas!B:B,'Controle Detalhado'!A352)</f>
        <v>0</v>
      </c>
      <c r="I352" s="106">
        <f>SUMIFS(Saidas!$H:$H,Saidas!$C:$C,'Controle Detalhado'!A352)</f>
        <v>0</v>
      </c>
      <c r="J352" s="107">
        <f t="shared" si="15"/>
        <v>0</v>
      </c>
      <c r="K352" s="100" t="e">
        <f t="shared" si="16"/>
        <v>#N/A</v>
      </c>
      <c r="L352" s="111" t="str">
        <f t="shared" si="17"/>
        <v>Comprar Urgente!</v>
      </c>
    </row>
    <row r="353" spans="2:12">
      <c r="B353" s="99" t="e">
        <f>LOOKUP(A353,Entradas!$B$4:$B$1048576,Entradas!$C$4:$C$1048576)</f>
        <v>#N/A</v>
      </c>
      <c r="C353" s="99" t="e">
        <f>LOOKUP(A353,Entradas!$B$4:$B$1048576,Entradas!$D$4:$D$1048576)</f>
        <v>#N/A</v>
      </c>
      <c r="D353" s="99" t="e">
        <f>LOOKUP(A353,Entradas!$B$4:$B$1048576,Entradas!$G$4:$G$1048576)</f>
        <v>#N/A</v>
      </c>
      <c r="E353" s="100" t="e">
        <f>LOOKUP(A353,Entradas!$B$4:$B$1048576,Entradas!$H$4:$H$1048576)</f>
        <v>#N/A</v>
      </c>
      <c r="F353" s="101" t="e">
        <f>LOOKUP(A353,Entradas!$B$4:$B$1048576,Entradas!$J$4:$J$1048576)</f>
        <v>#N/A</v>
      </c>
      <c r="H353" s="106">
        <f>SUMIFS(Entradas!F:F,Entradas!B:B,'Controle Detalhado'!A353)</f>
        <v>0</v>
      </c>
      <c r="I353" s="106">
        <f>SUMIFS(Saidas!$H:$H,Saidas!$C:$C,'Controle Detalhado'!A353)</f>
        <v>0</v>
      </c>
      <c r="J353" s="107">
        <f t="shared" si="15"/>
        <v>0</v>
      </c>
      <c r="K353" s="100" t="e">
        <f t="shared" si="16"/>
        <v>#N/A</v>
      </c>
      <c r="L353" s="111" t="str">
        <f t="shared" si="17"/>
        <v>Comprar Urgente!</v>
      </c>
    </row>
    <row r="354" spans="2:12">
      <c r="B354" s="99" t="e">
        <f>LOOKUP(A354,Entradas!$B$4:$B$1048576,Entradas!$C$4:$C$1048576)</f>
        <v>#N/A</v>
      </c>
      <c r="C354" s="99" t="e">
        <f>LOOKUP(A354,Entradas!$B$4:$B$1048576,Entradas!$D$4:$D$1048576)</f>
        <v>#N/A</v>
      </c>
      <c r="D354" s="99" t="e">
        <f>LOOKUP(A354,Entradas!$B$4:$B$1048576,Entradas!$G$4:$G$1048576)</f>
        <v>#N/A</v>
      </c>
      <c r="E354" s="100" t="e">
        <f>LOOKUP(A354,Entradas!$B$4:$B$1048576,Entradas!$H$4:$H$1048576)</f>
        <v>#N/A</v>
      </c>
      <c r="F354" s="101" t="e">
        <f>LOOKUP(A354,Entradas!$B$4:$B$1048576,Entradas!$J$4:$J$1048576)</f>
        <v>#N/A</v>
      </c>
      <c r="H354" s="106">
        <f>SUMIFS(Entradas!F:F,Entradas!B:B,'Controle Detalhado'!A354)</f>
        <v>0</v>
      </c>
      <c r="I354" s="106">
        <f>SUMIFS(Saidas!$H:$H,Saidas!$C:$C,'Controle Detalhado'!A354)</f>
        <v>0</v>
      </c>
      <c r="J354" s="107">
        <f t="shared" si="15"/>
        <v>0</v>
      </c>
      <c r="K354" s="100" t="e">
        <f t="shared" si="16"/>
        <v>#N/A</v>
      </c>
      <c r="L354" s="111" t="str">
        <f t="shared" si="17"/>
        <v>Comprar Urgente!</v>
      </c>
    </row>
    <row r="355" spans="2:12">
      <c r="B355" s="99" t="e">
        <f>LOOKUP(A355,Entradas!$B$4:$B$1048576,Entradas!$C$4:$C$1048576)</f>
        <v>#N/A</v>
      </c>
      <c r="C355" s="99" t="e">
        <f>LOOKUP(A355,Entradas!$B$4:$B$1048576,Entradas!$D$4:$D$1048576)</f>
        <v>#N/A</v>
      </c>
      <c r="D355" s="99" t="e">
        <f>LOOKUP(A355,Entradas!$B$4:$B$1048576,Entradas!$G$4:$G$1048576)</f>
        <v>#N/A</v>
      </c>
      <c r="E355" s="100" t="e">
        <f>LOOKUP(A355,Entradas!$B$4:$B$1048576,Entradas!$H$4:$H$1048576)</f>
        <v>#N/A</v>
      </c>
      <c r="F355" s="101" t="e">
        <f>LOOKUP(A355,Entradas!$B$4:$B$1048576,Entradas!$J$4:$J$1048576)</f>
        <v>#N/A</v>
      </c>
      <c r="H355" s="106">
        <f>SUMIFS(Entradas!F:F,Entradas!B:B,'Controle Detalhado'!A355)</f>
        <v>0</v>
      </c>
      <c r="I355" s="106">
        <f>SUMIFS(Saidas!$H:$H,Saidas!$C:$C,'Controle Detalhado'!A355)</f>
        <v>0</v>
      </c>
      <c r="J355" s="107">
        <f t="shared" si="15"/>
        <v>0</v>
      </c>
      <c r="K355" s="100" t="e">
        <f t="shared" si="16"/>
        <v>#N/A</v>
      </c>
      <c r="L355" s="111" t="str">
        <f t="shared" si="17"/>
        <v>Comprar Urgente!</v>
      </c>
    </row>
    <row r="356" spans="2:12">
      <c r="B356" s="99" t="e">
        <f>LOOKUP(A356,Entradas!$B$4:$B$1048576,Entradas!$C$4:$C$1048576)</f>
        <v>#N/A</v>
      </c>
      <c r="C356" s="99" t="e">
        <f>LOOKUP(A356,Entradas!$B$4:$B$1048576,Entradas!$D$4:$D$1048576)</f>
        <v>#N/A</v>
      </c>
      <c r="D356" s="99" t="e">
        <f>LOOKUP(A356,Entradas!$B$4:$B$1048576,Entradas!$G$4:$G$1048576)</f>
        <v>#N/A</v>
      </c>
      <c r="E356" s="100" t="e">
        <f>LOOKUP(A356,Entradas!$B$4:$B$1048576,Entradas!$H$4:$H$1048576)</f>
        <v>#N/A</v>
      </c>
      <c r="F356" s="101" t="e">
        <f>LOOKUP(A356,Entradas!$B$4:$B$1048576,Entradas!$J$4:$J$1048576)</f>
        <v>#N/A</v>
      </c>
      <c r="H356" s="106">
        <f>SUMIFS(Entradas!F:F,Entradas!B:B,'Controle Detalhado'!A356)</f>
        <v>0</v>
      </c>
      <c r="I356" s="106">
        <f>SUMIFS(Saidas!$H:$H,Saidas!$C:$C,'Controle Detalhado'!A356)</f>
        <v>0</v>
      </c>
      <c r="J356" s="107">
        <f t="shared" si="15"/>
        <v>0</v>
      </c>
      <c r="K356" s="100" t="e">
        <f t="shared" si="16"/>
        <v>#N/A</v>
      </c>
      <c r="L356" s="111" t="str">
        <f t="shared" si="17"/>
        <v>Comprar Urgente!</v>
      </c>
    </row>
    <row r="357" spans="2:12">
      <c r="B357" s="99" t="e">
        <f>LOOKUP(A357,Entradas!$B$4:$B$1048576,Entradas!$C$4:$C$1048576)</f>
        <v>#N/A</v>
      </c>
      <c r="C357" s="99" t="e">
        <f>LOOKUP(A357,Entradas!$B$4:$B$1048576,Entradas!$D$4:$D$1048576)</f>
        <v>#N/A</v>
      </c>
      <c r="D357" s="99" t="e">
        <f>LOOKUP(A357,Entradas!$B$4:$B$1048576,Entradas!$G$4:$G$1048576)</f>
        <v>#N/A</v>
      </c>
      <c r="E357" s="100" t="e">
        <f>LOOKUP(A357,Entradas!$B$4:$B$1048576,Entradas!$H$4:$H$1048576)</f>
        <v>#N/A</v>
      </c>
      <c r="F357" s="101" t="e">
        <f>LOOKUP(A357,Entradas!$B$4:$B$1048576,Entradas!$J$4:$J$1048576)</f>
        <v>#N/A</v>
      </c>
      <c r="H357" s="106">
        <f>SUMIFS(Entradas!F:F,Entradas!B:B,'Controle Detalhado'!A357)</f>
        <v>0</v>
      </c>
      <c r="I357" s="106">
        <f>SUMIFS(Saidas!$H:$H,Saidas!$C:$C,'Controle Detalhado'!A357)</f>
        <v>0</v>
      </c>
      <c r="J357" s="107">
        <f t="shared" si="15"/>
        <v>0</v>
      </c>
      <c r="K357" s="100" t="e">
        <f t="shared" si="16"/>
        <v>#N/A</v>
      </c>
      <c r="L357" s="111" t="str">
        <f t="shared" si="17"/>
        <v>Comprar Urgente!</v>
      </c>
    </row>
    <row r="358" spans="2:12">
      <c r="B358" s="99" t="e">
        <f>LOOKUP(A358,Entradas!$B$4:$B$1048576,Entradas!$C$4:$C$1048576)</f>
        <v>#N/A</v>
      </c>
      <c r="C358" s="99" t="e">
        <f>LOOKUP(A358,Entradas!$B$4:$B$1048576,Entradas!$D$4:$D$1048576)</f>
        <v>#N/A</v>
      </c>
      <c r="D358" s="99" t="e">
        <f>LOOKUP(A358,Entradas!$B$4:$B$1048576,Entradas!$G$4:$G$1048576)</f>
        <v>#N/A</v>
      </c>
      <c r="E358" s="100" t="e">
        <f>LOOKUP(A358,Entradas!$B$4:$B$1048576,Entradas!$H$4:$H$1048576)</f>
        <v>#N/A</v>
      </c>
      <c r="F358" s="101" t="e">
        <f>LOOKUP(A358,Entradas!$B$4:$B$1048576,Entradas!$J$4:$J$1048576)</f>
        <v>#N/A</v>
      </c>
      <c r="H358" s="106">
        <f>SUMIFS(Entradas!F:F,Entradas!B:B,'Controle Detalhado'!A358)</f>
        <v>0</v>
      </c>
      <c r="I358" s="106">
        <f>SUMIFS(Saidas!$H:$H,Saidas!$C:$C,'Controle Detalhado'!A358)</f>
        <v>0</v>
      </c>
      <c r="J358" s="107">
        <f t="shared" si="15"/>
        <v>0</v>
      </c>
      <c r="K358" s="100" t="e">
        <f t="shared" si="16"/>
        <v>#N/A</v>
      </c>
      <c r="L358" s="111" t="str">
        <f t="shared" si="17"/>
        <v>Comprar Urgente!</v>
      </c>
    </row>
    <row r="359" spans="2:12">
      <c r="B359" s="99" t="e">
        <f>LOOKUP(A359,Entradas!$B$4:$B$1048576,Entradas!$C$4:$C$1048576)</f>
        <v>#N/A</v>
      </c>
      <c r="C359" s="99" t="e">
        <f>LOOKUP(A359,Entradas!$B$4:$B$1048576,Entradas!$D$4:$D$1048576)</f>
        <v>#N/A</v>
      </c>
      <c r="D359" s="99" t="e">
        <f>LOOKUP(A359,Entradas!$B$4:$B$1048576,Entradas!$G$4:$G$1048576)</f>
        <v>#N/A</v>
      </c>
      <c r="E359" s="100" t="e">
        <f>LOOKUP(A359,Entradas!$B$4:$B$1048576,Entradas!$H$4:$H$1048576)</f>
        <v>#N/A</v>
      </c>
      <c r="F359" s="101" t="e">
        <f>LOOKUP(A359,Entradas!$B$4:$B$1048576,Entradas!$J$4:$J$1048576)</f>
        <v>#N/A</v>
      </c>
      <c r="H359" s="106">
        <f>SUMIFS(Entradas!F:F,Entradas!B:B,'Controle Detalhado'!A359)</f>
        <v>0</v>
      </c>
      <c r="I359" s="106">
        <f>SUMIFS(Saidas!$H:$H,Saidas!$C:$C,'Controle Detalhado'!A359)</f>
        <v>0</v>
      </c>
      <c r="J359" s="107">
        <f t="shared" si="15"/>
        <v>0</v>
      </c>
      <c r="K359" s="100" t="e">
        <f t="shared" si="16"/>
        <v>#N/A</v>
      </c>
      <c r="L359" s="111" t="str">
        <f t="shared" si="17"/>
        <v>Comprar Urgente!</v>
      </c>
    </row>
    <row r="360" spans="2:12">
      <c r="B360" s="99" t="e">
        <f>LOOKUP(A360,Entradas!$B$4:$B$1048576,Entradas!$C$4:$C$1048576)</f>
        <v>#N/A</v>
      </c>
      <c r="C360" s="99" t="e">
        <f>LOOKUP(A360,Entradas!$B$4:$B$1048576,Entradas!$D$4:$D$1048576)</f>
        <v>#N/A</v>
      </c>
      <c r="D360" s="99" t="e">
        <f>LOOKUP(A360,Entradas!$B$4:$B$1048576,Entradas!$G$4:$G$1048576)</f>
        <v>#N/A</v>
      </c>
      <c r="E360" s="100" t="e">
        <f>LOOKUP(A360,Entradas!$B$4:$B$1048576,Entradas!$H$4:$H$1048576)</f>
        <v>#N/A</v>
      </c>
      <c r="F360" s="101" t="e">
        <f>LOOKUP(A360,Entradas!$B$4:$B$1048576,Entradas!$J$4:$J$1048576)</f>
        <v>#N/A</v>
      </c>
      <c r="H360" s="106">
        <f>SUMIFS(Entradas!F:F,Entradas!B:B,'Controle Detalhado'!A360)</f>
        <v>0</v>
      </c>
      <c r="I360" s="106">
        <f>SUMIFS(Saidas!$H:$H,Saidas!$C:$C,'Controle Detalhado'!A360)</f>
        <v>0</v>
      </c>
      <c r="J360" s="107">
        <f t="shared" si="15"/>
        <v>0</v>
      </c>
      <c r="K360" s="100" t="e">
        <f t="shared" si="16"/>
        <v>#N/A</v>
      </c>
      <c r="L360" s="111" t="str">
        <f t="shared" si="17"/>
        <v>Comprar Urgente!</v>
      </c>
    </row>
    <row r="361" spans="2:12">
      <c r="B361" s="99" t="e">
        <f>LOOKUP(A361,Entradas!$B$4:$B$1048576,Entradas!$C$4:$C$1048576)</f>
        <v>#N/A</v>
      </c>
      <c r="C361" s="99" t="e">
        <f>LOOKUP(A361,Entradas!$B$4:$B$1048576,Entradas!$D$4:$D$1048576)</f>
        <v>#N/A</v>
      </c>
      <c r="D361" s="99" t="e">
        <f>LOOKUP(A361,Entradas!$B$4:$B$1048576,Entradas!$G$4:$G$1048576)</f>
        <v>#N/A</v>
      </c>
      <c r="E361" s="100" t="e">
        <f>LOOKUP(A361,Entradas!$B$4:$B$1048576,Entradas!$H$4:$H$1048576)</f>
        <v>#N/A</v>
      </c>
      <c r="F361" s="101" t="e">
        <f>LOOKUP(A361,Entradas!$B$4:$B$1048576,Entradas!$J$4:$J$1048576)</f>
        <v>#N/A</v>
      </c>
      <c r="H361" s="106">
        <f>SUMIFS(Entradas!F:F,Entradas!B:B,'Controle Detalhado'!A361)</f>
        <v>0</v>
      </c>
      <c r="I361" s="106">
        <f>SUMIFS(Saidas!$H:$H,Saidas!$C:$C,'Controle Detalhado'!A361)</f>
        <v>0</v>
      </c>
      <c r="J361" s="107">
        <f t="shared" si="15"/>
        <v>0</v>
      </c>
      <c r="K361" s="100" t="e">
        <f t="shared" si="16"/>
        <v>#N/A</v>
      </c>
      <c r="L361" s="111" t="str">
        <f t="shared" si="17"/>
        <v>Comprar Urgente!</v>
      </c>
    </row>
    <row r="362" spans="2:12">
      <c r="B362" s="99" t="e">
        <f>LOOKUP(A362,Entradas!$B$4:$B$1048576,Entradas!$C$4:$C$1048576)</f>
        <v>#N/A</v>
      </c>
      <c r="C362" s="99" t="e">
        <f>LOOKUP(A362,Entradas!$B$4:$B$1048576,Entradas!$D$4:$D$1048576)</f>
        <v>#N/A</v>
      </c>
      <c r="D362" s="99" t="e">
        <f>LOOKUP(A362,Entradas!$B$4:$B$1048576,Entradas!$G$4:$G$1048576)</f>
        <v>#N/A</v>
      </c>
      <c r="E362" s="100" t="e">
        <f>LOOKUP(A362,Entradas!$B$4:$B$1048576,Entradas!$H$4:$H$1048576)</f>
        <v>#N/A</v>
      </c>
      <c r="F362" s="101" t="e">
        <f>LOOKUP(A362,Entradas!$B$4:$B$1048576,Entradas!$J$4:$J$1048576)</f>
        <v>#N/A</v>
      </c>
      <c r="H362" s="106">
        <f>SUMIFS(Entradas!F:F,Entradas!B:B,'Controle Detalhado'!A362)</f>
        <v>0</v>
      </c>
      <c r="I362" s="106">
        <f>SUMIFS(Saidas!$H:$H,Saidas!$C:$C,'Controle Detalhado'!A362)</f>
        <v>0</v>
      </c>
      <c r="J362" s="107">
        <f t="shared" si="15"/>
        <v>0</v>
      </c>
      <c r="K362" s="100" t="e">
        <f t="shared" si="16"/>
        <v>#N/A</v>
      </c>
      <c r="L362" s="111" t="str">
        <f t="shared" si="17"/>
        <v>Comprar Urgente!</v>
      </c>
    </row>
    <row r="363" spans="2:12">
      <c r="B363" s="99" t="e">
        <f>LOOKUP(A363,Entradas!$B$4:$B$1048576,Entradas!$C$4:$C$1048576)</f>
        <v>#N/A</v>
      </c>
      <c r="C363" s="99" t="e">
        <f>LOOKUP(A363,Entradas!$B$4:$B$1048576,Entradas!$D$4:$D$1048576)</f>
        <v>#N/A</v>
      </c>
      <c r="D363" s="99" t="e">
        <f>LOOKUP(A363,Entradas!$B$4:$B$1048576,Entradas!$G$4:$G$1048576)</f>
        <v>#N/A</v>
      </c>
      <c r="E363" s="100" t="e">
        <f>LOOKUP(A363,Entradas!$B$4:$B$1048576,Entradas!$H$4:$H$1048576)</f>
        <v>#N/A</v>
      </c>
      <c r="F363" s="101" t="e">
        <f>LOOKUP(A363,Entradas!$B$4:$B$1048576,Entradas!$J$4:$J$1048576)</f>
        <v>#N/A</v>
      </c>
      <c r="H363" s="106">
        <f>SUMIFS(Entradas!F:F,Entradas!B:B,'Controle Detalhado'!A363)</f>
        <v>0</v>
      </c>
      <c r="I363" s="106">
        <f>SUMIFS(Saidas!$H:$H,Saidas!$C:$C,'Controle Detalhado'!A363)</f>
        <v>0</v>
      </c>
      <c r="J363" s="107">
        <f t="shared" si="15"/>
        <v>0</v>
      </c>
      <c r="K363" s="100" t="e">
        <f t="shared" si="16"/>
        <v>#N/A</v>
      </c>
      <c r="L363" s="111" t="str">
        <f t="shared" si="17"/>
        <v>Comprar Urgente!</v>
      </c>
    </row>
    <row r="364" spans="2:12">
      <c r="B364" s="99" t="e">
        <f>LOOKUP(A364,Entradas!$B$4:$B$1048576,Entradas!$C$4:$C$1048576)</f>
        <v>#N/A</v>
      </c>
      <c r="C364" s="99" t="e">
        <f>LOOKUP(A364,Entradas!$B$4:$B$1048576,Entradas!$D$4:$D$1048576)</f>
        <v>#N/A</v>
      </c>
      <c r="D364" s="99" t="e">
        <f>LOOKUP(A364,Entradas!$B$4:$B$1048576,Entradas!$G$4:$G$1048576)</f>
        <v>#N/A</v>
      </c>
      <c r="E364" s="100" t="e">
        <f>LOOKUP(A364,Entradas!$B$4:$B$1048576,Entradas!$H$4:$H$1048576)</f>
        <v>#N/A</v>
      </c>
      <c r="F364" s="101" t="e">
        <f>LOOKUP(A364,Entradas!$B$4:$B$1048576,Entradas!$J$4:$J$1048576)</f>
        <v>#N/A</v>
      </c>
      <c r="H364" s="106">
        <f>SUMIFS(Entradas!F:F,Entradas!B:B,'Controle Detalhado'!A364)</f>
        <v>0</v>
      </c>
      <c r="I364" s="106">
        <f>SUMIFS(Saidas!$H:$H,Saidas!$C:$C,'Controle Detalhado'!A364)</f>
        <v>0</v>
      </c>
      <c r="J364" s="107">
        <f t="shared" si="15"/>
        <v>0</v>
      </c>
      <c r="K364" s="100" t="e">
        <f t="shared" si="16"/>
        <v>#N/A</v>
      </c>
      <c r="L364" s="111" t="str">
        <f t="shared" si="17"/>
        <v>Comprar Urgente!</v>
      </c>
    </row>
    <row r="365" spans="2:12">
      <c r="B365" s="99" t="e">
        <f>LOOKUP(A365,Entradas!$B$4:$B$1048576,Entradas!$C$4:$C$1048576)</f>
        <v>#N/A</v>
      </c>
      <c r="C365" s="99" t="e">
        <f>LOOKUP(A365,Entradas!$B$4:$B$1048576,Entradas!$D$4:$D$1048576)</f>
        <v>#N/A</v>
      </c>
      <c r="D365" s="99" t="e">
        <f>LOOKUP(A365,Entradas!$B$4:$B$1048576,Entradas!$G$4:$G$1048576)</f>
        <v>#N/A</v>
      </c>
      <c r="E365" s="100" t="e">
        <f>LOOKUP(A365,Entradas!$B$4:$B$1048576,Entradas!$H$4:$H$1048576)</f>
        <v>#N/A</v>
      </c>
      <c r="F365" s="101" t="e">
        <f>LOOKUP(A365,Entradas!$B$4:$B$1048576,Entradas!$J$4:$J$1048576)</f>
        <v>#N/A</v>
      </c>
      <c r="H365" s="106">
        <f>SUMIFS(Entradas!F:F,Entradas!B:B,'Controle Detalhado'!A365)</f>
        <v>0</v>
      </c>
      <c r="I365" s="106">
        <f>SUMIFS(Saidas!$H:$H,Saidas!$C:$C,'Controle Detalhado'!A365)</f>
        <v>0</v>
      </c>
      <c r="J365" s="107">
        <f t="shared" si="15"/>
        <v>0</v>
      </c>
      <c r="K365" s="100" t="e">
        <f t="shared" si="16"/>
        <v>#N/A</v>
      </c>
      <c r="L365" s="111" t="str">
        <f t="shared" si="17"/>
        <v>Comprar Urgente!</v>
      </c>
    </row>
    <row r="366" spans="2:12">
      <c r="B366" s="99" t="e">
        <f>LOOKUP(A366,Entradas!$B$4:$B$1048576,Entradas!$C$4:$C$1048576)</f>
        <v>#N/A</v>
      </c>
      <c r="C366" s="99" t="e">
        <f>LOOKUP(A366,Entradas!$B$4:$B$1048576,Entradas!$D$4:$D$1048576)</f>
        <v>#N/A</v>
      </c>
      <c r="D366" s="99" t="e">
        <f>LOOKUP(A366,Entradas!$B$4:$B$1048576,Entradas!$G$4:$G$1048576)</f>
        <v>#N/A</v>
      </c>
      <c r="E366" s="100" t="e">
        <f>LOOKUP(A366,Entradas!$B$4:$B$1048576,Entradas!$H$4:$H$1048576)</f>
        <v>#N/A</v>
      </c>
      <c r="F366" s="101" t="e">
        <f>LOOKUP(A366,Entradas!$B$4:$B$1048576,Entradas!$J$4:$J$1048576)</f>
        <v>#N/A</v>
      </c>
      <c r="H366" s="106">
        <f>SUMIFS(Entradas!F:F,Entradas!B:B,'Controle Detalhado'!A366)</f>
        <v>0</v>
      </c>
      <c r="I366" s="106">
        <f>SUMIFS(Saidas!$H:$H,Saidas!$C:$C,'Controle Detalhado'!A366)</f>
        <v>0</v>
      </c>
      <c r="J366" s="107">
        <f t="shared" si="15"/>
        <v>0</v>
      </c>
      <c r="K366" s="100" t="e">
        <f t="shared" si="16"/>
        <v>#N/A</v>
      </c>
      <c r="L366" s="111" t="str">
        <f t="shared" si="17"/>
        <v>Comprar Urgente!</v>
      </c>
    </row>
    <row r="367" spans="2:12">
      <c r="B367" s="99" t="e">
        <f>LOOKUP(A367,Entradas!$B$4:$B$1048576,Entradas!$C$4:$C$1048576)</f>
        <v>#N/A</v>
      </c>
      <c r="C367" s="99" t="e">
        <f>LOOKUP(A367,Entradas!$B$4:$B$1048576,Entradas!$D$4:$D$1048576)</f>
        <v>#N/A</v>
      </c>
      <c r="D367" s="99" t="e">
        <f>LOOKUP(A367,Entradas!$B$4:$B$1048576,Entradas!$G$4:$G$1048576)</f>
        <v>#N/A</v>
      </c>
      <c r="E367" s="100" t="e">
        <f>LOOKUP(A367,Entradas!$B$4:$B$1048576,Entradas!$H$4:$H$1048576)</f>
        <v>#N/A</v>
      </c>
      <c r="F367" s="101" t="e">
        <f>LOOKUP(A367,Entradas!$B$4:$B$1048576,Entradas!$J$4:$J$1048576)</f>
        <v>#N/A</v>
      </c>
      <c r="H367" s="106">
        <f>SUMIFS(Entradas!F:F,Entradas!B:B,'Controle Detalhado'!A367)</f>
        <v>0</v>
      </c>
      <c r="I367" s="106">
        <f>SUMIFS(Saidas!$H:$H,Saidas!$C:$C,'Controle Detalhado'!A367)</f>
        <v>0</v>
      </c>
      <c r="J367" s="107">
        <f t="shared" si="15"/>
        <v>0</v>
      </c>
      <c r="K367" s="100" t="e">
        <f t="shared" si="16"/>
        <v>#N/A</v>
      </c>
      <c r="L367" s="111" t="str">
        <f t="shared" si="17"/>
        <v>Comprar Urgente!</v>
      </c>
    </row>
    <row r="368" spans="2:12">
      <c r="B368" s="99" t="e">
        <f>LOOKUP(A368,Entradas!$B$4:$B$1048576,Entradas!$C$4:$C$1048576)</f>
        <v>#N/A</v>
      </c>
      <c r="C368" s="99" t="e">
        <f>LOOKUP(A368,Entradas!$B$4:$B$1048576,Entradas!$D$4:$D$1048576)</f>
        <v>#N/A</v>
      </c>
      <c r="D368" s="99" t="e">
        <f>LOOKUP(A368,Entradas!$B$4:$B$1048576,Entradas!$G$4:$G$1048576)</f>
        <v>#N/A</v>
      </c>
      <c r="E368" s="100" t="e">
        <f>LOOKUP(A368,Entradas!$B$4:$B$1048576,Entradas!$H$4:$H$1048576)</f>
        <v>#N/A</v>
      </c>
      <c r="F368" s="101" t="e">
        <f>LOOKUP(A368,Entradas!$B$4:$B$1048576,Entradas!$J$4:$J$1048576)</f>
        <v>#N/A</v>
      </c>
      <c r="H368" s="106">
        <f>SUMIFS(Entradas!F:F,Entradas!B:B,'Controle Detalhado'!A368)</f>
        <v>0</v>
      </c>
      <c r="I368" s="106">
        <f>SUMIFS(Saidas!$H:$H,Saidas!$C:$C,'Controle Detalhado'!A368)</f>
        <v>0</v>
      </c>
      <c r="J368" s="107">
        <f t="shared" si="15"/>
        <v>0</v>
      </c>
      <c r="K368" s="100" t="e">
        <f t="shared" si="16"/>
        <v>#N/A</v>
      </c>
      <c r="L368" s="111" t="str">
        <f t="shared" si="17"/>
        <v>Comprar Urgente!</v>
      </c>
    </row>
    <row r="369" spans="2:12">
      <c r="B369" s="99" t="e">
        <f>LOOKUP(A369,Entradas!$B$4:$B$1048576,Entradas!$C$4:$C$1048576)</f>
        <v>#N/A</v>
      </c>
      <c r="C369" s="99" t="e">
        <f>LOOKUP(A369,Entradas!$B$4:$B$1048576,Entradas!$D$4:$D$1048576)</f>
        <v>#N/A</v>
      </c>
      <c r="D369" s="99" t="e">
        <f>LOOKUP(A369,Entradas!$B$4:$B$1048576,Entradas!$G$4:$G$1048576)</f>
        <v>#N/A</v>
      </c>
      <c r="E369" s="100" t="e">
        <f>LOOKUP(A369,Entradas!$B$4:$B$1048576,Entradas!$H$4:$H$1048576)</f>
        <v>#N/A</v>
      </c>
      <c r="F369" s="101" t="e">
        <f>LOOKUP(A369,Entradas!$B$4:$B$1048576,Entradas!$J$4:$J$1048576)</f>
        <v>#N/A</v>
      </c>
      <c r="H369" s="106">
        <f>SUMIFS(Entradas!F:F,Entradas!B:B,'Controle Detalhado'!A369)</f>
        <v>0</v>
      </c>
      <c r="I369" s="106">
        <f>SUMIFS(Saidas!$H:$H,Saidas!$C:$C,'Controle Detalhado'!A369)</f>
        <v>0</v>
      </c>
      <c r="J369" s="107">
        <f t="shared" si="15"/>
        <v>0</v>
      </c>
      <c r="K369" s="100" t="e">
        <f t="shared" si="16"/>
        <v>#N/A</v>
      </c>
      <c r="L369" s="111" t="str">
        <f t="shared" si="17"/>
        <v>Comprar Urgente!</v>
      </c>
    </row>
    <row r="370" spans="2:12">
      <c r="B370" s="99" t="e">
        <f>LOOKUP(A370,Entradas!$B$4:$B$1048576,Entradas!$C$4:$C$1048576)</f>
        <v>#N/A</v>
      </c>
      <c r="C370" s="99" t="e">
        <f>LOOKUP(A370,Entradas!$B$4:$B$1048576,Entradas!$D$4:$D$1048576)</f>
        <v>#N/A</v>
      </c>
      <c r="D370" s="99" t="e">
        <f>LOOKUP(A370,Entradas!$B$4:$B$1048576,Entradas!$G$4:$G$1048576)</f>
        <v>#N/A</v>
      </c>
      <c r="E370" s="100" t="e">
        <f>LOOKUP(A370,Entradas!$B$4:$B$1048576,Entradas!$H$4:$H$1048576)</f>
        <v>#N/A</v>
      </c>
      <c r="F370" s="101" t="e">
        <f>LOOKUP(A370,Entradas!$B$4:$B$1048576,Entradas!$J$4:$J$1048576)</f>
        <v>#N/A</v>
      </c>
      <c r="H370" s="106">
        <f>SUMIFS(Entradas!F:F,Entradas!B:B,'Controle Detalhado'!A370)</f>
        <v>0</v>
      </c>
      <c r="I370" s="106">
        <f>SUMIFS(Saidas!$H:$H,Saidas!$C:$C,'Controle Detalhado'!A370)</f>
        <v>0</v>
      </c>
      <c r="J370" s="107">
        <f t="shared" si="15"/>
        <v>0</v>
      </c>
      <c r="K370" s="100" t="e">
        <f t="shared" si="16"/>
        <v>#N/A</v>
      </c>
      <c r="L370" s="111" t="str">
        <f t="shared" si="17"/>
        <v>Comprar Urgente!</v>
      </c>
    </row>
    <row r="371" spans="2:12">
      <c r="B371" s="99" t="e">
        <f>LOOKUP(A371,Entradas!$B$4:$B$1048576,Entradas!$C$4:$C$1048576)</f>
        <v>#N/A</v>
      </c>
      <c r="C371" s="99" t="e">
        <f>LOOKUP(A371,Entradas!$B$4:$B$1048576,Entradas!$D$4:$D$1048576)</f>
        <v>#N/A</v>
      </c>
      <c r="D371" s="99" t="e">
        <f>LOOKUP(A371,Entradas!$B$4:$B$1048576,Entradas!$G$4:$G$1048576)</f>
        <v>#N/A</v>
      </c>
      <c r="E371" s="100" t="e">
        <f>LOOKUP(A371,Entradas!$B$4:$B$1048576,Entradas!$H$4:$H$1048576)</f>
        <v>#N/A</v>
      </c>
      <c r="F371" s="101" t="e">
        <f>LOOKUP(A371,Entradas!$B$4:$B$1048576,Entradas!$J$4:$J$1048576)</f>
        <v>#N/A</v>
      </c>
      <c r="H371" s="106">
        <f>SUMIFS(Entradas!F:F,Entradas!B:B,'Controle Detalhado'!A371)</f>
        <v>0</v>
      </c>
      <c r="I371" s="106">
        <f>SUMIFS(Saidas!$H:$H,Saidas!$C:$C,'Controle Detalhado'!A371)</f>
        <v>0</v>
      </c>
      <c r="J371" s="107">
        <f t="shared" si="15"/>
        <v>0</v>
      </c>
      <c r="K371" s="100" t="e">
        <f t="shared" si="16"/>
        <v>#N/A</v>
      </c>
      <c r="L371" s="111" t="str">
        <f t="shared" si="17"/>
        <v>Comprar Urgente!</v>
      </c>
    </row>
    <row r="372" spans="2:12">
      <c r="B372" s="99" t="e">
        <f>LOOKUP(A372,Entradas!$B$4:$B$1048576,Entradas!$C$4:$C$1048576)</f>
        <v>#N/A</v>
      </c>
      <c r="C372" s="99" t="e">
        <f>LOOKUP(A372,Entradas!$B$4:$B$1048576,Entradas!$D$4:$D$1048576)</f>
        <v>#N/A</v>
      </c>
      <c r="D372" s="99" t="e">
        <f>LOOKUP(A372,Entradas!$B$4:$B$1048576,Entradas!$G$4:$G$1048576)</f>
        <v>#N/A</v>
      </c>
      <c r="E372" s="100" t="e">
        <f>LOOKUP(A372,Entradas!$B$4:$B$1048576,Entradas!$H$4:$H$1048576)</f>
        <v>#N/A</v>
      </c>
      <c r="F372" s="101" t="e">
        <f>LOOKUP(A372,Entradas!$B$4:$B$1048576,Entradas!$J$4:$J$1048576)</f>
        <v>#N/A</v>
      </c>
      <c r="H372" s="106">
        <f>SUMIFS(Entradas!F:F,Entradas!B:B,'Controle Detalhado'!A372)</f>
        <v>0</v>
      </c>
      <c r="I372" s="106">
        <f>SUMIFS(Saidas!$H:$H,Saidas!$C:$C,'Controle Detalhado'!A372)</f>
        <v>0</v>
      </c>
      <c r="J372" s="107">
        <f t="shared" si="15"/>
        <v>0</v>
      </c>
      <c r="K372" s="100" t="e">
        <f t="shared" si="16"/>
        <v>#N/A</v>
      </c>
      <c r="L372" s="111" t="str">
        <f t="shared" si="17"/>
        <v>Comprar Urgente!</v>
      </c>
    </row>
    <row r="373" spans="2:12">
      <c r="B373" s="99" t="e">
        <f>LOOKUP(A373,Entradas!$B$4:$B$1048576,Entradas!$C$4:$C$1048576)</f>
        <v>#N/A</v>
      </c>
      <c r="C373" s="99" t="e">
        <f>LOOKUP(A373,Entradas!$B$4:$B$1048576,Entradas!$D$4:$D$1048576)</f>
        <v>#N/A</v>
      </c>
      <c r="D373" s="99" t="e">
        <f>LOOKUP(A373,Entradas!$B$4:$B$1048576,Entradas!$G$4:$G$1048576)</f>
        <v>#N/A</v>
      </c>
      <c r="E373" s="100" t="e">
        <f>LOOKUP(A373,Entradas!$B$4:$B$1048576,Entradas!$H$4:$H$1048576)</f>
        <v>#N/A</v>
      </c>
      <c r="F373" s="101" t="e">
        <f>LOOKUP(A373,Entradas!$B$4:$B$1048576,Entradas!$J$4:$J$1048576)</f>
        <v>#N/A</v>
      </c>
      <c r="H373" s="106">
        <f>SUMIFS(Entradas!F:F,Entradas!B:B,'Controle Detalhado'!A373)</f>
        <v>0</v>
      </c>
      <c r="I373" s="106">
        <f>SUMIFS(Saidas!$H:$H,Saidas!$C:$C,'Controle Detalhado'!A373)</f>
        <v>0</v>
      </c>
      <c r="J373" s="107">
        <f t="shared" si="15"/>
        <v>0</v>
      </c>
      <c r="K373" s="100" t="e">
        <f t="shared" si="16"/>
        <v>#N/A</v>
      </c>
      <c r="L373" s="111" t="str">
        <f t="shared" si="17"/>
        <v>Comprar Urgente!</v>
      </c>
    </row>
    <row r="374" spans="2:12">
      <c r="B374" s="99" t="e">
        <f>LOOKUP(A374,Entradas!$B$4:$B$1048576,Entradas!$C$4:$C$1048576)</f>
        <v>#N/A</v>
      </c>
      <c r="C374" s="99" t="e">
        <f>LOOKUP(A374,Entradas!$B$4:$B$1048576,Entradas!$D$4:$D$1048576)</f>
        <v>#N/A</v>
      </c>
      <c r="D374" s="99" t="e">
        <f>LOOKUP(A374,Entradas!$B$4:$B$1048576,Entradas!$G$4:$G$1048576)</f>
        <v>#N/A</v>
      </c>
      <c r="E374" s="100" t="e">
        <f>LOOKUP(A374,Entradas!$B$4:$B$1048576,Entradas!$H$4:$H$1048576)</f>
        <v>#N/A</v>
      </c>
      <c r="F374" s="101" t="e">
        <f>LOOKUP(A374,Entradas!$B$4:$B$1048576,Entradas!$J$4:$J$1048576)</f>
        <v>#N/A</v>
      </c>
      <c r="H374" s="106">
        <f>SUMIFS(Entradas!F:F,Entradas!B:B,'Controle Detalhado'!A374)</f>
        <v>0</v>
      </c>
      <c r="I374" s="106">
        <f>SUMIFS(Saidas!$H:$H,Saidas!$C:$C,'Controle Detalhado'!A374)</f>
        <v>0</v>
      </c>
      <c r="J374" s="107">
        <f t="shared" si="15"/>
        <v>0</v>
      </c>
      <c r="K374" s="100" t="e">
        <f t="shared" si="16"/>
        <v>#N/A</v>
      </c>
      <c r="L374" s="111" t="str">
        <f t="shared" si="17"/>
        <v>Comprar Urgente!</v>
      </c>
    </row>
    <row r="375" spans="2:12">
      <c r="B375" s="99" t="e">
        <f>LOOKUP(A375,Entradas!$B$4:$B$1048576,Entradas!$C$4:$C$1048576)</f>
        <v>#N/A</v>
      </c>
      <c r="C375" s="99" t="e">
        <f>LOOKUP(A375,Entradas!$B$4:$B$1048576,Entradas!$D$4:$D$1048576)</f>
        <v>#N/A</v>
      </c>
      <c r="D375" s="99" t="e">
        <f>LOOKUP(A375,Entradas!$B$4:$B$1048576,Entradas!$G$4:$G$1048576)</f>
        <v>#N/A</v>
      </c>
      <c r="E375" s="100" t="e">
        <f>LOOKUP(A375,Entradas!$B$4:$B$1048576,Entradas!$H$4:$H$1048576)</f>
        <v>#N/A</v>
      </c>
      <c r="F375" s="101" t="e">
        <f>LOOKUP(A375,Entradas!$B$4:$B$1048576,Entradas!$J$4:$J$1048576)</f>
        <v>#N/A</v>
      </c>
      <c r="H375" s="106">
        <f>SUMIFS(Entradas!F:F,Entradas!B:B,'Controle Detalhado'!A375)</f>
        <v>0</v>
      </c>
      <c r="I375" s="106">
        <f>SUMIFS(Saidas!$H:$H,Saidas!$C:$C,'Controle Detalhado'!A375)</f>
        <v>0</v>
      </c>
      <c r="J375" s="107">
        <f t="shared" si="15"/>
        <v>0</v>
      </c>
      <c r="K375" s="100" t="e">
        <f t="shared" si="16"/>
        <v>#N/A</v>
      </c>
      <c r="L375" s="111" t="str">
        <f t="shared" si="17"/>
        <v>Comprar Urgente!</v>
      </c>
    </row>
    <row r="376" spans="2:12">
      <c r="B376" s="99" t="e">
        <f>LOOKUP(A376,Entradas!$B$4:$B$1048576,Entradas!$C$4:$C$1048576)</f>
        <v>#N/A</v>
      </c>
      <c r="C376" s="99" t="e">
        <f>LOOKUP(A376,Entradas!$B$4:$B$1048576,Entradas!$D$4:$D$1048576)</f>
        <v>#N/A</v>
      </c>
      <c r="D376" s="99" t="e">
        <f>LOOKUP(A376,Entradas!$B$4:$B$1048576,Entradas!$G$4:$G$1048576)</f>
        <v>#N/A</v>
      </c>
      <c r="E376" s="100" t="e">
        <f>LOOKUP(A376,Entradas!$B$4:$B$1048576,Entradas!$H$4:$H$1048576)</f>
        <v>#N/A</v>
      </c>
      <c r="F376" s="101" t="e">
        <f>LOOKUP(A376,Entradas!$B$4:$B$1048576,Entradas!$J$4:$J$1048576)</f>
        <v>#N/A</v>
      </c>
      <c r="H376" s="106">
        <f>SUMIFS(Entradas!F:F,Entradas!B:B,'Controle Detalhado'!A376)</f>
        <v>0</v>
      </c>
      <c r="I376" s="106">
        <f>SUMIFS(Saidas!$H:$H,Saidas!$C:$C,'Controle Detalhado'!A376)</f>
        <v>0</v>
      </c>
      <c r="J376" s="107">
        <f t="shared" si="15"/>
        <v>0</v>
      </c>
      <c r="K376" s="100" t="e">
        <f t="shared" si="16"/>
        <v>#N/A</v>
      </c>
      <c r="L376" s="111" t="str">
        <f t="shared" si="17"/>
        <v>Comprar Urgente!</v>
      </c>
    </row>
    <row r="377" spans="2:12">
      <c r="B377" s="99" t="e">
        <f>LOOKUP(A377,Entradas!$B$4:$B$1048576,Entradas!$C$4:$C$1048576)</f>
        <v>#N/A</v>
      </c>
      <c r="C377" s="99" t="e">
        <f>LOOKUP(A377,Entradas!$B$4:$B$1048576,Entradas!$D$4:$D$1048576)</f>
        <v>#N/A</v>
      </c>
      <c r="D377" s="99" t="e">
        <f>LOOKUP(A377,Entradas!$B$4:$B$1048576,Entradas!$G$4:$G$1048576)</f>
        <v>#N/A</v>
      </c>
      <c r="E377" s="100" t="e">
        <f>LOOKUP(A377,Entradas!$B$4:$B$1048576,Entradas!$H$4:$H$1048576)</f>
        <v>#N/A</v>
      </c>
      <c r="F377" s="101" t="e">
        <f>LOOKUP(A377,Entradas!$B$4:$B$1048576,Entradas!$J$4:$J$1048576)</f>
        <v>#N/A</v>
      </c>
      <c r="H377" s="106">
        <f>SUMIFS(Entradas!F:F,Entradas!B:B,'Controle Detalhado'!A377)</f>
        <v>0</v>
      </c>
      <c r="I377" s="106">
        <f>SUMIFS(Saidas!$H:$H,Saidas!$C:$C,'Controle Detalhado'!A377)</f>
        <v>0</v>
      </c>
      <c r="J377" s="107">
        <f t="shared" si="15"/>
        <v>0</v>
      </c>
      <c r="K377" s="100" t="e">
        <f t="shared" si="16"/>
        <v>#N/A</v>
      </c>
      <c r="L377" s="111" t="str">
        <f t="shared" si="17"/>
        <v>Comprar Urgente!</v>
      </c>
    </row>
    <row r="378" spans="2:12">
      <c r="B378" s="99" t="e">
        <f>LOOKUP(A378,Entradas!$B$4:$B$1048576,Entradas!$C$4:$C$1048576)</f>
        <v>#N/A</v>
      </c>
      <c r="C378" s="99" t="e">
        <f>LOOKUP(A378,Entradas!$B$4:$B$1048576,Entradas!$D$4:$D$1048576)</f>
        <v>#N/A</v>
      </c>
      <c r="D378" s="99" t="e">
        <f>LOOKUP(A378,Entradas!$B$4:$B$1048576,Entradas!$G$4:$G$1048576)</f>
        <v>#N/A</v>
      </c>
      <c r="E378" s="100" t="e">
        <f>LOOKUP(A378,Entradas!$B$4:$B$1048576,Entradas!$H$4:$H$1048576)</f>
        <v>#N/A</v>
      </c>
      <c r="F378" s="101" t="e">
        <f>LOOKUP(A378,Entradas!$B$4:$B$1048576,Entradas!$J$4:$J$1048576)</f>
        <v>#N/A</v>
      </c>
      <c r="H378" s="106">
        <f>SUMIFS(Entradas!F:F,Entradas!B:B,'Controle Detalhado'!A378)</f>
        <v>0</v>
      </c>
      <c r="I378" s="106">
        <f>SUMIFS(Saidas!$H:$H,Saidas!$C:$C,'Controle Detalhado'!A378)</f>
        <v>0</v>
      </c>
      <c r="J378" s="107">
        <f t="shared" si="15"/>
        <v>0</v>
      </c>
      <c r="K378" s="100" t="e">
        <f t="shared" si="16"/>
        <v>#N/A</v>
      </c>
      <c r="L378" s="111" t="str">
        <f t="shared" si="17"/>
        <v>Comprar Urgente!</v>
      </c>
    </row>
    <row r="379" spans="2:12">
      <c r="B379" s="99" t="e">
        <f>LOOKUP(A379,Entradas!$B$4:$B$1048576,Entradas!$C$4:$C$1048576)</f>
        <v>#N/A</v>
      </c>
      <c r="C379" s="99" t="e">
        <f>LOOKUP(A379,Entradas!$B$4:$B$1048576,Entradas!$D$4:$D$1048576)</f>
        <v>#N/A</v>
      </c>
      <c r="D379" s="99" t="e">
        <f>LOOKUP(A379,Entradas!$B$4:$B$1048576,Entradas!$G$4:$G$1048576)</f>
        <v>#N/A</v>
      </c>
      <c r="E379" s="100" t="e">
        <f>LOOKUP(A379,Entradas!$B$4:$B$1048576,Entradas!$H$4:$H$1048576)</f>
        <v>#N/A</v>
      </c>
      <c r="F379" s="101" t="e">
        <f>LOOKUP(A379,Entradas!$B$4:$B$1048576,Entradas!$J$4:$J$1048576)</f>
        <v>#N/A</v>
      </c>
      <c r="H379" s="106">
        <f>SUMIFS(Entradas!F:F,Entradas!B:B,'Controle Detalhado'!A379)</f>
        <v>0</v>
      </c>
      <c r="I379" s="106">
        <f>SUMIFS(Saidas!$H:$H,Saidas!$C:$C,'Controle Detalhado'!A379)</f>
        <v>0</v>
      </c>
      <c r="J379" s="107">
        <f t="shared" si="15"/>
        <v>0</v>
      </c>
      <c r="K379" s="100" t="e">
        <f t="shared" si="16"/>
        <v>#N/A</v>
      </c>
      <c r="L379" s="111" t="str">
        <f t="shared" si="17"/>
        <v>Comprar Urgente!</v>
      </c>
    </row>
    <row r="380" spans="2:12">
      <c r="B380" s="99" t="e">
        <f>LOOKUP(A380,Entradas!$B$4:$B$1048576,Entradas!$C$4:$C$1048576)</f>
        <v>#N/A</v>
      </c>
      <c r="C380" s="99" t="e">
        <f>LOOKUP(A380,Entradas!$B$4:$B$1048576,Entradas!$D$4:$D$1048576)</f>
        <v>#N/A</v>
      </c>
      <c r="D380" s="99" t="e">
        <f>LOOKUP(A380,Entradas!$B$4:$B$1048576,Entradas!$G$4:$G$1048576)</f>
        <v>#N/A</v>
      </c>
      <c r="E380" s="100" t="e">
        <f>LOOKUP(A380,Entradas!$B$4:$B$1048576,Entradas!$H$4:$H$1048576)</f>
        <v>#N/A</v>
      </c>
      <c r="F380" s="101" t="e">
        <f>LOOKUP(A380,Entradas!$B$4:$B$1048576,Entradas!$J$4:$J$1048576)</f>
        <v>#N/A</v>
      </c>
      <c r="H380" s="106">
        <f>SUMIFS(Entradas!F:F,Entradas!B:B,'Controle Detalhado'!A380)</f>
        <v>0</v>
      </c>
      <c r="I380" s="106">
        <f>SUMIFS(Saidas!$H:$H,Saidas!$C:$C,'Controle Detalhado'!A380)</f>
        <v>0</v>
      </c>
      <c r="J380" s="107">
        <f t="shared" si="15"/>
        <v>0</v>
      </c>
      <c r="K380" s="100" t="e">
        <f t="shared" si="16"/>
        <v>#N/A</v>
      </c>
      <c r="L380" s="111" t="str">
        <f t="shared" si="17"/>
        <v>Comprar Urgente!</v>
      </c>
    </row>
    <row r="381" spans="2:12">
      <c r="B381" s="99" t="e">
        <f>LOOKUP(A381,Entradas!$B$4:$B$1048576,Entradas!$C$4:$C$1048576)</f>
        <v>#N/A</v>
      </c>
      <c r="C381" s="99" t="e">
        <f>LOOKUP(A381,Entradas!$B$4:$B$1048576,Entradas!$D$4:$D$1048576)</f>
        <v>#N/A</v>
      </c>
      <c r="D381" s="99" t="e">
        <f>LOOKUP(A381,Entradas!$B$4:$B$1048576,Entradas!$G$4:$G$1048576)</f>
        <v>#N/A</v>
      </c>
      <c r="E381" s="100" t="e">
        <f>LOOKUP(A381,Entradas!$B$4:$B$1048576,Entradas!$H$4:$H$1048576)</f>
        <v>#N/A</v>
      </c>
      <c r="F381" s="101" t="e">
        <f>LOOKUP(A381,Entradas!$B$4:$B$1048576,Entradas!$J$4:$J$1048576)</f>
        <v>#N/A</v>
      </c>
      <c r="H381" s="106">
        <f>SUMIFS(Entradas!F:F,Entradas!B:B,'Controle Detalhado'!A381)</f>
        <v>0</v>
      </c>
      <c r="I381" s="106">
        <f>SUMIFS(Saidas!$H:$H,Saidas!$C:$C,'Controle Detalhado'!A381)</f>
        <v>0</v>
      </c>
      <c r="J381" s="107">
        <f t="shared" si="15"/>
        <v>0</v>
      </c>
      <c r="K381" s="100" t="e">
        <f t="shared" si="16"/>
        <v>#N/A</v>
      </c>
      <c r="L381" s="111" t="str">
        <f t="shared" si="17"/>
        <v>Comprar Urgente!</v>
      </c>
    </row>
    <row r="382" spans="2:12">
      <c r="B382" s="99" t="e">
        <f>LOOKUP(A382,Entradas!$B$4:$B$1048576,Entradas!$C$4:$C$1048576)</f>
        <v>#N/A</v>
      </c>
      <c r="C382" s="99" t="e">
        <f>LOOKUP(A382,Entradas!$B$4:$B$1048576,Entradas!$D$4:$D$1048576)</f>
        <v>#N/A</v>
      </c>
      <c r="D382" s="99" t="e">
        <f>LOOKUP(A382,Entradas!$B$4:$B$1048576,Entradas!$G$4:$G$1048576)</f>
        <v>#N/A</v>
      </c>
      <c r="E382" s="100" t="e">
        <f>LOOKUP(A382,Entradas!$B$4:$B$1048576,Entradas!$H$4:$H$1048576)</f>
        <v>#N/A</v>
      </c>
      <c r="F382" s="101" t="e">
        <f>LOOKUP(A382,Entradas!$B$4:$B$1048576,Entradas!$J$4:$J$1048576)</f>
        <v>#N/A</v>
      </c>
      <c r="H382" s="106">
        <f>SUMIFS(Entradas!F:F,Entradas!B:B,'Controle Detalhado'!A382)</f>
        <v>0</v>
      </c>
      <c r="I382" s="106">
        <f>SUMIFS(Saidas!$H:$H,Saidas!$C:$C,'Controle Detalhado'!A382)</f>
        <v>0</v>
      </c>
      <c r="J382" s="107">
        <f t="shared" si="15"/>
        <v>0</v>
      </c>
      <c r="K382" s="100" t="e">
        <f t="shared" si="16"/>
        <v>#N/A</v>
      </c>
      <c r="L382" s="111" t="str">
        <f t="shared" si="17"/>
        <v>Comprar Urgente!</v>
      </c>
    </row>
    <row r="383" spans="2:12">
      <c r="B383" s="99" t="e">
        <f>LOOKUP(A383,Entradas!$B$4:$B$1048576,Entradas!$C$4:$C$1048576)</f>
        <v>#N/A</v>
      </c>
      <c r="C383" s="99" t="e">
        <f>LOOKUP(A383,Entradas!$B$4:$B$1048576,Entradas!$D$4:$D$1048576)</f>
        <v>#N/A</v>
      </c>
      <c r="D383" s="99" t="e">
        <f>LOOKUP(A383,Entradas!$B$4:$B$1048576,Entradas!$G$4:$G$1048576)</f>
        <v>#N/A</v>
      </c>
      <c r="E383" s="100" t="e">
        <f>LOOKUP(A383,Entradas!$B$4:$B$1048576,Entradas!$H$4:$H$1048576)</f>
        <v>#N/A</v>
      </c>
      <c r="F383" s="101" t="e">
        <f>LOOKUP(A383,Entradas!$B$4:$B$1048576,Entradas!$J$4:$J$1048576)</f>
        <v>#N/A</v>
      </c>
      <c r="H383" s="106">
        <f>SUMIFS(Entradas!F:F,Entradas!B:B,'Controle Detalhado'!A383)</f>
        <v>0</v>
      </c>
      <c r="I383" s="106">
        <f>SUMIFS(Saidas!$H:$H,Saidas!$C:$C,'Controle Detalhado'!A383)</f>
        <v>0</v>
      </c>
      <c r="J383" s="107">
        <f t="shared" si="15"/>
        <v>0</v>
      </c>
      <c r="K383" s="100" t="e">
        <f t="shared" si="16"/>
        <v>#N/A</v>
      </c>
      <c r="L383" s="111" t="str">
        <f t="shared" si="17"/>
        <v>Comprar Urgente!</v>
      </c>
    </row>
    <row r="384" spans="2:12">
      <c r="B384" s="99" t="e">
        <f>LOOKUP(A384,Entradas!$B$4:$B$1048576,Entradas!$C$4:$C$1048576)</f>
        <v>#N/A</v>
      </c>
      <c r="C384" s="99" t="e">
        <f>LOOKUP(A384,Entradas!$B$4:$B$1048576,Entradas!$D$4:$D$1048576)</f>
        <v>#N/A</v>
      </c>
      <c r="D384" s="99" t="e">
        <f>LOOKUP(A384,Entradas!$B$4:$B$1048576,Entradas!$G$4:$G$1048576)</f>
        <v>#N/A</v>
      </c>
      <c r="E384" s="100" t="e">
        <f>LOOKUP(A384,Entradas!$B$4:$B$1048576,Entradas!$H$4:$H$1048576)</f>
        <v>#N/A</v>
      </c>
      <c r="F384" s="101" t="e">
        <f>LOOKUP(A384,Entradas!$B$4:$B$1048576,Entradas!$J$4:$J$1048576)</f>
        <v>#N/A</v>
      </c>
      <c r="H384" s="106">
        <f>SUMIFS(Entradas!F:F,Entradas!B:B,'Controle Detalhado'!A384)</f>
        <v>0</v>
      </c>
      <c r="I384" s="106">
        <f>SUMIFS(Saidas!$H:$H,Saidas!$C:$C,'Controle Detalhado'!A384)</f>
        <v>0</v>
      </c>
      <c r="J384" s="107">
        <f t="shared" si="15"/>
        <v>0</v>
      </c>
      <c r="K384" s="100" t="e">
        <f t="shared" si="16"/>
        <v>#N/A</v>
      </c>
      <c r="L384" s="111" t="str">
        <f t="shared" si="17"/>
        <v>Comprar Urgente!</v>
      </c>
    </row>
    <row r="385" spans="2:12">
      <c r="B385" s="99" t="e">
        <f>LOOKUP(A385,Entradas!$B$4:$B$1048576,Entradas!$C$4:$C$1048576)</f>
        <v>#N/A</v>
      </c>
      <c r="C385" s="99" t="e">
        <f>LOOKUP(A385,Entradas!$B$4:$B$1048576,Entradas!$D$4:$D$1048576)</f>
        <v>#N/A</v>
      </c>
      <c r="D385" s="99" t="e">
        <f>LOOKUP(A385,Entradas!$B$4:$B$1048576,Entradas!$G$4:$G$1048576)</f>
        <v>#N/A</v>
      </c>
      <c r="E385" s="100" t="e">
        <f>LOOKUP(A385,Entradas!$B$4:$B$1048576,Entradas!$H$4:$H$1048576)</f>
        <v>#N/A</v>
      </c>
      <c r="F385" s="101" t="e">
        <f>LOOKUP(A385,Entradas!$B$4:$B$1048576,Entradas!$J$4:$J$1048576)</f>
        <v>#N/A</v>
      </c>
      <c r="H385" s="106">
        <f>SUMIFS(Entradas!F:F,Entradas!B:B,'Controle Detalhado'!A385)</f>
        <v>0</v>
      </c>
      <c r="I385" s="106">
        <f>SUMIFS(Saidas!$H:$H,Saidas!$C:$C,'Controle Detalhado'!A385)</f>
        <v>0</v>
      </c>
      <c r="J385" s="107">
        <f t="shared" si="15"/>
        <v>0</v>
      </c>
      <c r="K385" s="100" t="e">
        <f t="shared" si="16"/>
        <v>#N/A</v>
      </c>
      <c r="L385" s="111" t="str">
        <f t="shared" si="17"/>
        <v>Comprar Urgente!</v>
      </c>
    </row>
    <row r="386" spans="2:12">
      <c r="B386" s="99" t="e">
        <f>LOOKUP(A386,Entradas!$B$4:$B$1048576,Entradas!$C$4:$C$1048576)</f>
        <v>#N/A</v>
      </c>
      <c r="C386" s="99" t="e">
        <f>LOOKUP(A386,Entradas!$B$4:$B$1048576,Entradas!$D$4:$D$1048576)</f>
        <v>#N/A</v>
      </c>
      <c r="D386" s="99" t="e">
        <f>LOOKUP(A386,Entradas!$B$4:$B$1048576,Entradas!$G$4:$G$1048576)</f>
        <v>#N/A</v>
      </c>
      <c r="E386" s="100" t="e">
        <f>LOOKUP(A386,Entradas!$B$4:$B$1048576,Entradas!$H$4:$H$1048576)</f>
        <v>#N/A</v>
      </c>
      <c r="F386" s="101" t="e">
        <f>LOOKUP(A386,Entradas!$B$4:$B$1048576,Entradas!$J$4:$J$1048576)</f>
        <v>#N/A</v>
      </c>
      <c r="H386" s="106">
        <f>SUMIFS(Entradas!F:F,Entradas!B:B,'Controle Detalhado'!A386)</f>
        <v>0</v>
      </c>
      <c r="I386" s="106">
        <f>SUMIFS(Saidas!$H:$H,Saidas!$C:$C,'Controle Detalhado'!A386)</f>
        <v>0</v>
      </c>
      <c r="J386" s="107">
        <f t="shared" si="15"/>
        <v>0</v>
      </c>
      <c r="K386" s="100" t="e">
        <f t="shared" si="16"/>
        <v>#N/A</v>
      </c>
      <c r="L386" s="111" t="str">
        <f t="shared" si="17"/>
        <v>Comprar Urgente!</v>
      </c>
    </row>
    <row r="387" spans="2:12">
      <c r="B387" s="99" t="e">
        <f>LOOKUP(A387,Entradas!$B$4:$B$1048576,Entradas!$C$4:$C$1048576)</f>
        <v>#N/A</v>
      </c>
      <c r="C387" s="99" t="e">
        <f>LOOKUP(A387,Entradas!$B$4:$B$1048576,Entradas!$D$4:$D$1048576)</f>
        <v>#N/A</v>
      </c>
      <c r="D387" s="99" t="e">
        <f>LOOKUP(A387,Entradas!$B$4:$B$1048576,Entradas!$G$4:$G$1048576)</f>
        <v>#N/A</v>
      </c>
      <c r="E387" s="100" t="e">
        <f>LOOKUP(A387,Entradas!$B$4:$B$1048576,Entradas!$H$4:$H$1048576)</f>
        <v>#N/A</v>
      </c>
      <c r="F387" s="101" t="e">
        <f>LOOKUP(A387,Entradas!$B$4:$B$1048576,Entradas!$J$4:$J$1048576)</f>
        <v>#N/A</v>
      </c>
      <c r="H387" s="106">
        <f>SUMIFS(Entradas!F:F,Entradas!B:B,'Controle Detalhado'!A387)</f>
        <v>0</v>
      </c>
      <c r="I387" s="106">
        <f>SUMIFS(Saidas!$H:$H,Saidas!$C:$C,'Controle Detalhado'!A387)</f>
        <v>0</v>
      </c>
      <c r="J387" s="107">
        <f t="shared" si="15"/>
        <v>0</v>
      </c>
      <c r="K387" s="100" t="e">
        <f t="shared" si="16"/>
        <v>#N/A</v>
      </c>
      <c r="L387" s="111" t="str">
        <f t="shared" si="17"/>
        <v>Comprar Urgente!</v>
      </c>
    </row>
    <row r="388" spans="2:12">
      <c r="B388" s="99" t="e">
        <f>LOOKUP(A388,Entradas!$B$4:$B$1048576,Entradas!$C$4:$C$1048576)</f>
        <v>#N/A</v>
      </c>
      <c r="C388" s="99" t="e">
        <f>LOOKUP(A388,Entradas!$B$4:$B$1048576,Entradas!$D$4:$D$1048576)</f>
        <v>#N/A</v>
      </c>
      <c r="D388" s="99" t="e">
        <f>LOOKUP(A388,Entradas!$B$4:$B$1048576,Entradas!$G$4:$G$1048576)</f>
        <v>#N/A</v>
      </c>
      <c r="E388" s="100" t="e">
        <f>LOOKUP(A388,Entradas!$B$4:$B$1048576,Entradas!$H$4:$H$1048576)</f>
        <v>#N/A</v>
      </c>
      <c r="F388" s="101" t="e">
        <f>LOOKUP(A388,Entradas!$B$4:$B$1048576,Entradas!$J$4:$J$1048576)</f>
        <v>#N/A</v>
      </c>
      <c r="H388" s="106">
        <f>SUMIFS(Entradas!F:F,Entradas!B:B,'Controle Detalhado'!A388)</f>
        <v>0</v>
      </c>
      <c r="I388" s="106">
        <f>SUMIFS(Saidas!$H:$H,Saidas!$C:$C,'Controle Detalhado'!A388)</f>
        <v>0</v>
      </c>
      <c r="J388" s="107">
        <f t="shared" si="15"/>
        <v>0</v>
      </c>
      <c r="K388" s="100" t="e">
        <f t="shared" si="16"/>
        <v>#N/A</v>
      </c>
      <c r="L388" s="111" t="str">
        <f t="shared" si="17"/>
        <v>Comprar Urgente!</v>
      </c>
    </row>
    <row r="389" spans="2:12">
      <c r="B389" s="99" t="e">
        <f>LOOKUP(A389,Entradas!$B$4:$B$1048576,Entradas!$C$4:$C$1048576)</f>
        <v>#N/A</v>
      </c>
      <c r="C389" s="99" t="e">
        <f>LOOKUP(A389,Entradas!$B$4:$B$1048576,Entradas!$D$4:$D$1048576)</f>
        <v>#N/A</v>
      </c>
      <c r="D389" s="99" t="e">
        <f>LOOKUP(A389,Entradas!$B$4:$B$1048576,Entradas!$G$4:$G$1048576)</f>
        <v>#N/A</v>
      </c>
      <c r="E389" s="100" t="e">
        <f>LOOKUP(A389,Entradas!$B$4:$B$1048576,Entradas!$H$4:$H$1048576)</f>
        <v>#N/A</v>
      </c>
      <c r="F389" s="101" t="e">
        <f>LOOKUP(A389,Entradas!$B$4:$B$1048576,Entradas!$J$4:$J$1048576)</f>
        <v>#N/A</v>
      </c>
      <c r="H389" s="106">
        <f>SUMIFS(Entradas!F:F,Entradas!B:B,'Controle Detalhado'!A389)</f>
        <v>0</v>
      </c>
      <c r="I389" s="106">
        <f>SUMIFS(Saidas!$H:$H,Saidas!$C:$C,'Controle Detalhado'!A389)</f>
        <v>0</v>
      </c>
      <c r="J389" s="107">
        <f t="shared" ref="J389:J452" si="18">H389-I389</f>
        <v>0</v>
      </c>
      <c r="K389" s="100" t="e">
        <f t="shared" ref="K389:K452" si="19">J389*E389</f>
        <v>#N/A</v>
      </c>
      <c r="L389" s="111" t="str">
        <f t="shared" ref="L389:L452" si="20">IF(J389&lt;=G389,"Comprar Urgente!",IF(J389&lt;=(G389*1.2),"Atenção!",""))</f>
        <v>Comprar Urgente!</v>
      </c>
    </row>
    <row r="390" spans="2:12">
      <c r="B390" s="99" t="e">
        <f>LOOKUP(A390,Entradas!$B$4:$B$1048576,Entradas!$C$4:$C$1048576)</f>
        <v>#N/A</v>
      </c>
      <c r="C390" s="99" t="e">
        <f>LOOKUP(A390,Entradas!$B$4:$B$1048576,Entradas!$D$4:$D$1048576)</f>
        <v>#N/A</v>
      </c>
      <c r="D390" s="99" t="e">
        <f>LOOKUP(A390,Entradas!$B$4:$B$1048576,Entradas!$G$4:$G$1048576)</f>
        <v>#N/A</v>
      </c>
      <c r="E390" s="100" t="e">
        <f>LOOKUP(A390,Entradas!$B$4:$B$1048576,Entradas!$H$4:$H$1048576)</f>
        <v>#N/A</v>
      </c>
      <c r="F390" s="101" t="e">
        <f>LOOKUP(A390,Entradas!$B$4:$B$1048576,Entradas!$J$4:$J$1048576)</f>
        <v>#N/A</v>
      </c>
      <c r="H390" s="106">
        <f>SUMIFS(Entradas!F:F,Entradas!B:B,'Controle Detalhado'!A390)</f>
        <v>0</v>
      </c>
      <c r="I390" s="106">
        <f>SUMIFS(Saidas!$H:$H,Saidas!$C:$C,'Controle Detalhado'!A390)</f>
        <v>0</v>
      </c>
      <c r="J390" s="107">
        <f t="shared" si="18"/>
        <v>0</v>
      </c>
      <c r="K390" s="100" t="e">
        <f t="shared" si="19"/>
        <v>#N/A</v>
      </c>
      <c r="L390" s="111" t="str">
        <f t="shared" si="20"/>
        <v>Comprar Urgente!</v>
      </c>
    </row>
    <row r="391" spans="2:12">
      <c r="B391" s="99" t="e">
        <f>LOOKUP(A391,Entradas!$B$4:$B$1048576,Entradas!$C$4:$C$1048576)</f>
        <v>#N/A</v>
      </c>
      <c r="C391" s="99" t="e">
        <f>LOOKUP(A391,Entradas!$B$4:$B$1048576,Entradas!$D$4:$D$1048576)</f>
        <v>#N/A</v>
      </c>
      <c r="D391" s="99" t="e">
        <f>LOOKUP(A391,Entradas!$B$4:$B$1048576,Entradas!$G$4:$G$1048576)</f>
        <v>#N/A</v>
      </c>
      <c r="E391" s="100" t="e">
        <f>LOOKUP(A391,Entradas!$B$4:$B$1048576,Entradas!$H$4:$H$1048576)</f>
        <v>#N/A</v>
      </c>
      <c r="F391" s="101" t="e">
        <f>LOOKUP(A391,Entradas!$B$4:$B$1048576,Entradas!$J$4:$J$1048576)</f>
        <v>#N/A</v>
      </c>
      <c r="H391" s="106">
        <f>SUMIFS(Entradas!F:F,Entradas!B:B,'Controle Detalhado'!A391)</f>
        <v>0</v>
      </c>
      <c r="I391" s="106">
        <f>SUMIFS(Saidas!$H:$H,Saidas!$C:$C,'Controle Detalhado'!A391)</f>
        <v>0</v>
      </c>
      <c r="J391" s="107">
        <f t="shared" si="18"/>
        <v>0</v>
      </c>
      <c r="K391" s="100" t="e">
        <f t="shared" si="19"/>
        <v>#N/A</v>
      </c>
      <c r="L391" s="111" t="str">
        <f t="shared" si="20"/>
        <v>Comprar Urgente!</v>
      </c>
    </row>
    <row r="392" spans="2:12">
      <c r="B392" s="99" t="e">
        <f>LOOKUP(A392,Entradas!$B$4:$B$1048576,Entradas!$C$4:$C$1048576)</f>
        <v>#N/A</v>
      </c>
      <c r="C392" s="99" t="e">
        <f>LOOKUP(A392,Entradas!$B$4:$B$1048576,Entradas!$D$4:$D$1048576)</f>
        <v>#N/A</v>
      </c>
      <c r="D392" s="99" t="e">
        <f>LOOKUP(A392,Entradas!$B$4:$B$1048576,Entradas!$G$4:$G$1048576)</f>
        <v>#N/A</v>
      </c>
      <c r="E392" s="100" t="e">
        <f>LOOKUP(A392,Entradas!$B$4:$B$1048576,Entradas!$H$4:$H$1048576)</f>
        <v>#N/A</v>
      </c>
      <c r="F392" s="101" t="e">
        <f>LOOKUP(A392,Entradas!$B$4:$B$1048576,Entradas!$J$4:$J$1048576)</f>
        <v>#N/A</v>
      </c>
      <c r="H392" s="106">
        <f>SUMIFS(Entradas!F:F,Entradas!B:B,'Controle Detalhado'!A392)</f>
        <v>0</v>
      </c>
      <c r="I392" s="106">
        <f>SUMIFS(Saidas!$H:$H,Saidas!$C:$C,'Controle Detalhado'!A392)</f>
        <v>0</v>
      </c>
      <c r="J392" s="107">
        <f t="shared" si="18"/>
        <v>0</v>
      </c>
      <c r="K392" s="100" t="e">
        <f t="shared" si="19"/>
        <v>#N/A</v>
      </c>
      <c r="L392" s="111" t="str">
        <f t="shared" si="20"/>
        <v>Comprar Urgente!</v>
      </c>
    </row>
    <row r="393" spans="2:12">
      <c r="B393" s="99" t="e">
        <f>LOOKUP(A393,Entradas!$B$4:$B$1048576,Entradas!$C$4:$C$1048576)</f>
        <v>#N/A</v>
      </c>
      <c r="C393" s="99" t="e">
        <f>LOOKUP(A393,Entradas!$B$4:$B$1048576,Entradas!$D$4:$D$1048576)</f>
        <v>#N/A</v>
      </c>
      <c r="D393" s="99" t="e">
        <f>LOOKUP(A393,Entradas!$B$4:$B$1048576,Entradas!$G$4:$G$1048576)</f>
        <v>#N/A</v>
      </c>
      <c r="E393" s="100" t="e">
        <f>LOOKUP(A393,Entradas!$B$4:$B$1048576,Entradas!$H$4:$H$1048576)</f>
        <v>#N/A</v>
      </c>
      <c r="F393" s="101" t="e">
        <f>LOOKUP(A393,Entradas!$B$4:$B$1048576,Entradas!$J$4:$J$1048576)</f>
        <v>#N/A</v>
      </c>
      <c r="H393" s="106">
        <f>SUMIFS(Entradas!F:F,Entradas!B:B,'Controle Detalhado'!A393)</f>
        <v>0</v>
      </c>
      <c r="I393" s="106">
        <f>SUMIFS(Saidas!$H:$H,Saidas!$C:$C,'Controle Detalhado'!A393)</f>
        <v>0</v>
      </c>
      <c r="J393" s="107">
        <f t="shared" si="18"/>
        <v>0</v>
      </c>
      <c r="K393" s="100" t="e">
        <f t="shared" si="19"/>
        <v>#N/A</v>
      </c>
      <c r="L393" s="111" t="str">
        <f t="shared" si="20"/>
        <v>Comprar Urgente!</v>
      </c>
    </row>
    <row r="394" spans="2:12">
      <c r="B394" s="99" t="e">
        <f>LOOKUP(A394,Entradas!$B$4:$B$1048576,Entradas!$C$4:$C$1048576)</f>
        <v>#N/A</v>
      </c>
      <c r="C394" s="99" t="e">
        <f>LOOKUP(A394,Entradas!$B$4:$B$1048576,Entradas!$D$4:$D$1048576)</f>
        <v>#N/A</v>
      </c>
      <c r="D394" s="99" t="e">
        <f>LOOKUP(A394,Entradas!$B$4:$B$1048576,Entradas!$G$4:$G$1048576)</f>
        <v>#N/A</v>
      </c>
      <c r="E394" s="100" t="e">
        <f>LOOKUP(A394,Entradas!$B$4:$B$1048576,Entradas!$H$4:$H$1048576)</f>
        <v>#N/A</v>
      </c>
      <c r="F394" s="101" t="e">
        <f>LOOKUP(A394,Entradas!$B$4:$B$1048576,Entradas!$J$4:$J$1048576)</f>
        <v>#N/A</v>
      </c>
      <c r="H394" s="106">
        <f>SUMIFS(Entradas!F:F,Entradas!B:B,'Controle Detalhado'!A394)</f>
        <v>0</v>
      </c>
      <c r="I394" s="106">
        <f>SUMIFS(Saidas!$H:$H,Saidas!$C:$C,'Controle Detalhado'!A394)</f>
        <v>0</v>
      </c>
      <c r="J394" s="107">
        <f t="shared" si="18"/>
        <v>0</v>
      </c>
      <c r="K394" s="100" t="e">
        <f t="shared" si="19"/>
        <v>#N/A</v>
      </c>
      <c r="L394" s="111" t="str">
        <f t="shared" si="20"/>
        <v>Comprar Urgente!</v>
      </c>
    </row>
    <row r="395" spans="2:12">
      <c r="B395" s="99" t="e">
        <f>LOOKUP(A395,Entradas!$B$4:$B$1048576,Entradas!$C$4:$C$1048576)</f>
        <v>#N/A</v>
      </c>
      <c r="C395" s="99" t="e">
        <f>LOOKUP(A395,Entradas!$B$4:$B$1048576,Entradas!$D$4:$D$1048576)</f>
        <v>#N/A</v>
      </c>
      <c r="D395" s="99" t="e">
        <f>LOOKUP(A395,Entradas!$B$4:$B$1048576,Entradas!$G$4:$G$1048576)</f>
        <v>#N/A</v>
      </c>
      <c r="E395" s="100" t="e">
        <f>LOOKUP(A395,Entradas!$B$4:$B$1048576,Entradas!$H$4:$H$1048576)</f>
        <v>#N/A</v>
      </c>
      <c r="F395" s="101" t="e">
        <f>LOOKUP(A395,Entradas!$B$4:$B$1048576,Entradas!$J$4:$J$1048576)</f>
        <v>#N/A</v>
      </c>
      <c r="H395" s="106">
        <f>SUMIFS(Entradas!F:F,Entradas!B:B,'Controle Detalhado'!A395)</f>
        <v>0</v>
      </c>
      <c r="I395" s="106">
        <f>SUMIFS(Saidas!$H:$H,Saidas!$C:$C,'Controle Detalhado'!A395)</f>
        <v>0</v>
      </c>
      <c r="J395" s="107">
        <f t="shared" si="18"/>
        <v>0</v>
      </c>
      <c r="K395" s="100" t="e">
        <f t="shared" si="19"/>
        <v>#N/A</v>
      </c>
      <c r="L395" s="111" t="str">
        <f t="shared" si="20"/>
        <v>Comprar Urgente!</v>
      </c>
    </row>
    <row r="396" spans="2:12">
      <c r="B396" s="99" t="e">
        <f>LOOKUP(A396,Entradas!$B$4:$B$1048576,Entradas!$C$4:$C$1048576)</f>
        <v>#N/A</v>
      </c>
      <c r="C396" s="99" t="e">
        <f>LOOKUP(A396,Entradas!$B$4:$B$1048576,Entradas!$D$4:$D$1048576)</f>
        <v>#N/A</v>
      </c>
      <c r="D396" s="99" t="e">
        <f>LOOKUP(A396,Entradas!$B$4:$B$1048576,Entradas!$G$4:$G$1048576)</f>
        <v>#N/A</v>
      </c>
      <c r="E396" s="100" t="e">
        <f>LOOKUP(A396,Entradas!$B$4:$B$1048576,Entradas!$H$4:$H$1048576)</f>
        <v>#N/A</v>
      </c>
      <c r="F396" s="101" t="e">
        <f>LOOKUP(A396,Entradas!$B$4:$B$1048576,Entradas!$J$4:$J$1048576)</f>
        <v>#N/A</v>
      </c>
      <c r="H396" s="106">
        <f>SUMIFS(Entradas!F:F,Entradas!B:B,'Controle Detalhado'!A396)</f>
        <v>0</v>
      </c>
      <c r="I396" s="106">
        <f>SUMIFS(Saidas!$H:$H,Saidas!$C:$C,'Controle Detalhado'!A396)</f>
        <v>0</v>
      </c>
      <c r="J396" s="107">
        <f t="shared" si="18"/>
        <v>0</v>
      </c>
      <c r="K396" s="100" t="e">
        <f t="shared" si="19"/>
        <v>#N/A</v>
      </c>
      <c r="L396" s="111" t="str">
        <f t="shared" si="20"/>
        <v>Comprar Urgente!</v>
      </c>
    </row>
    <row r="397" spans="2:12">
      <c r="B397" s="99" t="e">
        <f>LOOKUP(A397,Entradas!$B$4:$B$1048576,Entradas!$C$4:$C$1048576)</f>
        <v>#N/A</v>
      </c>
      <c r="C397" s="99" t="e">
        <f>LOOKUP(A397,Entradas!$B$4:$B$1048576,Entradas!$D$4:$D$1048576)</f>
        <v>#N/A</v>
      </c>
      <c r="D397" s="99" t="e">
        <f>LOOKUP(A397,Entradas!$B$4:$B$1048576,Entradas!$G$4:$G$1048576)</f>
        <v>#N/A</v>
      </c>
      <c r="E397" s="100" t="e">
        <f>LOOKUP(A397,Entradas!$B$4:$B$1048576,Entradas!$H$4:$H$1048576)</f>
        <v>#N/A</v>
      </c>
      <c r="F397" s="101" t="e">
        <f>LOOKUP(A397,Entradas!$B$4:$B$1048576,Entradas!$J$4:$J$1048576)</f>
        <v>#N/A</v>
      </c>
      <c r="H397" s="106">
        <f>SUMIFS(Entradas!F:F,Entradas!B:B,'Controle Detalhado'!A397)</f>
        <v>0</v>
      </c>
      <c r="I397" s="106">
        <f>SUMIFS(Saidas!$H:$H,Saidas!$C:$C,'Controle Detalhado'!A397)</f>
        <v>0</v>
      </c>
      <c r="J397" s="107">
        <f t="shared" si="18"/>
        <v>0</v>
      </c>
      <c r="K397" s="100" t="e">
        <f t="shared" si="19"/>
        <v>#N/A</v>
      </c>
      <c r="L397" s="111" t="str">
        <f t="shared" si="20"/>
        <v>Comprar Urgente!</v>
      </c>
    </row>
    <row r="398" spans="2:12">
      <c r="B398" s="99" t="e">
        <f>LOOKUP(A398,Entradas!$B$4:$B$1048576,Entradas!$C$4:$C$1048576)</f>
        <v>#N/A</v>
      </c>
      <c r="C398" s="99" t="e">
        <f>LOOKUP(A398,Entradas!$B$4:$B$1048576,Entradas!$D$4:$D$1048576)</f>
        <v>#N/A</v>
      </c>
      <c r="D398" s="99" t="e">
        <f>LOOKUP(A398,Entradas!$B$4:$B$1048576,Entradas!$G$4:$G$1048576)</f>
        <v>#N/A</v>
      </c>
      <c r="E398" s="100" t="e">
        <f>LOOKUP(A398,Entradas!$B$4:$B$1048576,Entradas!$H$4:$H$1048576)</f>
        <v>#N/A</v>
      </c>
      <c r="F398" s="101" t="e">
        <f>LOOKUP(A398,Entradas!$B$4:$B$1048576,Entradas!$J$4:$J$1048576)</f>
        <v>#N/A</v>
      </c>
      <c r="H398" s="106">
        <f>SUMIFS(Entradas!F:F,Entradas!B:B,'Controle Detalhado'!A398)</f>
        <v>0</v>
      </c>
      <c r="I398" s="106">
        <f>SUMIFS(Saidas!$H:$H,Saidas!$C:$C,'Controle Detalhado'!A398)</f>
        <v>0</v>
      </c>
      <c r="J398" s="107">
        <f t="shared" si="18"/>
        <v>0</v>
      </c>
      <c r="K398" s="100" t="e">
        <f t="shared" si="19"/>
        <v>#N/A</v>
      </c>
      <c r="L398" s="111" t="str">
        <f t="shared" si="20"/>
        <v>Comprar Urgente!</v>
      </c>
    </row>
    <row r="399" spans="2:12">
      <c r="B399" s="99" t="e">
        <f>LOOKUP(A399,Entradas!$B$4:$B$1048576,Entradas!$C$4:$C$1048576)</f>
        <v>#N/A</v>
      </c>
      <c r="C399" s="99" t="e">
        <f>LOOKUP(A399,Entradas!$B$4:$B$1048576,Entradas!$D$4:$D$1048576)</f>
        <v>#N/A</v>
      </c>
      <c r="D399" s="99" t="e">
        <f>LOOKUP(A399,Entradas!$B$4:$B$1048576,Entradas!$G$4:$G$1048576)</f>
        <v>#N/A</v>
      </c>
      <c r="E399" s="100" t="e">
        <f>LOOKUP(A399,Entradas!$B$4:$B$1048576,Entradas!$H$4:$H$1048576)</f>
        <v>#N/A</v>
      </c>
      <c r="F399" s="101" t="e">
        <f>LOOKUP(A399,Entradas!$B$4:$B$1048576,Entradas!$J$4:$J$1048576)</f>
        <v>#N/A</v>
      </c>
      <c r="H399" s="106">
        <f>SUMIFS(Entradas!F:F,Entradas!B:B,'Controle Detalhado'!A399)</f>
        <v>0</v>
      </c>
      <c r="I399" s="106">
        <f>SUMIFS(Saidas!$H:$H,Saidas!$C:$C,'Controle Detalhado'!A399)</f>
        <v>0</v>
      </c>
      <c r="J399" s="107">
        <f t="shared" si="18"/>
        <v>0</v>
      </c>
      <c r="K399" s="100" t="e">
        <f t="shared" si="19"/>
        <v>#N/A</v>
      </c>
      <c r="L399" s="111" t="str">
        <f t="shared" si="20"/>
        <v>Comprar Urgente!</v>
      </c>
    </row>
    <row r="400" spans="2:12">
      <c r="B400" s="99" t="e">
        <f>LOOKUP(A400,Entradas!$B$4:$B$1048576,Entradas!$C$4:$C$1048576)</f>
        <v>#N/A</v>
      </c>
      <c r="C400" s="99" t="e">
        <f>LOOKUP(A400,Entradas!$B$4:$B$1048576,Entradas!$D$4:$D$1048576)</f>
        <v>#N/A</v>
      </c>
      <c r="D400" s="99" t="e">
        <f>LOOKUP(A400,Entradas!$B$4:$B$1048576,Entradas!$G$4:$G$1048576)</f>
        <v>#N/A</v>
      </c>
      <c r="E400" s="100" t="e">
        <f>LOOKUP(A400,Entradas!$B$4:$B$1048576,Entradas!$H$4:$H$1048576)</f>
        <v>#N/A</v>
      </c>
      <c r="F400" s="101" t="e">
        <f>LOOKUP(A400,Entradas!$B$4:$B$1048576,Entradas!$J$4:$J$1048576)</f>
        <v>#N/A</v>
      </c>
      <c r="H400" s="106">
        <f>SUMIFS(Entradas!F:F,Entradas!B:B,'Controle Detalhado'!A400)</f>
        <v>0</v>
      </c>
      <c r="I400" s="106">
        <f>SUMIFS(Saidas!$H:$H,Saidas!$C:$C,'Controle Detalhado'!A400)</f>
        <v>0</v>
      </c>
      <c r="J400" s="107">
        <f t="shared" si="18"/>
        <v>0</v>
      </c>
      <c r="K400" s="100" t="e">
        <f t="shared" si="19"/>
        <v>#N/A</v>
      </c>
      <c r="L400" s="111" t="str">
        <f t="shared" si="20"/>
        <v>Comprar Urgente!</v>
      </c>
    </row>
    <row r="401" spans="2:12">
      <c r="B401" s="99" t="e">
        <f>LOOKUP(A401,Entradas!$B$4:$B$1048576,Entradas!$C$4:$C$1048576)</f>
        <v>#N/A</v>
      </c>
      <c r="C401" s="99" t="e">
        <f>LOOKUP(A401,Entradas!$B$4:$B$1048576,Entradas!$D$4:$D$1048576)</f>
        <v>#N/A</v>
      </c>
      <c r="D401" s="99" t="e">
        <f>LOOKUP(A401,Entradas!$B$4:$B$1048576,Entradas!$G$4:$G$1048576)</f>
        <v>#N/A</v>
      </c>
      <c r="E401" s="100" t="e">
        <f>LOOKUP(A401,Entradas!$B$4:$B$1048576,Entradas!$H$4:$H$1048576)</f>
        <v>#N/A</v>
      </c>
      <c r="F401" s="101" t="e">
        <f>LOOKUP(A401,Entradas!$B$4:$B$1048576,Entradas!$J$4:$J$1048576)</f>
        <v>#N/A</v>
      </c>
      <c r="H401" s="106">
        <f>SUMIFS(Entradas!F:F,Entradas!B:B,'Controle Detalhado'!A401)</f>
        <v>0</v>
      </c>
      <c r="I401" s="106">
        <f>SUMIFS(Saidas!$H:$H,Saidas!$C:$C,'Controle Detalhado'!A401)</f>
        <v>0</v>
      </c>
      <c r="J401" s="107">
        <f t="shared" si="18"/>
        <v>0</v>
      </c>
      <c r="K401" s="100" t="e">
        <f t="shared" si="19"/>
        <v>#N/A</v>
      </c>
      <c r="L401" s="111" t="str">
        <f t="shared" si="20"/>
        <v>Comprar Urgente!</v>
      </c>
    </row>
    <row r="402" spans="2:12">
      <c r="B402" s="99" t="e">
        <f>LOOKUP(A402,Entradas!$B$4:$B$1048576,Entradas!$C$4:$C$1048576)</f>
        <v>#N/A</v>
      </c>
      <c r="C402" s="99" t="e">
        <f>LOOKUP(A402,Entradas!$B$4:$B$1048576,Entradas!$D$4:$D$1048576)</f>
        <v>#N/A</v>
      </c>
      <c r="D402" s="99" t="e">
        <f>LOOKUP(A402,Entradas!$B$4:$B$1048576,Entradas!$G$4:$G$1048576)</f>
        <v>#N/A</v>
      </c>
      <c r="E402" s="100" t="e">
        <f>LOOKUP(A402,Entradas!$B$4:$B$1048576,Entradas!$H$4:$H$1048576)</f>
        <v>#N/A</v>
      </c>
      <c r="F402" s="101" t="e">
        <f>LOOKUP(A402,Entradas!$B$4:$B$1048576,Entradas!$J$4:$J$1048576)</f>
        <v>#N/A</v>
      </c>
      <c r="H402" s="106">
        <f>SUMIFS(Entradas!F:F,Entradas!B:B,'Controle Detalhado'!A402)</f>
        <v>0</v>
      </c>
      <c r="I402" s="106">
        <f>SUMIFS(Saidas!$H:$H,Saidas!$C:$C,'Controle Detalhado'!A402)</f>
        <v>0</v>
      </c>
      <c r="J402" s="107">
        <f t="shared" si="18"/>
        <v>0</v>
      </c>
      <c r="K402" s="100" t="e">
        <f t="shared" si="19"/>
        <v>#N/A</v>
      </c>
      <c r="L402" s="111" t="str">
        <f t="shared" si="20"/>
        <v>Comprar Urgente!</v>
      </c>
    </row>
    <row r="403" spans="2:12">
      <c r="B403" s="99" t="e">
        <f>LOOKUP(A403,Entradas!$B$4:$B$1048576,Entradas!$C$4:$C$1048576)</f>
        <v>#N/A</v>
      </c>
      <c r="C403" s="99" t="e">
        <f>LOOKUP(A403,Entradas!$B$4:$B$1048576,Entradas!$D$4:$D$1048576)</f>
        <v>#N/A</v>
      </c>
      <c r="D403" s="99" t="e">
        <f>LOOKUP(A403,Entradas!$B$4:$B$1048576,Entradas!$G$4:$G$1048576)</f>
        <v>#N/A</v>
      </c>
      <c r="E403" s="100" t="e">
        <f>LOOKUP(A403,Entradas!$B$4:$B$1048576,Entradas!$H$4:$H$1048576)</f>
        <v>#N/A</v>
      </c>
      <c r="F403" s="101" t="e">
        <f>LOOKUP(A403,Entradas!$B$4:$B$1048576,Entradas!$J$4:$J$1048576)</f>
        <v>#N/A</v>
      </c>
      <c r="H403" s="106">
        <f>SUMIFS(Entradas!F:F,Entradas!B:B,'Controle Detalhado'!A403)</f>
        <v>0</v>
      </c>
      <c r="I403" s="106">
        <f>SUMIFS(Saidas!$H:$H,Saidas!$C:$C,'Controle Detalhado'!A403)</f>
        <v>0</v>
      </c>
      <c r="J403" s="107">
        <f t="shared" si="18"/>
        <v>0</v>
      </c>
      <c r="K403" s="100" t="e">
        <f t="shared" si="19"/>
        <v>#N/A</v>
      </c>
      <c r="L403" s="111" t="str">
        <f t="shared" si="20"/>
        <v>Comprar Urgente!</v>
      </c>
    </row>
    <row r="404" spans="2:12">
      <c r="B404" s="99" t="e">
        <f>LOOKUP(A404,Entradas!$B$4:$B$1048576,Entradas!$C$4:$C$1048576)</f>
        <v>#N/A</v>
      </c>
      <c r="C404" s="99" t="e">
        <f>LOOKUP(A404,Entradas!$B$4:$B$1048576,Entradas!$D$4:$D$1048576)</f>
        <v>#N/A</v>
      </c>
      <c r="D404" s="99" t="e">
        <f>LOOKUP(A404,Entradas!$B$4:$B$1048576,Entradas!$G$4:$G$1048576)</f>
        <v>#N/A</v>
      </c>
      <c r="E404" s="100" t="e">
        <f>LOOKUP(A404,Entradas!$B$4:$B$1048576,Entradas!$H$4:$H$1048576)</f>
        <v>#N/A</v>
      </c>
      <c r="F404" s="101" t="e">
        <f>LOOKUP(A404,Entradas!$B$4:$B$1048576,Entradas!$J$4:$J$1048576)</f>
        <v>#N/A</v>
      </c>
      <c r="H404" s="106">
        <f>SUMIFS(Entradas!F:F,Entradas!B:B,'Controle Detalhado'!A404)</f>
        <v>0</v>
      </c>
      <c r="I404" s="106">
        <f>SUMIFS(Saidas!$H:$H,Saidas!$C:$C,'Controle Detalhado'!A404)</f>
        <v>0</v>
      </c>
      <c r="J404" s="107">
        <f t="shared" si="18"/>
        <v>0</v>
      </c>
      <c r="K404" s="100" t="e">
        <f t="shared" si="19"/>
        <v>#N/A</v>
      </c>
      <c r="L404" s="111" t="str">
        <f t="shared" si="20"/>
        <v>Comprar Urgente!</v>
      </c>
    </row>
    <row r="405" spans="2:12">
      <c r="B405" s="99" t="e">
        <f>LOOKUP(A405,Entradas!$B$4:$B$1048576,Entradas!$C$4:$C$1048576)</f>
        <v>#N/A</v>
      </c>
      <c r="C405" s="99" t="e">
        <f>LOOKUP(A405,Entradas!$B$4:$B$1048576,Entradas!$D$4:$D$1048576)</f>
        <v>#N/A</v>
      </c>
      <c r="D405" s="99" t="e">
        <f>LOOKUP(A405,Entradas!$B$4:$B$1048576,Entradas!$G$4:$G$1048576)</f>
        <v>#N/A</v>
      </c>
      <c r="E405" s="100" t="e">
        <f>LOOKUP(A405,Entradas!$B$4:$B$1048576,Entradas!$H$4:$H$1048576)</f>
        <v>#N/A</v>
      </c>
      <c r="F405" s="101" t="e">
        <f>LOOKUP(A405,Entradas!$B$4:$B$1048576,Entradas!$J$4:$J$1048576)</f>
        <v>#N/A</v>
      </c>
      <c r="H405" s="106">
        <f>SUMIFS(Entradas!F:F,Entradas!B:B,'Controle Detalhado'!A405)</f>
        <v>0</v>
      </c>
      <c r="I405" s="106">
        <f>SUMIFS(Saidas!$H:$H,Saidas!$C:$C,'Controle Detalhado'!A405)</f>
        <v>0</v>
      </c>
      <c r="J405" s="107">
        <f t="shared" si="18"/>
        <v>0</v>
      </c>
      <c r="K405" s="100" t="e">
        <f t="shared" si="19"/>
        <v>#N/A</v>
      </c>
      <c r="L405" s="111" t="str">
        <f t="shared" si="20"/>
        <v>Comprar Urgente!</v>
      </c>
    </row>
    <row r="406" spans="2:12">
      <c r="B406" s="99" t="e">
        <f>LOOKUP(A406,Entradas!$B$4:$B$1048576,Entradas!$C$4:$C$1048576)</f>
        <v>#N/A</v>
      </c>
      <c r="C406" s="99" t="e">
        <f>LOOKUP(A406,Entradas!$B$4:$B$1048576,Entradas!$D$4:$D$1048576)</f>
        <v>#N/A</v>
      </c>
      <c r="D406" s="99" t="e">
        <f>LOOKUP(A406,Entradas!$B$4:$B$1048576,Entradas!$G$4:$G$1048576)</f>
        <v>#N/A</v>
      </c>
      <c r="E406" s="100" t="e">
        <f>LOOKUP(A406,Entradas!$B$4:$B$1048576,Entradas!$H$4:$H$1048576)</f>
        <v>#N/A</v>
      </c>
      <c r="F406" s="101" t="e">
        <f>LOOKUP(A406,Entradas!$B$4:$B$1048576,Entradas!$J$4:$J$1048576)</f>
        <v>#N/A</v>
      </c>
      <c r="H406" s="106">
        <f>SUMIFS(Entradas!F:F,Entradas!B:B,'Controle Detalhado'!A406)</f>
        <v>0</v>
      </c>
      <c r="I406" s="106">
        <f>SUMIFS(Saidas!$H:$H,Saidas!$C:$C,'Controle Detalhado'!A406)</f>
        <v>0</v>
      </c>
      <c r="J406" s="107">
        <f t="shared" si="18"/>
        <v>0</v>
      </c>
      <c r="K406" s="100" t="e">
        <f t="shared" si="19"/>
        <v>#N/A</v>
      </c>
      <c r="L406" s="111" t="str">
        <f t="shared" si="20"/>
        <v>Comprar Urgente!</v>
      </c>
    </row>
    <row r="407" spans="2:12">
      <c r="B407" s="99" t="e">
        <f>LOOKUP(A407,Entradas!$B$4:$B$1048576,Entradas!$C$4:$C$1048576)</f>
        <v>#N/A</v>
      </c>
      <c r="C407" s="99" t="e">
        <f>LOOKUP(A407,Entradas!$B$4:$B$1048576,Entradas!$D$4:$D$1048576)</f>
        <v>#N/A</v>
      </c>
      <c r="D407" s="99" t="e">
        <f>LOOKUP(A407,Entradas!$B$4:$B$1048576,Entradas!$G$4:$G$1048576)</f>
        <v>#N/A</v>
      </c>
      <c r="E407" s="100" t="e">
        <f>LOOKUP(A407,Entradas!$B$4:$B$1048576,Entradas!$H$4:$H$1048576)</f>
        <v>#N/A</v>
      </c>
      <c r="F407" s="101" t="e">
        <f>LOOKUP(A407,Entradas!$B$4:$B$1048576,Entradas!$J$4:$J$1048576)</f>
        <v>#N/A</v>
      </c>
      <c r="H407" s="106">
        <f>SUMIFS(Entradas!F:F,Entradas!B:B,'Controle Detalhado'!A407)</f>
        <v>0</v>
      </c>
      <c r="I407" s="106">
        <f>SUMIFS(Saidas!$H:$H,Saidas!$C:$C,'Controle Detalhado'!A407)</f>
        <v>0</v>
      </c>
      <c r="J407" s="107">
        <f t="shared" si="18"/>
        <v>0</v>
      </c>
      <c r="K407" s="100" t="e">
        <f t="shared" si="19"/>
        <v>#N/A</v>
      </c>
      <c r="L407" s="111" t="str">
        <f t="shared" si="20"/>
        <v>Comprar Urgente!</v>
      </c>
    </row>
    <row r="408" spans="2:12">
      <c r="B408" s="99" t="e">
        <f>LOOKUP(A408,Entradas!$B$4:$B$1048576,Entradas!$C$4:$C$1048576)</f>
        <v>#N/A</v>
      </c>
      <c r="C408" s="99" t="e">
        <f>LOOKUP(A408,Entradas!$B$4:$B$1048576,Entradas!$D$4:$D$1048576)</f>
        <v>#N/A</v>
      </c>
      <c r="D408" s="99" t="e">
        <f>LOOKUP(A408,Entradas!$B$4:$B$1048576,Entradas!$G$4:$G$1048576)</f>
        <v>#N/A</v>
      </c>
      <c r="E408" s="100" t="e">
        <f>LOOKUP(A408,Entradas!$B$4:$B$1048576,Entradas!$H$4:$H$1048576)</f>
        <v>#N/A</v>
      </c>
      <c r="F408" s="101" t="e">
        <f>LOOKUP(A408,Entradas!$B$4:$B$1048576,Entradas!$J$4:$J$1048576)</f>
        <v>#N/A</v>
      </c>
      <c r="H408" s="106">
        <f>SUMIFS(Entradas!F:F,Entradas!B:B,'Controle Detalhado'!A408)</f>
        <v>0</v>
      </c>
      <c r="I408" s="106">
        <f>SUMIFS(Saidas!$H:$H,Saidas!$C:$C,'Controle Detalhado'!A408)</f>
        <v>0</v>
      </c>
      <c r="J408" s="107">
        <f t="shared" si="18"/>
        <v>0</v>
      </c>
      <c r="K408" s="100" t="e">
        <f t="shared" si="19"/>
        <v>#N/A</v>
      </c>
      <c r="L408" s="111" t="str">
        <f t="shared" si="20"/>
        <v>Comprar Urgente!</v>
      </c>
    </row>
    <row r="409" spans="2:12">
      <c r="B409" s="99" t="e">
        <f>LOOKUP(A409,Entradas!$B$4:$B$1048576,Entradas!$C$4:$C$1048576)</f>
        <v>#N/A</v>
      </c>
      <c r="C409" s="99" t="e">
        <f>LOOKUP(A409,Entradas!$B$4:$B$1048576,Entradas!$D$4:$D$1048576)</f>
        <v>#N/A</v>
      </c>
      <c r="D409" s="99" t="e">
        <f>LOOKUP(A409,Entradas!$B$4:$B$1048576,Entradas!$G$4:$G$1048576)</f>
        <v>#N/A</v>
      </c>
      <c r="E409" s="100" t="e">
        <f>LOOKUP(A409,Entradas!$B$4:$B$1048576,Entradas!$H$4:$H$1048576)</f>
        <v>#N/A</v>
      </c>
      <c r="F409" s="101" t="e">
        <f>LOOKUP(A409,Entradas!$B$4:$B$1048576,Entradas!$J$4:$J$1048576)</f>
        <v>#N/A</v>
      </c>
      <c r="H409" s="106">
        <f>SUMIFS(Entradas!F:F,Entradas!B:B,'Controle Detalhado'!A409)</f>
        <v>0</v>
      </c>
      <c r="I409" s="106">
        <f>SUMIFS(Saidas!$H:$H,Saidas!$C:$C,'Controle Detalhado'!A409)</f>
        <v>0</v>
      </c>
      <c r="J409" s="107">
        <f t="shared" si="18"/>
        <v>0</v>
      </c>
      <c r="K409" s="100" t="e">
        <f t="shared" si="19"/>
        <v>#N/A</v>
      </c>
      <c r="L409" s="111" t="str">
        <f t="shared" si="20"/>
        <v>Comprar Urgente!</v>
      </c>
    </row>
    <row r="410" spans="2:12">
      <c r="B410" s="99" t="e">
        <f>LOOKUP(A410,Entradas!$B$4:$B$1048576,Entradas!$C$4:$C$1048576)</f>
        <v>#N/A</v>
      </c>
      <c r="C410" s="99" t="e">
        <f>LOOKUP(A410,Entradas!$B$4:$B$1048576,Entradas!$D$4:$D$1048576)</f>
        <v>#N/A</v>
      </c>
      <c r="D410" s="99" t="e">
        <f>LOOKUP(A410,Entradas!$B$4:$B$1048576,Entradas!$G$4:$G$1048576)</f>
        <v>#N/A</v>
      </c>
      <c r="E410" s="100" t="e">
        <f>LOOKUP(A410,Entradas!$B$4:$B$1048576,Entradas!$H$4:$H$1048576)</f>
        <v>#N/A</v>
      </c>
      <c r="F410" s="101" t="e">
        <f>LOOKUP(A410,Entradas!$B$4:$B$1048576,Entradas!$J$4:$J$1048576)</f>
        <v>#N/A</v>
      </c>
      <c r="H410" s="106">
        <f>SUMIFS(Entradas!F:F,Entradas!B:B,'Controle Detalhado'!A410)</f>
        <v>0</v>
      </c>
      <c r="I410" s="106">
        <f>SUMIFS(Saidas!$H:$H,Saidas!$C:$C,'Controle Detalhado'!A410)</f>
        <v>0</v>
      </c>
      <c r="J410" s="107">
        <f t="shared" si="18"/>
        <v>0</v>
      </c>
      <c r="K410" s="100" t="e">
        <f t="shared" si="19"/>
        <v>#N/A</v>
      </c>
      <c r="L410" s="111" t="str">
        <f t="shared" si="20"/>
        <v>Comprar Urgente!</v>
      </c>
    </row>
    <row r="411" spans="2:12">
      <c r="B411" s="99" t="e">
        <f>LOOKUP(A411,Entradas!$B$4:$B$1048576,Entradas!$C$4:$C$1048576)</f>
        <v>#N/A</v>
      </c>
      <c r="C411" s="99" t="e">
        <f>LOOKUP(A411,Entradas!$B$4:$B$1048576,Entradas!$D$4:$D$1048576)</f>
        <v>#N/A</v>
      </c>
      <c r="D411" s="99" t="e">
        <f>LOOKUP(A411,Entradas!$B$4:$B$1048576,Entradas!$G$4:$G$1048576)</f>
        <v>#N/A</v>
      </c>
      <c r="E411" s="100" t="e">
        <f>LOOKUP(A411,Entradas!$B$4:$B$1048576,Entradas!$H$4:$H$1048576)</f>
        <v>#N/A</v>
      </c>
      <c r="F411" s="101" t="e">
        <f>LOOKUP(A411,Entradas!$B$4:$B$1048576,Entradas!$J$4:$J$1048576)</f>
        <v>#N/A</v>
      </c>
      <c r="H411" s="106">
        <f>SUMIFS(Entradas!F:F,Entradas!B:B,'Controle Detalhado'!A411)</f>
        <v>0</v>
      </c>
      <c r="I411" s="106">
        <f>SUMIFS(Saidas!$H:$H,Saidas!$C:$C,'Controle Detalhado'!A411)</f>
        <v>0</v>
      </c>
      <c r="J411" s="107">
        <f t="shared" si="18"/>
        <v>0</v>
      </c>
      <c r="K411" s="100" t="e">
        <f t="shared" si="19"/>
        <v>#N/A</v>
      </c>
      <c r="L411" s="111" t="str">
        <f t="shared" si="20"/>
        <v>Comprar Urgente!</v>
      </c>
    </row>
    <row r="412" spans="2:12">
      <c r="B412" s="99" t="e">
        <f>LOOKUP(A412,Entradas!$B$4:$B$1048576,Entradas!$C$4:$C$1048576)</f>
        <v>#N/A</v>
      </c>
      <c r="C412" s="99" t="e">
        <f>LOOKUP(A412,Entradas!$B$4:$B$1048576,Entradas!$D$4:$D$1048576)</f>
        <v>#N/A</v>
      </c>
      <c r="D412" s="99" t="e">
        <f>LOOKUP(A412,Entradas!$B$4:$B$1048576,Entradas!$G$4:$G$1048576)</f>
        <v>#N/A</v>
      </c>
      <c r="E412" s="100" t="e">
        <f>LOOKUP(A412,Entradas!$B$4:$B$1048576,Entradas!$H$4:$H$1048576)</f>
        <v>#N/A</v>
      </c>
      <c r="F412" s="101" t="e">
        <f>LOOKUP(A412,Entradas!$B$4:$B$1048576,Entradas!$J$4:$J$1048576)</f>
        <v>#N/A</v>
      </c>
      <c r="H412" s="106">
        <f>SUMIFS(Entradas!F:F,Entradas!B:B,'Controle Detalhado'!A412)</f>
        <v>0</v>
      </c>
      <c r="I412" s="106">
        <f>SUMIFS(Saidas!$H:$H,Saidas!$C:$C,'Controle Detalhado'!A412)</f>
        <v>0</v>
      </c>
      <c r="J412" s="107">
        <f t="shared" si="18"/>
        <v>0</v>
      </c>
      <c r="K412" s="100" t="e">
        <f t="shared" si="19"/>
        <v>#N/A</v>
      </c>
      <c r="L412" s="111" t="str">
        <f t="shared" si="20"/>
        <v>Comprar Urgente!</v>
      </c>
    </row>
    <row r="413" spans="2:12">
      <c r="B413" s="99" t="e">
        <f>LOOKUP(A413,Entradas!$B$4:$B$1048576,Entradas!$C$4:$C$1048576)</f>
        <v>#N/A</v>
      </c>
      <c r="C413" s="99" t="e">
        <f>LOOKUP(A413,Entradas!$B$4:$B$1048576,Entradas!$D$4:$D$1048576)</f>
        <v>#N/A</v>
      </c>
      <c r="D413" s="99" t="e">
        <f>LOOKUP(A413,Entradas!$B$4:$B$1048576,Entradas!$G$4:$G$1048576)</f>
        <v>#N/A</v>
      </c>
      <c r="E413" s="100" t="e">
        <f>LOOKUP(A413,Entradas!$B$4:$B$1048576,Entradas!$H$4:$H$1048576)</f>
        <v>#N/A</v>
      </c>
      <c r="F413" s="101" t="e">
        <f>LOOKUP(A413,Entradas!$B$4:$B$1048576,Entradas!$J$4:$J$1048576)</f>
        <v>#N/A</v>
      </c>
      <c r="H413" s="106">
        <f>SUMIFS(Entradas!F:F,Entradas!B:B,'Controle Detalhado'!A413)</f>
        <v>0</v>
      </c>
      <c r="I413" s="106">
        <f>SUMIFS(Saidas!$H:$H,Saidas!$C:$C,'Controle Detalhado'!A413)</f>
        <v>0</v>
      </c>
      <c r="J413" s="107">
        <f t="shared" si="18"/>
        <v>0</v>
      </c>
      <c r="K413" s="100" t="e">
        <f t="shared" si="19"/>
        <v>#N/A</v>
      </c>
      <c r="L413" s="111" t="str">
        <f t="shared" si="20"/>
        <v>Comprar Urgente!</v>
      </c>
    </row>
    <row r="414" spans="2:12">
      <c r="B414" s="99" t="e">
        <f>LOOKUP(A414,Entradas!$B$4:$B$1048576,Entradas!$C$4:$C$1048576)</f>
        <v>#N/A</v>
      </c>
      <c r="C414" s="99" t="e">
        <f>LOOKUP(A414,Entradas!$B$4:$B$1048576,Entradas!$D$4:$D$1048576)</f>
        <v>#N/A</v>
      </c>
      <c r="D414" s="99" t="e">
        <f>LOOKUP(A414,Entradas!$B$4:$B$1048576,Entradas!$G$4:$G$1048576)</f>
        <v>#N/A</v>
      </c>
      <c r="E414" s="100" t="e">
        <f>LOOKUP(A414,Entradas!$B$4:$B$1048576,Entradas!$H$4:$H$1048576)</f>
        <v>#N/A</v>
      </c>
      <c r="F414" s="101" t="e">
        <f>LOOKUP(A414,Entradas!$B$4:$B$1048576,Entradas!$J$4:$J$1048576)</f>
        <v>#N/A</v>
      </c>
      <c r="H414" s="106">
        <f>SUMIFS(Entradas!F:F,Entradas!B:B,'Controle Detalhado'!A414)</f>
        <v>0</v>
      </c>
      <c r="I414" s="106">
        <f>SUMIFS(Saidas!$H:$H,Saidas!$C:$C,'Controle Detalhado'!A414)</f>
        <v>0</v>
      </c>
      <c r="J414" s="107">
        <f t="shared" si="18"/>
        <v>0</v>
      </c>
      <c r="K414" s="100" t="e">
        <f t="shared" si="19"/>
        <v>#N/A</v>
      </c>
      <c r="L414" s="111" t="str">
        <f t="shared" si="20"/>
        <v>Comprar Urgente!</v>
      </c>
    </row>
    <row r="415" spans="2:12">
      <c r="B415" s="99" t="e">
        <f>LOOKUP(A415,Entradas!$B$4:$B$1048576,Entradas!$C$4:$C$1048576)</f>
        <v>#N/A</v>
      </c>
      <c r="C415" s="99" t="e">
        <f>LOOKUP(A415,Entradas!$B$4:$B$1048576,Entradas!$D$4:$D$1048576)</f>
        <v>#N/A</v>
      </c>
      <c r="D415" s="99" t="e">
        <f>LOOKUP(A415,Entradas!$B$4:$B$1048576,Entradas!$G$4:$G$1048576)</f>
        <v>#N/A</v>
      </c>
      <c r="E415" s="100" t="e">
        <f>LOOKUP(A415,Entradas!$B$4:$B$1048576,Entradas!$H$4:$H$1048576)</f>
        <v>#N/A</v>
      </c>
      <c r="F415" s="101" t="e">
        <f>LOOKUP(A415,Entradas!$B$4:$B$1048576,Entradas!$J$4:$J$1048576)</f>
        <v>#N/A</v>
      </c>
      <c r="H415" s="106">
        <f>SUMIFS(Entradas!F:F,Entradas!B:B,'Controle Detalhado'!A415)</f>
        <v>0</v>
      </c>
      <c r="I415" s="106">
        <f>SUMIFS(Saidas!$H:$H,Saidas!$C:$C,'Controle Detalhado'!A415)</f>
        <v>0</v>
      </c>
      <c r="J415" s="107">
        <f t="shared" si="18"/>
        <v>0</v>
      </c>
      <c r="K415" s="100" t="e">
        <f t="shared" si="19"/>
        <v>#N/A</v>
      </c>
      <c r="L415" s="111" t="str">
        <f t="shared" si="20"/>
        <v>Comprar Urgente!</v>
      </c>
    </row>
    <row r="416" spans="2:12">
      <c r="B416" s="99" t="e">
        <f>LOOKUP(A416,Entradas!$B$4:$B$1048576,Entradas!$C$4:$C$1048576)</f>
        <v>#N/A</v>
      </c>
      <c r="C416" s="99" t="e">
        <f>LOOKUP(A416,Entradas!$B$4:$B$1048576,Entradas!$D$4:$D$1048576)</f>
        <v>#N/A</v>
      </c>
      <c r="D416" s="99" t="e">
        <f>LOOKUP(A416,Entradas!$B$4:$B$1048576,Entradas!$G$4:$G$1048576)</f>
        <v>#N/A</v>
      </c>
      <c r="E416" s="100" t="e">
        <f>LOOKUP(A416,Entradas!$B$4:$B$1048576,Entradas!$H$4:$H$1048576)</f>
        <v>#N/A</v>
      </c>
      <c r="F416" s="101" t="e">
        <f>LOOKUP(A416,Entradas!$B$4:$B$1048576,Entradas!$J$4:$J$1048576)</f>
        <v>#N/A</v>
      </c>
      <c r="H416" s="106">
        <f>SUMIFS(Entradas!F:F,Entradas!B:B,'Controle Detalhado'!A416)</f>
        <v>0</v>
      </c>
      <c r="I416" s="106">
        <f>SUMIFS(Saidas!$H:$H,Saidas!$C:$C,'Controle Detalhado'!A416)</f>
        <v>0</v>
      </c>
      <c r="J416" s="107">
        <f t="shared" si="18"/>
        <v>0</v>
      </c>
      <c r="K416" s="100" t="e">
        <f t="shared" si="19"/>
        <v>#N/A</v>
      </c>
      <c r="L416" s="111" t="str">
        <f t="shared" si="20"/>
        <v>Comprar Urgente!</v>
      </c>
    </row>
    <row r="417" spans="2:12">
      <c r="B417" s="99" t="e">
        <f>LOOKUP(A417,Entradas!$B$4:$B$1048576,Entradas!$C$4:$C$1048576)</f>
        <v>#N/A</v>
      </c>
      <c r="C417" s="99" t="e">
        <f>LOOKUP(A417,Entradas!$B$4:$B$1048576,Entradas!$D$4:$D$1048576)</f>
        <v>#N/A</v>
      </c>
      <c r="D417" s="99" t="e">
        <f>LOOKUP(A417,Entradas!$B$4:$B$1048576,Entradas!$G$4:$G$1048576)</f>
        <v>#N/A</v>
      </c>
      <c r="E417" s="100" t="e">
        <f>LOOKUP(A417,Entradas!$B$4:$B$1048576,Entradas!$H$4:$H$1048576)</f>
        <v>#N/A</v>
      </c>
      <c r="F417" s="101" t="e">
        <f>LOOKUP(A417,Entradas!$B$4:$B$1048576,Entradas!$J$4:$J$1048576)</f>
        <v>#N/A</v>
      </c>
      <c r="H417" s="106">
        <f>SUMIFS(Entradas!F:F,Entradas!B:B,'Controle Detalhado'!A417)</f>
        <v>0</v>
      </c>
      <c r="I417" s="106">
        <f>SUMIFS(Saidas!$H:$H,Saidas!$C:$C,'Controle Detalhado'!A417)</f>
        <v>0</v>
      </c>
      <c r="J417" s="107">
        <f t="shared" si="18"/>
        <v>0</v>
      </c>
      <c r="K417" s="100" t="e">
        <f t="shared" si="19"/>
        <v>#N/A</v>
      </c>
      <c r="L417" s="111" t="str">
        <f t="shared" si="20"/>
        <v>Comprar Urgente!</v>
      </c>
    </row>
    <row r="418" spans="2:12">
      <c r="B418" s="99" t="e">
        <f>LOOKUP(A418,Entradas!$B$4:$B$1048576,Entradas!$C$4:$C$1048576)</f>
        <v>#N/A</v>
      </c>
      <c r="C418" s="99" t="e">
        <f>LOOKUP(A418,Entradas!$B$4:$B$1048576,Entradas!$D$4:$D$1048576)</f>
        <v>#N/A</v>
      </c>
      <c r="D418" s="99" t="e">
        <f>LOOKUP(A418,Entradas!$B$4:$B$1048576,Entradas!$G$4:$G$1048576)</f>
        <v>#N/A</v>
      </c>
      <c r="E418" s="100" t="e">
        <f>LOOKUP(A418,Entradas!$B$4:$B$1048576,Entradas!$H$4:$H$1048576)</f>
        <v>#N/A</v>
      </c>
      <c r="F418" s="101" t="e">
        <f>LOOKUP(A418,Entradas!$B$4:$B$1048576,Entradas!$J$4:$J$1048576)</f>
        <v>#N/A</v>
      </c>
      <c r="H418" s="106">
        <f>SUMIFS(Entradas!F:F,Entradas!B:B,'Controle Detalhado'!A418)</f>
        <v>0</v>
      </c>
      <c r="I418" s="106">
        <f>SUMIFS(Saidas!$H:$H,Saidas!$C:$C,'Controle Detalhado'!A418)</f>
        <v>0</v>
      </c>
      <c r="J418" s="107">
        <f t="shared" si="18"/>
        <v>0</v>
      </c>
      <c r="K418" s="100" t="e">
        <f t="shared" si="19"/>
        <v>#N/A</v>
      </c>
      <c r="L418" s="111" t="str">
        <f t="shared" si="20"/>
        <v>Comprar Urgente!</v>
      </c>
    </row>
    <row r="419" spans="2:12">
      <c r="B419" s="99" t="e">
        <f>LOOKUP(A419,Entradas!$B$4:$B$1048576,Entradas!$C$4:$C$1048576)</f>
        <v>#N/A</v>
      </c>
      <c r="C419" s="99" t="e">
        <f>LOOKUP(A419,Entradas!$B$4:$B$1048576,Entradas!$D$4:$D$1048576)</f>
        <v>#N/A</v>
      </c>
      <c r="D419" s="99" t="e">
        <f>LOOKUP(A419,Entradas!$B$4:$B$1048576,Entradas!$G$4:$G$1048576)</f>
        <v>#N/A</v>
      </c>
      <c r="E419" s="100" t="e">
        <f>LOOKUP(A419,Entradas!$B$4:$B$1048576,Entradas!$H$4:$H$1048576)</f>
        <v>#N/A</v>
      </c>
      <c r="F419" s="101" t="e">
        <f>LOOKUP(A419,Entradas!$B$4:$B$1048576,Entradas!$J$4:$J$1048576)</f>
        <v>#N/A</v>
      </c>
      <c r="H419" s="106">
        <f>SUMIFS(Entradas!F:F,Entradas!B:B,'Controle Detalhado'!A419)</f>
        <v>0</v>
      </c>
      <c r="I419" s="106">
        <f>SUMIFS(Saidas!$H:$H,Saidas!$C:$C,'Controle Detalhado'!A419)</f>
        <v>0</v>
      </c>
      <c r="J419" s="107">
        <f t="shared" si="18"/>
        <v>0</v>
      </c>
      <c r="K419" s="100" t="e">
        <f t="shared" si="19"/>
        <v>#N/A</v>
      </c>
      <c r="L419" s="111" t="str">
        <f t="shared" si="20"/>
        <v>Comprar Urgente!</v>
      </c>
    </row>
    <row r="420" spans="2:12">
      <c r="B420" s="99" t="e">
        <f>LOOKUP(A420,Entradas!$B$4:$B$1048576,Entradas!$C$4:$C$1048576)</f>
        <v>#N/A</v>
      </c>
      <c r="C420" s="99" t="e">
        <f>LOOKUP(A420,Entradas!$B$4:$B$1048576,Entradas!$D$4:$D$1048576)</f>
        <v>#N/A</v>
      </c>
      <c r="D420" s="99" t="e">
        <f>LOOKUP(A420,Entradas!$B$4:$B$1048576,Entradas!$G$4:$G$1048576)</f>
        <v>#N/A</v>
      </c>
      <c r="E420" s="100" t="e">
        <f>LOOKUP(A420,Entradas!$B$4:$B$1048576,Entradas!$H$4:$H$1048576)</f>
        <v>#N/A</v>
      </c>
      <c r="F420" s="101" t="e">
        <f>LOOKUP(A420,Entradas!$B$4:$B$1048576,Entradas!$J$4:$J$1048576)</f>
        <v>#N/A</v>
      </c>
      <c r="H420" s="106">
        <f>SUMIFS(Entradas!F:F,Entradas!B:B,'Controle Detalhado'!A420)</f>
        <v>0</v>
      </c>
      <c r="I420" s="106">
        <f>SUMIFS(Saidas!$H:$H,Saidas!$C:$C,'Controle Detalhado'!A420)</f>
        <v>0</v>
      </c>
      <c r="J420" s="107">
        <f t="shared" si="18"/>
        <v>0</v>
      </c>
      <c r="K420" s="100" t="e">
        <f t="shared" si="19"/>
        <v>#N/A</v>
      </c>
      <c r="L420" s="111" t="str">
        <f t="shared" si="20"/>
        <v>Comprar Urgente!</v>
      </c>
    </row>
    <row r="421" spans="2:12">
      <c r="B421" s="99" t="e">
        <f>LOOKUP(A421,Entradas!$B$4:$B$1048576,Entradas!$C$4:$C$1048576)</f>
        <v>#N/A</v>
      </c>
      <c r="C421" s="99" t="e">
        <f>LOOKUP(A421,Entradas!$B$4:$B$1048576,Entradas!$D$4:$D$1048576)</f>
        <v>#N/A</v>
      </c>
      <c r="D421" s="99" t="e">
        <f>LOOKUP(A421,Entradas!$B$4:$B$1048576,Entradas!$G$4:$G$1048576)</f>
        <v>#N/A</v>
      </c>
      <c r="E421" s="100" t="e">
        <f>LOOKUP(A421,Entradas!$B$4:$B$1048576,Entradas!$H$4:$H$1048576)</f>
        <v>#N/A</v>
      </c>
      <c r="F421" s="101" t="e">
        <f>LOOKUP(A421,Entradas!$B$4:$B$1048576,Entradas!$J$4:$J$1048576)</f>
        <v>#N/A</v>
      </c>
      <c r="H421" s="106">
        <f>SUMIFS(Entradas!F:F,Entradas!B:B,'Controle Detalhado'!A421)</f>
        <v>0</v>
      </c>
      <c r="I421" s="106">
        <f>SUMIFS(Saidas!$H:$H,Saidas!$C:$C,'Controle Detalhado'!A421)</f>
        <v>0</v>
      </c>
      <c r="J421" s="107">
        <f t="shared" si="18"/>
        <v>0</v>
      </c>
      <c r="K421" s="100" t="e">
        <f t="shared" si="19"/>
        <v>#N/A</v>
      </c>
      <c r="L421" s="111" t="str">
        <f t="shared" si="20"/>
        <v>Comprar Urgente!</v>
      </c>
    </row>
    <row r="422" spans="2:12">
      <c r="B422" s="99" t="e">
        <f>LOOKUP(A422,Entradas!$B$4:$B$1048576,Entradas!$C$4:$C$1048576)</f>
        <v>#N/A</v>
      </c>
      <c r="C422" s="99" t="e">
        <f>LOOKUP(A422,Entradas!$B$4:$B$1048576,Entradas!$D$4:$D$1048576)</f>
        <v>#N/A</v>
      </c>
      <c r="D422" s="99" t="e">
        <f>LOOKUP(A422,Entradas!$B$4:$B$1048576,Entradas!$G$4:$G$1048576)</f>
        <v>#N/A</v>
      </c>
      <c r="E422" s="100" t="e">
        <f>LOOKUP(A422,Entradas!$B$4:$B$1048576,Entradas!$H$4:$H$1048576)</f>
        <v>#N/A</v>
      </c>
      <c r="F422" s="101" t="e">
        <f>LOOKUP(A422,Entradas!$B$4:$B$1048576,Entradas!$J$4:$J$1048576)</f>
        <v>#N/A</v>
      </c>
      <c r="H422" s="106">
        <f>SUMIFS(Entradas!F:F,Entradas!B:B,'Controle Detalhado'!A422)</f>
        <v>0</v>
      </c>
      <c r="I422" s="106">
        <f>SUMIFS(Saidas!$H:$H,Saidas!$C:$C,'Controle Detalhado'!A422)</f>
        <v>0</v>
      </c>
      <c r="J422" s="107">
        <f t="shared" si="18"/>
        <v>0</v>
      </c>
      <c r="K422" s="100" t="e">
        <f t="shared" si="19"/>
        <v>#N/A</v>
      </c>
      <c r="L422" s="111" t="str">
        <f t="shared" si="20"/>
        <v>Comprar Urgente!</v>
      </c>
    </row>
    <row r="423" spans="2:12">
      <c r="B423" s="99" t="e">
        <f>LOOKUP(A423,Entradas!$B$4:$B$1048576,Entradas!$C$4:$C$1048576)</f>
        <v>#N/A</v>
      </c>
      <c r="C423" s="99" t="e">
        <f>LOOKUP(A423,Entradas!$B$4:$B$1048576,Entradas!$D$4:$D$1048576)</f>
        <v>#N/A</v>
      </c>
      <c r="D423" s="99" t="e">
        <f>LOOKUP(A423,Entradas!$B$4:$B$1048576,Entradas!$G$4:$G$1048576)</f>
        <v>#N/A</v>
      </c>
      <c r="E423" s="100" t="e">
        <f>LOOKUP(A423,Entradas!$B$4:$B$1048576,Entradas!$H$4:$H$1048576)</f>
        <v>#N/A</v>
      </c>
      <c r="F423" s="101" t="e">
        <f>LOOKUP(A423,Entradas!$B$4:$B$1048576,Entradas!$J$4:$J$1048576)</f>
        <v>#N/A</v>
      </c>
      <c r="H423" s="106">
        <f>SUMIFS(Entradas!F:F,Entradas!B:B,'Controle Detalhado'!A423)</f>
        <v>0</v>
      </c>
      <c r="I423" s="106">
        <f>SUMIFS(Saidas!$H:$H,Saidas!$C:$C,'Controle Detalhado'!A423)</f>
        <v>0</v>
      </c>
      <c r="J423" s="107">
        <f t="shared" si="18"/>
        <v>0</v>
      </c>
      <c r="K423" s="100" t="e">
        <f t="shared" si="19"/>
        <v>#N/A</v>
      </c>
      <c r="L423" s="111" t="str">
        <f t="shared" si="20"/>
        <v>Comprar Urgente!</v>
      </c>
    </row>
    <row r="424" spans="2:12">
      <c r="B424" s="99" t="e">
        <f>LOOKUP(A424,Entradas!$B$4:$B$1048576,Entradas!$C$4:$C$1048576)</f>
        <v>#N/A</v>
      </c>
      <c r="C424" s="99" t="e">
        <f>LOOKUP(A424,Entradas!$B$4:$B$1048576,Entradas!$D$4:$D$1048576)</f>
        <v>#N/A</v>
      </c>
      <c r="D424" s="99" t="e">
        <f>LOOKUP(A424,Entradas!$B$4:$B$1048576,Entradas!$G$4:$G$1048576)</f>
        <v>#N/A</v>
      </c>
      <c r="E424" s="100" t="e">
        <f>LOOKUP(A424,Entradas!$B$4:$B$1048576,Entradas!$H$4:$H$1048576)</f>
        <v>#N/A</v>
      </c>
      <c r="F424" s="101" t="e">
        <f>LOOKUP(A424,Entradas!$B$4:$B$1048576,Entradas!$J$4:$J$1048576)</f>
        <v>#N/A</v>
      </c>
      <c r="H424" s="106">
        <f>SUMIFS(Entradas!F:F,Entradas!B:B,'Controle Detalhado'!A424)</f>
        <v>0</v>
      </c>
      <c r="I424" s="106">
        <f>SUMIFS(Saidas!$H:$H,Saidas!$C:$C,'Controle Detalhado'!A424)</f>
        <v>0</v>
      </c>
      <c r="J424" s="107">
        <f t="shared" si="18"/>
        <v>0</v>
      </c>
      <c r="K424" s="100" t="e">
        <f t="shared" si="19"/>
        <v>#N/A</v>
      </c>
      <c r="L424" s="111" t="str">
        <f t="shared" si="20"/>
        <v>Comprar Urgente!</v>
      </c>
    </row>
    <row r="425" spans="2:12">
      <c r="B425" s="99" t="e">
        <f>LOOKUP(A425,Entradas!$B$4:$B$1048576,Entradas!$C$4:$C$1048576)</f>
        <v>#N/A</v>
      </c>
      <c r="C425" s="99" t="e">
        <f>LOOKUP(A425,Entradas!$B$4:$B$1048576,Entradas!$D$4:$D$1048576)</f>
        <v>#N/A</v>
      </c>
      <c r="D425" s="99" t="e">
        <f>LOOKUP(A425,Entradas!$B$4:$B$1048576,Entradas!$G$4:$G$1048576)</f>
        <v>#N/A</v>
      </c>
      <c r="E425" s="100" t="e">
        <f>LOOKUP(A425,Entradas!$B$4:$B$1048576,Entradas!$H$4:$H$1048576)</f>
        <v>#N/A</v>
      </c>
      <c r="F425" s="101" t="e">
        <f>LOOKUP(A425,Entradas!$B$4:$B$1048576,Entradas!$J$4:$J$1048576)</f>
        <v>#N/A</v>
      </c>
      <c r="H425" s="106">
        <f>SUMIFS(Entradas!F:F,Entradas!B:B,'Controle Detalhado'!A425)</f>
        <v>0</v>
      </c>
      <c r="I425" s="106">
        <f>SUMIFS(Saidas!$H:$H,Saidas!$C:$C,'Controle Detalhado'!A425)</f>
        <v>0</v>
      </c>
      <c r="J425" s="107">
        <f t="shared" si="18"/>
        <v>0</v>
      </c>
      <c r="K425" s="100" t="e">
        <f t="shared" si="19"/>
        <v>#N/A</v>
      </c>
      <c r="L425" s="111" t="str">
        <f t="shared" si="20"/>
        <v>Comprar Urgente!</v>
      </c>
    </row>
    <row r="426" spans="2:12">
      <c r="B426" s="99" t="e">
        <f>LOOKUP(A426,Entradas!$B$4:$B$1048576,Entradas!$C$4:$C$1048576)</f>
        <v>#N/A</v>
      </c>
      <c r="C426" s="99" t="e">
        <f>LOOKUP(A426,Entradas!$B$4:$B$1048576,Entradas!$D$4:$D$1048576)</f>
        <v>#N/A</v>
      </c>
      <c r="D426" s="99" t="e">
        <f>LOOKUP(A426,Entradas!$B$4:$B$1048576,Entradas!$G$4:$G$1048576)</f>
        <v>#N/A</v>
      </c>
      <c r="E426" s="100" t="e">
        <f>LOOKUP(A426,Entradas!$B$4:$B$1048576,Entradas!$H$4:$H$1048576)</f>
        <v>#N/A</v>
      </c>
      <c r="F426" s="101" t="e">
        <f>LOOKUP(A426,Entradas!$B$4:$B$1048576,Entradas!$J$4:$J$1048576)</f>
        <v>#N/A</v>
      </c>
      <c r="H426" s="106">
        <f>SUMIFS(Entradas!F:F,Entradas!B:B,'Controle Detalhado'!A426)</f>
        <v>0</v>
      </c>
      <c r="I426" s="106">
        <f>SUMIFS(Saidas!$H:$H,Saidas!$C:$C,'Controle Detalhado'!A426)</f>
        <v>0</v>
      </c>
      <c r="J426" s="107">
        <f t="shared" si="18"/>
        <v>0</v>
      </c>
      <c r="K426" s="100" t="e">
        <f t="shared" si="19"/>
        <v>#N/A</v>
      </c>
      <c r="L426" s="111" t="str">
        <f t="shared" si="20"/>
        <v>Comprar Urgente!</v>
      </c>
    </row>
    <row r="427" spans="2:12">
      <c r="B427" s="99" t="e">
        <f>LOOKUP(A427,Entradas!$B$4:$B$1048576,Entradas!$C$4:$C$1048576)</f>
        <v>#N/A</v>
      </c>
      <c r="C427" s="99" t="e">
        <f>LOOKUP(A427,Entradas!$B$4:$B$1048576,Entradas!$D$4:$D$1048576)</f>
        <v>#N/A</v>
      </c>
      <c r="D427" s="99" t="e">
        <f>LOOKUP(A427,Entradas!$B$4:$B$1048576,Entradas!$G$4:$G$1048576)</f>
        <v>#N/A</v>
      </c>
      <c r="E427" s="100" t="e">
        <f>LOOKUP(A427,Entradas!$B$4:$B$1048576,Entradas!$H$4:$H$1048576)</f>
        <v>#N/A</v>
      </c>
      <c r="F427" s="101" t="e">
        <f>LOOKUP(A427,Entradas!$B$4:$B$1048576,Entradas!$J$4:$J$1048576)</f>
        <v>#N/A</v>
      </c>
      <c r="H427" s="106">
        <f>SUMIFS(Entradas!F:F,Entradas!B:B,'Controle Detalhado'!A427)</f>
        <v>0</v>
      </c>
      <c r="I427" s="106">
        <f>SUMIFS(Saidas!$H:$H,Saidas!$C:$C,'Controle Detalhado'!A427)</f>
        <v>0</v>
      </c>
      <c r="J427" s="107">
        <f t="shared" si="18"/>
        <v>0</v>
      </c>
      <c r="K427" s="100" t="e">
        <f t="shared" si="19"/>
        <v>#N/A</v>
      </c>
      <c r="L427" s="111" t="str">
        <f t="shared" si="20"/>
        <v>Comprar Urgente!</v>
      </c>
    </row>
    <row r="428" spans="2:12">
      <c r="B428" s="99" t="e">
        <f>LOOKUP(A428,Entradas!$B$4:$B$1048576,Entradas!$C$4:$C$1048576)</f>
        <v>#N/A</v>
      </c>
      <c r="C428" s="99" t="e">
        <f>LOOKUP(A428,Entradas!$B$4:$B$1048576,Entradas!$D$4:$D$1048576)</f>
        <v>#N/A</v>
      </c>
      <c r="D428" s="99" t="e">
        <f>LOOKUP(A428,Entradas!$B$4:$B$1048576,Entradas!$G$4:$G$1048576)</f>
        <v>#N/A</v>
      </c>
      <c r="E428" s="100" t="e">
        <f>LOOKUP(A428,Entradas!$B$4:$B$1048576,Entradas!$H$4:$H$1048576)</f>
        <v>#N/A</v>
      </c>
      <c r="F428" s="101" t="e">
        <f>LOOKUP(A428,Entradas!$B$4:$B$1048576,Entradas!$J$4:$J$1048576)</f>
        <v>#N/A</v>
      </c>
      <c r="H428" s="106">
        <f>SUMIFS(Entradas!F:F,Entradas!B:B,'Controle Detalhado'!A428)</f>
        <v>0</v>
      </c>
      <c r="I428" s="106">
        <f>SUMIFS(Saidas!$H:$H,Saidas!$C:$C,'Controle Detalhado'!A428)</f>
        <v>0</v>
      </c>
      <c r="J428" s="107">
        <f t="shared" si="18"/>
        <v>0</v>
      </c>
      <c r="K428" s="100" t="e">
        <f t="shared" si="19"/>
        <v>#N/A</v>
      </c>
      <c r="L428" s="111" t="str">
        <f t="shared" si="20"/>
        <v>Comprar Urgente!</v>
      </c>
    </row>
    <row r="429" spans="2:12">
      <c r="B429" s="99" t="e">
        <f>LOOKUP(A429,Entradas!$B$4:$B$1048576,Entradas!$C$4:$C$1048576)</f>
        <v>#N/A</v>
      </c>
      <c r="C429" s="99" t="e">
        <f>LOOKUP(A429,Entradas!$B$4:$B$1048576,Entradas!$D$4:$D$1048576)</f>
        <v>#N/A</v>
      </c>
      <c r="D429" s="99" t="e">
        <f>LOOKUP(A429,Entradas!$B$4:$B$1048576,Entradas!$G$4:$G$1048576)</f>
        <v>#N/A</v>
      </c>
      <c r="E429" s="100" t="e">
        <f>LOOKUP(A429,Entradas!$B$4:$B$1048576,Entradas!$H$4:$H$1048576)</f>
        <v>#N/A</v>
      </c>
      <c r="F429" s="101" t="e">
        <f>LOOKUP(A429,Entradas!$B$4:$B$1048576,Entradas!$J$4:$J$1048576)</f>
        <v>#N/A</v>
      </c>
      <c r="H429" s="106">
        <f>SUMIFS(Entradas!F:F,Entradas!B:B,'Controle Detalhado'!A429)</f>
        <v>0</v>
      </c>
      <c r="I429" s="106">
        <f>SUMIFS(Saidas!$H:$H,Saidas!$C:$C,'Controle Detalhado'!A429)</f>
        <v>0</v>
      </c>
      <c r="J429" s="107">
        <f t="shared" si="18"/>
        <v>0</v>
      </c>
      <c r="K429" s="100" t="e">
        <f t="shared" si="19"/>
        <v>#N/A</v>
      </c>
      <c r="L429" s="111" t="str">
        <f t="shared" si="20"/>
        <v>Comprar Urgente!</v>
      </c>
    </row>
    <row r="430" spans="2:12">
      <c r="B430" s="99" t="e">
        <f>LOOKUP(A430,Entradas!$B$4:$B$1048576,Entradas!$C$4:$C$1048576)</f>
        <v>#N/A</v>
      </c>
      <c r="C430" s="99" t="e">
        <f>LOOKUP(A430,Entradas!$B$4:$B$1048576,Entradas!$D$4:$D$1048576)</f>
        <v>#N/A</v>
      </c>
      <c r="D430" s="99" t="e">
        <f>LOOKUP(A430,Entradas!$B$4:$B$1048576,Entradas!$G$4:$G$1048576)</f>
        <v>#N/A</v>
      </c>
      <c r="E430" s="100" t="e">
        <f>LOOKUP(A430,Entradas!$B$4:$B$1048576,Entradas!$H$4:$H$1048576)</f>
        <v>#N/A</v>
      </c>
      <c r="F430" s="101" t="e">
        <f>LOOKUP(A430,Entradas!$B$4:$B$1048576,Entradas!$J$4:$J$1048576)</f>
        <v>#N/A</v>
      </c>
      <c r="H430" s="106">
        <f>SUMIFS(Entradas!F:F,Entradas!B:B,'Controle Detalhado'!A430)</f>
        <v>0</v>
      </c>
      <c r="I430" s="106">
        <f>SUMIFS(Saidas!$H:$H,Saidas!$C:$C,'Controle Detalhado'!A430)</f>
        <v>0</v>
      </c>
      <c r="J430" s="107">
        <f t="shared" si="18"/>
        <v>0</v>
      </c>
      <c r="K430" s="100" t="e">
        <f t="shared" si="19"/>
        <v>#N/A</v>
      </c>
      <c r="L430" s="111" t="str">
        <f t="shared" si="20"/>
        <v>Comprar Urgente!</v>
      </c>
    </row>
    <row r="431" spans="2:12">
      <c r="B431" s="99" t="e">
        <f>LOOKUP(A431,Entradas!$B$4:$B$1048576,Entradas!$C$4:$C$1048576)</f>
        <v>#N/A</v>
      </c>
      <c r="C431" s="99" t="e">
        <f>LOOKUP(A431,Entradas!$B$4:$B$1048576,Entradas!$D$4:$D$1048576)</f>
        <v>#N/A</v>
      </c>
      <c r="D431" s="99" t="e">
        <f>LOOKUP(A431,Entradas!$B$4:$B$1048576,Entradas!$G$4:$G$1048576)</f>
        <v>#N/A</v>
      </c>
      <c r="E431" s="100" t="e">
        <f>LOOKUP(A431,Entradas!$B$4:$B$1048576,Entradas!$H$4:$H$1048576)</f>
        <v>#N/A</v>
      </c>
      <c r="F431" s="101" t="e">
        <f>LOOKUP(A431,Entradas!$B$4:$B$1048576,Entradas!$J$4:$J$1048576)</f>
        <v>#N/A</v>
      </c>
      <c r="H431" s="106">
        <f>SUMIFS(Entradas!F:F,Entradas!B:B,'Controle Detalhado'!A431)</f>
        <v>0</v>
      </c>
      <c r="I431" s="106">
        <f>SUMIFS(Saidas!$H:$H,Saidas!$C:$C,'Controle Detalhado'!A431)</f>
        <v>0</v>
      </c>
      <c r="J431" s="107">
        <f t="shared" si="18"/>
        <v>0</v>
      </c>
      <c r="K431" s="100" t="e">
        <f t="shared" si="19"/>
        <v>#N/A</v>
      </c>
      <c r="L431" s="111" t="str">
        <f t="shared" si="20"/>
        <v>Comprar Urgente!</v>
      </c>
    </row>
    <row r="432" spans="2:12">
      <c r="B432" s="99" t="e">
        <f>LOOKUP(A432,Entradas!$B$4:$B$1048576,Entradas!$C$4:$C$1048576)</f>
        <v>#N/A</v>
      </c>
      <c r="C432" s="99" t="e">
        <f>LOOKUP(A432,Entradas!$B$4:$B$1048576,Entradas!$D$4:$D$1048576)</f>
        <v>#N/A</v>
      </c>
      <c r="D432" s="99" t="e">
        <f>LOOKUP(A432,Entradas!$B$4:$B$1048576,Entradas!$G$4:$G$1048576)</f>
        <v>#N/A</v>
      </c>
      <c r="E432" s="100" t="e">
        <f>LOOKUP(A432,Entradas!$B$4:$B$1048576,Entradas!$H$4:$H$1048576)</f>
        <v>#N/A</v>
      </c>
      <c r="F432" s="101" t="e">
        <f>LOOKUP(A432,Entradas!$B$4:$B$1048576,Entradas!$J$4:$J$1048576)</f>
        <v>#N/A</v>
      </c>
      <c r="H432" s="106">
        <f>SUMIFS(Entradas!F:F,Entradas!B:B,'Controle Detalhado'!A432)</f>
        <v>0</v>
      </c>
      <c r="I432" s="106">
        <f>SUMIFS(Saidas!$H:$H,Saidas!$C:$C,'Controle Detalhado'!A432)</f>
        <v>0</v>
      </c>
      <c r="J432" s="107">
        <f t="shared" si="18"/>
        <v>0</v>
      </c>
      <c r="K432" s="100" t="e">
        <f t="shared" si="19"/>
        <v>#N/A</v>
      </c>
      <c r="L432" s="111" t="str">
        <f t="shared" si="20"/>
        <v>Comprar Urgente!</v>
      </c>
    </row>
    <row r="433" spans="2:12">
      <c r="B433" s="99" t="e">
        <f>LOOKUP(A433,Entradas!$B$4:$B$1048576,Entradas!$C$4:$C$1048576)</f>
        <v>#N/A</v>
      </c>
      <c r="C433" s="99" t="e">
        <f>LOOKUP(A433,Entradas!$B$4:$B$1048576,Entradas!$D$4:$D$1048576)</f>
        <v>#N/A</v>
      </c>
      <c r="D433" s="99" t="e">
        <f>LOOKUP(A433,Entradas!$B$4:$B$1048576,Entradas!$G$4:$G$1048576)</f>
        <v>#N/A</v>
      </c>
      <c r="E433" s="100" t="e">
        <f>LOOKUP(A433,Entradas!$B$4:$B$1048576,Entradas!$H$4:$H$1048576)</f>
        <v>#N/A</v>
      </c>
      <c r="F433" s="101" t="e">
        <f>LOOKUP(A433,Entradas!$B$4:$B$1048576,Entradas!$J$4:$J$1048576)</f>
        <v>#N/A</v>
      </c>
      <c r="H433" s="106">
        <f>SUMIFS(Entradas!F:F,Entradas!B:B,'Controle Detalhado'!A433)</f>
        <v>0</v>
      </c>
      <c r="I433" s="106">
        <f>SUMIFS(Saidas!$H:$H,Saidas!$C:$C,'Controle Detalhado'!A433)</f>
        <v>0</v>
      </c>
      <c r="J433" s="107">
        <f t="shared" si="18"/>
        <v>0</v>
      </c>
      <c r="K433" s="100" t="e">
        <f t="shared" si="19"/>
        <v>#N/A</v>
      </c>
      <c r="L433" s="111" t="str">
        <f t="shared" si="20"/>
        <v>Comprar Urgente!</v>
      </c>
    </row>
    <row r="434" spans="2:12">
      <c r="B434" s="99" t="e">
        <f>LOOKUP(A434,Entradas!$B$4:$B$1048576,Entradas!$C$4:$C$1048576)</f>
        <v>#N/A</v>
      </c>
      <c r="C434" s="99" t="e">
        <f>LOOKUP(A434,Entradas!$B$4:$B$1048576,Entradas!$D$4:$D$1048576)</f>
        <v>#N/A</v>
      </c>
      <c r="D434" s="99" t="e">
        <f>LOOKUP(A434,Entradas!$B$4:$B$1048576,Entradas!$G$4:$G$1048576)</f>
        <v>#N/A</v>
      </c>
      <c r="E434" s="100" t="e">
        <f>LOOKUP(A434,Entradas!$B$4:$B$1048576,Entradas!$H$4:$H$1048576)</f>
        <v>#N/A</v>
      </c>
      <c r="F434" s="101" t="e">
        <f>LOOKUP(A434,Entradas!$B$4:$B$1048576,Entradas!$J$4:$J$1048576)</f>
        <v>#N/A</v>
      </c>
      <c r="H434" s="106">
        <f>SUMIFS(Entradas!F:F,Entradas!B:B,'Controle Detalhado'!A434)</f>
        <v>0</v>
      </c>
      <c r="I434" s="106">
        <f>SUMIFS(Saidas!$H:$H,Saidas!$C:$C,'Controle Detalhado'!A434)</f>
        <v>0</v>
      </c>
      <c r="J434" s="107">
        <f t="shared" si="18"/>
        <v>0</v>
      </c>
      <c r="K434" s="100" t="e">
        <f t="shared" si="19"/>
        <v>#N/A</v>
      </c>
      <c r="L434" s="111" t="str">
        <f t="shared" si="20"/>
        <v>Comprar Urgente!</v>
      </c>
    </row>
    <row r="435" spans="2:12">
      <c r="B435" s="99" t="e">
        <f>LOOKUP(A435,Entradas!$B$4:$B$1048576,Entradas!$C$4:$C$1048576)</f>
        <v>#N/A</v>
      </c>
      <c r="C435" s="99" t="e">
        <f>LOOKUP(A435,Entradas!$B$4:$B$1048576,Entradas!$D$4:$D$1048576)</f>
        <v>#N/A</v>
      </c>
      <c r="D435" s="99" t="e">
        <f>LOOKUP(A435,Entradas!$B$4:$B$1048576,Entradas!$G$4:$G$1048576)</f>
        <v>#N/A</v>
      </c>
      <c r="E435" s="100" t="e">
        <f>LOOKUP(A435,Entradas!$B$4:$B$1048576,Entradas!$H$4:$H$1048576)</f>
        <v>#N/A</v>
      </c>
      <c r="F435" s="101" t="e">
        <f>LOOKUP(A435,Entradas!$B$4:$B$1048576,Entradas!$J$4:$J$1048576)</f>
        <v>#N/A</v>
      </c>
      <c r="H435" s="106">
        <f>SUMIFS(Entradas!F:F,Entradas!B:B,'Controle Detalhado'!A435)</f>
        <v>0</v>
      </c>
      <c r="I435" s="106">
        <f>SUMIFS(Saidas!$H:$H,Saidas!$C:$C,'Controle Detalhado'!A435)</f>
        <v>0</v>
      </c>
      <c r="J435" s="107">
        <f t="shared" si="18"/>
        <v>0</v>
      </c>
      <c r="K435" s="100" t="e">
        <f t="shared" si="19"/>
        <v>#N/A</v>
      </c>
      <c r="L435" s="111" t="str">
        <f t="shared" si="20"/>
        <v>Comprar Urgente!</v>
      </c>
    </row>
    <row r="436" spans="2:12">
      <c r="B436" s="99" t="e">
        <f>LOOKUP(A436,Entradas!$B$4:$B$1048576,Entradas!$C$4:$C$1048576)</f>
        <v>#N/A</v>
      </c>
      <c r="C436" s="99" t="e">
        <f>LOOKUP(A436,Entradas!$B$4:$B$1048576,Entradas!$D$4:$D$1048576)</f>
        <v>#N/A</v>
      </c>
      <c r="D436" s="99" t="e">
        <f>LOOKUP(A436,Entradas!$B$4:$B$1048576,Entradas!$G$4:$G$1048576)</f>
        <v>#N/A</v>
      </c>
      <c r="E436" s="100" t="e">
        <f>LOOKUP(A436,Entradas!$B$4:$B$1048576,Entradas!$H$4:$H$1048576)</f>
        <v>#N/A</v>
      </c>
      <c r="F436" s="101" t="e">
        <f>LOOKUP(A436,Entradas!$B$4:$B$1048576,Entradas!$J$4:$J$1048576)</f>
        <v>#N/A</v>
      </c>
      <c r="H436" s="106">
        <f>SUMIFS(Entradas!F:F,Entradas!B:B,'Controle Detalhado'!A436)</f>
        <v>0</v>
      </c>
      <c r="I436" s="106">
        <f>SUMIFS(Saidas!$H:$H,Saidas!$C:$C,'Controle Detalhado'!A436)</f>
        <v>0</v>
      </c>
      <c r="J436" s="107">
        <f t="shared" si="18"/>
        <v>0</v>
      </c>
      <c r="K436" s="100" t="e">
        <f t="shared" si="19"/>
        <v>#N/A</v>
      </c>
      <c r="L436" s="111" t="str">
        <f t="shared" si="20"/>
        <v>Comprar Urgente!</v>
      </c>
    </row>
    <row r="437" spans="2:12">
      <c r="B437" s="99" t="e">
        <f>LOOKUP(A437,Entradas!$B$4:$B$1048576,Entradas!$C$4:$C$1048576)</f>
        <v>#N/A</v>
      </c>
      <c r="C437" s="99" t="e">
        <f>LOOKUP(A437,Entradas!$B$4:$B$1048576,Entradas!$D$4:$D$1048576)</f>
        <v>#N/A</v>
      </c>
      <c r="D437" s="99" t="e">
        <f>LOOKUP(A437,Entradas!$B$4:$B$1048576,Entradas!$G$4:$G$1048576)</f>
        <v>#N/A</v>
      </c>
      <c r="E437" s="100" t="e">
        <f>LOOKUP(A437,Entradas!$B$4:$B$1048576,Entradas!$H$4:$H$1048576)</f>
        <v>#N/A</v>
      </c>
      <c r="F437" s="101" t="e">
        <f>LOOKUP(A437,Entradas!$B$4:$B$1048576,Entradas!$J$4:$J$1048576)</f>
        <v>#N/A</v>
      </c>
      <c r="H437" s="106">
        <f>SUMIFS(Entradas!F:F,Entradas!B:B,'Controle Detalhado'!A437)</f>
        <v>0</v>
      </c>
      <c r="I437" s="106">
        <f>SUMIFS(Saidas!$H:$H,Saidas!$C:$C,'Controle Detalhado'!A437)</f>
        <v>0</v>
      </c>
      <c r="J437" s="107">
        <f t="shared" si="18"/>
        <v>0</v>
      </c>
      <c r="K437" s="100" t="e">
        <f t="shared" si="19"/>
        <v>#N/A</v>
      </c>
      <c r="L437" s="111" t="str">
        <f t="shared" si="20"/>
        <v>Comprar Urgente!</v>
      </c>
    </row>
    <row r="438" spans="2:12">
      <c r="B438" s="99" t="e">
        <f>LOOKUP(A438,Entradas!$B$4:$B$1048576,Entradas!$C$4:$C$1048576)</f>
        <v>#N/A</v>
      </c>
      <c r="C438" s="99" t="e">
        <f>LOOKUP(A438,Entradas!$B$4:$B$1048576,Entradas!$D$4:$D$1048576)</f>
        <v>#N/A</v>
      </c>
      <c r="D438" s="99" t="e">
        <f>LOOKUP(A438,Entradas!$B$4:$B$1048576,Entradas!$G$4:$G$1048576)</f>
        <v>#N/A</v>
      </c>
      <c r="E438" s="100" t="e">
        <f>LOOKUP(A438,Entradas!$B$4:$B$1048576,Entradas!$H$4:$H$1048576)</f>
        <v>#N/A</v>
      </c>
      <c r="F438" s="101" t="e">
        <f>LOOKUP(A438,Entradas!$B$4:$B$1048576,Entradas!$J$4:$J$1048576)</f>
        <v>#N/A</v>
      </c>
      <c r="H438" s="106">
        <f>SUMIFS(Entradas!F:F,Entradas!B:B,'Controle Detalhado'!A438)</f>
        <v>0</v>
      </c>
      <c r="I438" s="106">
        <f>SUMIFS(Saidas!$H:$H,Saidas!$C:$C,'Controle Detalhado'!A438)</f>
        <v>0</v>
      </c>
      <c r="J438" s="107">
        <f t="shared" si="18"/>
        <v>0</v>
      </c>
      <c r="K438" s="100" t="e">
        <f t="shared" si="19"/>
        <v>#N/A</v>
      </c>
      <c r="L438" s="111" t="str">
        <f t="shared" si="20"/>
        <v>Comprar Urgente!</v>
      </c>
    </row>
    <row r="439" spans="2:12">
      <c r="B439" s="99" t="e">
        <f>LOOKUP(A439,Entradas!$B$4:$B$1048576,Entradas!$C$4:$C$1048576)</f>
        <v>#N/A</v>
      </c>
      <c r="C439" s="99" t="e">
        <f>LOOKUP(A439,Entradas!$B$4:$B$1048576,Entradas!$D$4:$D$1048576)</f>
        <v>#N/A</v>
      </c>
      <c r="D439" s="99" t="e">
        <f>LOOKUP(A439,Entradas!$B$4:$B$1048576,Entradas!$G$4:$G$1048576)</f>
        <v>#N/A</v>
      </c>
      <c r="E439" s="100" t="e">
        <f>LOOKUP(A439,Entradas!$B$4:$B$1048576,Entradas!$H$4:$H$1048576)</f>
        <v>#N/A</v>
      </c>
      <c r="F439" s="101" t="e">
        <f>LOOKUP(A439,Entradas!$B$4:$B$1048576,Entradas!$J$4:$J$1048576)</f>
        <v>#N/A</v>
      </c>
      <c r="H439" s="106">
        <f>SUMIFS(Entradas!F:F,Entradas!B:B,'Controle Detalhado'!A439)</f>
        <v>0</v>
      </c>
      <c r="I439" s="106">
        <f>SUMIFS(Saidas!$H:$H,Saidas!$C:$C,'Controle Detalhado'!A439)</f>
        <v>0</v>
      </c>
      <c r="J439" s="107">
        <f t="shared" si="18"/>
        <v>0</v>
      </c>
      <c r="K439" s="100" t="e">
        <f t="shared" si="19"/>
        <v>#N/A</v>
      </c>
      <c r="L439" s="111" t="str">
        <f t="shared" si="20"/>
        <v>Comprar Urgente!</v>
      </c>
    </row>
    <row r="440" spans="2:12">
      <c r="B440" s="99" t="e">
        <f>LOOKUP(A440,Entradas!$B$4:$B$1048576,Entradas!$C$4:$C$1048576)</f>
        <v>#N/A</v>
      </c>
      <c r="C440" s="99" t="e">
        <f>LOOKUP(A440,Entradas!$B$4:$B$1048576,Entradas!$D$4:$D$1048576)</f>
        <v>#N/A</v>
      </c>
      <c r="D440" s="99" t="e">
        <f>LOOKUP(A440,Entradas!$B$4:$B$1048576,Entradas!$G$4:$G$1048576)</f>
        <v>#N/A</v>
      </c>
      <c r="E440" s="100" t="e">
        <f>LOOKUP(A440,Entradas!$B$4:$B$1048576,Entradas!$H$4:$H$1048576)</f>
        <v>#N/A</v>
      </c>
      <c r="F440" s="101" t="e">
        <f>LOOKUP(A440,Entradas!$B$4:$B$1048576,Entradas!$J$4:$J$1048576)</f>
        <v>#N/A</v>
      </c>
      <c r="H440" s="106">
        <f>SUMIFS(Entradas!F:F,Entradas!B:B,'Controle Detalhado'!A440)</f>
        <v>0</v>
      </c>
      <c r="I440" s="106">
        <f>SUMIFS(Saidas!$H:$H,Saidas!$C:$C,'Controle Detalhado'!A440)</f>
        <v>0</v>
      </c>
      <c r="J440" s="107">
        <f t="shared" si="18"/>
        <v>0</v>
      </c>
      <c r="K440" s="100" t="e">
        <f t="shared" si="19"/>
        <v>#N/A</v>
      </c>
      <c r="L440" s="111" t="str">
        <f t="shared" si="20"/>
        <v>Comprar Urgente!</v>
      </c>
    </row>
    <row r="441" spans="2:12">
      <c r="B441" s="99" t="e">
        <f>LOOKUP(A441,Entradas!$B$4:$B$1048576,Entradas!$C$4:$C$1048576)</f>
        <v>#N/A</v>
      </c>
      <c r="C441" s="99" t="e">
        <f>LOOKUP(A441,Entradas!$B$4:$B$1048576,Entradas!$D$4:$D$1048576)</f>
        <v>#N/A</v>
      </c>
      <c r="D441" s="99" t="e">
        <f>LOOKUP(A441,Entradas!$B$4:$B$1048576,Entradas!$G$4:$G$1048576)</f>
        <v>#N/A</v>
      </c>
      <c r="E441" s="100" t="e">
        <f>LOOKUP(A441,Entradas!$B$4:$B$1048576,Entradas!$H$4:$H$1048576)</f>
        <v>#N/A</v>
      </c>
      <c r="F441" s="101" t="e">
        <f>LOOKUP(A441,Entradas!$B$4:$B$1048576,Entradas!$J$4:$J$1048576)</f>
        <v>#N/A</v>
      </c>
      <c r="H441" s="106">
        <f>SUMIFS(Entradas!F:F,Entradas!B:B,'Controle Detalhado'!A441)</f>
        <v>0</v>
      </c>
      <c r="I441" s="106">
        <f>SUMIFS(Saidas!$H:$H,Saidas!$C:$C,'Controle Detalhado'!A441)</f>
        <v>0</v>
      </c>
      <c r="J441" s="107">
        <f t="shared" si="18"/>
        <v>0</v>
      </c>
      <c r="K441" s="100" t="e">
        <f t="shared" si="19"/>
        <v>#N/A</v>
      </c>
      <c r="L441" s="111" t="str">
        <f t="shared" si="20"/>
        <v>Comprar Urgente!</v>
      </c>
    </row>
    <row r="442" spans="2:12">
      <c r="B442" s="99" t="e">
        <f>LOOKUP(A442,Entradas!$B$4:$B$1048576,Entradas!$C$4:$C$1048576)</f>
        <v>#N/A</v>
      </c>
      <c r="C442" s="99" t="e">
        <f>LOOKUP(A442,Entradas!$B$4:$B$1048576,Entradas!$D$4:$D$1048576)</f>
        <v>#N/A</v>
      </c>
      <c r="D442" s="99" t="e">
        <f>LOOKUP(A442,Entradas!$B$4:$B$1048576,Entradas!$G$4:$G$1048576)</f>
        <v>#N/A</v>
      </c>
      <c r="E442" s="100" t="e">
        <f>LOOKUP(A442,Entradas!$B$4:$B$1048576,Entradas!$H$4:$H$1048576)</f>
        <v>#N/A</v>
      </c>
      <c r="F442" s="101" t="e">
        <f>LOOKUP(A442,Entradas!$B$4:$B$1048576,Entradas!$J$4:$J$1048576)</f>
        <v>#N/A</v>
      </c>
      <c r="H442" s="106">
        <f>SUMIFS(Entradas!F:F,Entradas!B:B,'Controle Detalhado'!A442)</f>
        <v>0</v>
      </c>
      <c r="I442" s="106">
        <f>SUMIFS(Saidas!$H:$H,Saidas!$C:$C,'Controle Detalhado'!A442)</f>
        <v>0</v>
      </c>
      <c r="J442" s="107">
        <f t="shared" si="18"/>
        <v>0</v>
      </c>
      <c r="K442" s="100" t="e">
        <f t="shared" si="19"/>
        <v>#N/A</v>
      </c>
      <c r="L442" s="111" t="str">
        <f t="shared" si="20"/>
        <v>Comprar Urgente!</v>
      </c>
    </row>
    <row r="443" spans="2:12">
      <c r="B443" s="99" t="e">
        <f>LOOKUP(A443,Entradas!$B$4:$B$1048576,Entradas!$C$4:$C$1048576)</f>
        <v>#N/A</v>
      </c>
      <c r="C443" s="99" t="e">
        <f>LOOKUP(A443,Entradas!$B$4:$B$1048576,Entradas!$D$4:$D$1048576)</f>
        <v>#N/A</v>
      </c>
      <c r="D443" s="99" t="e">
        <f>LOOKUP(A443,Entradas!$B$4:$B$1048576,Entradas!$G$4:$G$1048576)</f>
        <v>#N/A</v>
      </c>
      <c r="E443" s="100" t="e">
        <f>LOOKUP(A443,Entradas!$B$4:$B$1048576,Entradas!$H$4:$H$1048576)</f>
        <v>#N/A</v>
      </c>
      <c r="F443" s="101" t="e">
        <f>LOOKUP(A443,Entradas!$B$4:$B$1048576,Entradas!$J$4:$J$1048576)</f>
        <v>#N/A</v>
      </c>
      <c r="H443" s="106">
        <f>SUMIFS(Entradas!F:F,Entradas!B:B,'Controle Detalhado'!A443)</f>
        <v>0</v>
      </c>
      <c r="I443" s="106">
        <f>SUMIFS(Saidas!$H:$H,Saidas!$C:$C,'Controle Detalhado'!A443)</f>
        <v>0</v>
      </c>
      <c r="J443" s="107">
        <f t="shared" si="18"/>
        <v>0</v>
      </c>
      <c r="K443" s="100" t="e">
        <f t="shared" si="19"/>
        <v>#N/A</v>
      </c>
      <c r="L443" s="111" t="str">
        <f t="shared" si="20"/>
        <v>Comprar Urgente!</v>
      </c>
    </row>
    <row r="444" spans="2:12">
      <c r="B444" s="99" t="e">
        <f>LOOKUP(A444,Entradas!$B$4:$B$1048576,Entradas!$C$4:$C$1048576)</f>
        <v>#N/A</v>
      </c>
      <c r="C444" s="99" t="e">
        <f>LOOKUP(A444,Entradas!$B$4:$B$1048576,Entradas!$D$4:$D$1048576)</f>
        <v>#N/A</v>
      </c>
      <c r="D444" s="99" t="e">
        <f>LOOKUP(A444,Entradas!$B$4:$B$1048576,Entradas!$G$4:$G$1048576)</f>
        <v>#N/A</v>
      </c>
      <c r="E444" s="100" t="e">
        <f>LOOKUP(A444,Entradas!$B$4:$B$1048576,Entradas!$H$4:$H$1048576)</f>
        <v>#N/A</v>
      </c>
      <c r="F444" s="101" t="e">
        <f>LOOKUP(A444,Entradas!$B$4:$B$1048576,Entradas!$J$4:$J$1048576)</f>
        <v>#N/A</v>
      </c>
      <c r="H444" s="106">
        <f>SUMIFS(Entradas!F:F,Entradas!B:B,'Controle Detalhado'!A444)</f>
        <v>0</v>
      </c>
      <c r="I444" s="106">
        <f>SUMIFS(Saidas!$H:$H,Saidas!$C:$C,'Controle Detalhado'!A444)</f>
        <v>0</v>
      </c>
      <c r="J444" s="107">
        <f t="shared" si="18"/>
        <v>0</v>
      </c>
      <c r="K444" s="100" t="e">
        <f t="shared" si="19"/>
        <v>#N/A</v>
      </c>
      <c r="L444" s="111" t="str">
        <f t="shared" si="20"/>
        <v>Comprar Urgente!</v>
      </c>
    </row>
    <row r="445" spans="2:12">
      <c r="B445" s="99" t="e">
        <f>LOOKUP(A445,Entradas!$B$4:$B$1048576,Entradas!$C$4:$C$1048576)</f>
        <v>#N/A</v>
      </c>
      <c r="C445" s="99" t="e">
        <f>LOOKUP(A445,Entradas!$B$4:$B$1048576,Entradas!$D$4:$D$1048576)</f>
        <v>#N/A</v>
      </c>
      <c r="D445" s="99" t="e">
        <f>LOOKUP(A445,Entradas!$B$4:$B$1048576,Entradas!$G$4:$G$1048576)</f>
        <v>#N/A</v>
      </c>
      <c r="E445" s="100" t="e">
        <f>LOOKUP(A445,Entradas!$B$4:$B$1048576,Entradas!$H$4:$H$1048576)</f>
        <v>#N/A</v>
      </c>
      <c r="F445" s="101" t="e">
        <f>LOOKUP(A445,Entradas!$B$4:$B$1048576,Entradas!$J$4:$J$1048576)</f>
        <v>#N/A</v>
      </c>
      <c r="H445" s="106">
        <f>SUMIFS(Entradas!F:F,Entradas!B:B,'Controle Detalhado'!A445)</f>
        <v>0</v>
      </c>
      <c r="I445" s="106">
        <f>SUMIFS(Saidas!$H:$H,Saidas!$C:$C,'Controle Detalhado'!A445)</f>
        <v>0</v>
      </c>
      <c r="J445" s="107">
        <f t="shared" si="18"/>
        <v>0</v>
      </c>
      <c r="K445" s="100" t="e">
        <f t="shared" si="19"/>
        <v>#N/A</v>
      </c>
      <c r="L445" s="111" t="str">
        <f t="shared" si="20"/>
        <v>Comprar Urgente!</v>
      </c>
    </row>
    <row r="446" spans="2:12">
      <c r="B446" s="99" t="e">
        <f>LOOKUP(A446,Entradas!$B$4:$B$1048576,Entradas!$C$4:$C$1048576)</f>
        <v>#N/A</v>
      </c>
      <c r="C446" s="99" t="e">
        <f>LOOKUP(A446,Entradas!$B$4:$B$1048576,Entradas!$D$4:$D$1048576)</f>
        <v>#N/A</v>
      </c>
      <c r="D446" s="99" t="e">
        <f>LOOKUP(A446,Entradas!$B$4:$B$1048576,Entradas!$G$4:$G$1048576)</f>
        <v>#N/A</v>
      </c>
      <c r="E446" s="100" t="e">
        <f>LOOKUP(A446,Entradas!$B$4:$B$1048576,Entradas!$H$4:$H$1048576)</f>
        <v>#N/A</v>
      </c>
      <c r="F446" s="101" t="e">
        <f>LOOKUP(A446,Entradas!$B$4:$B$1048576,Entradas!$J$4:$J$1048576)</f>
        <v>#N/A</v>
      </c>
      <c r="H446" s="106">
        <f>SUMIFS(Entradas!F:F,Entradas!B:B,'Controle Detalhado'!A446)</f>
        <v>0</v>
      </c>
      <c r="I446" s="106">
        <f>SUMIFS(Saidas!$H:$H,Saidas!$C:$C,'Controle Detalhado'!A446)</f>
        <v>0</v>
      </c>
      <c r="J446" s="107">
        <f t="shared" si="18"/>
        <v>0</v>
      </c>
      <c r="K446" s="100" t="e">
        <f t="shared" si="19"/>
        <v>#N/A</v>
      </c>
      <c r="L446" s="111" t="str">
        <f t="shared" si="20"/>
        <v>Comprar Urgente!</v>
      </c>
    </row>
    <row r="447" spans="2:12">
      <c r="B447" s="99" t="e">
        <f>LOOKUP(A447,Entradas!$B$4:$B$1048576,Entradas!$C$4:$C$1048576)</f>
        <v>#N/A</v>
      </c>
      <c r="C447" s="99" t="e">
        <f>LOOKUP(A447,Entradas!$B$4:$B$1048576,Entradas!$D$4:$D$1048576)</f>
        <v>#N/A</v>
      </c>
      <c r="D447" s="99" t="e">
        <f>LOOKUP(A447,Entradas!$B$4:$B$1048576,Entradas!$G$4:$G$1048576)</f>
        <v>#N/A</v>
      </c>
      <c r="E447" s="100" t="e">
        <f>LOOKUP(A447,Entradas!$B$4:$B$1048576,Entradas!$H$4:$H$1048576)</f>
        <v>#N/A</v>
      </c>
      <c r="F447" s="101" t="e">
        <f>LOOKUP(A447,Entradas!$B$4:$B$1048576,Entradas!$J$4:$J$1048576)</f>
        <v>#N/A</v>
      </c>
      <c r="H447" s="106">
        <f>SUMIFS(Entradas!F:F,Entradas!B:B,'Controle Detalhado'!A447)</f>
        <v>0</v>
      </c>
      <c r="I447" s="106">
        <f>SUMIFS(Saidas!$H:$H,Saidas!$C:$C,'Controle Detalhado'!A447)</f>
        <v>0</v>
      </c>
      <c r="J447" s="107">
        <f t="shared" si="18"/>
        <v>0</v>
      </c>
      <c r="K447" s="100" t="e">
        <f t="shared" si="19"/>
        <v>#N/A</v>
      </c>
      <c r="L447" s="111" t="str">
        <f t="shared" si="20"/>
        <v>Comprar Urgente!</v>
      </c>
    </row>
    <row r="448" spans="2:12">
      <c r="B448" s="99" t="e">
        <f>LOOKUP(A448,Entradas!$B$4:$B$1048576,Entradas!$C$4:$C$1048576)</f>
        <v>#N/A</v>
      </c>
      <c r="C448" s="99" t="e">
        <f>LOOKUP(A448,Entradas!$B$4:$B$1048576,Entradas!$D$4:$D$1048576)</f>
        <v>#N/A</v>
      </c>
      <c r="D448" s="99" t="e">
        <f>LOOKUP(A448,Entradas!$B$4:$B$1048576,Entradas!$G$4:$G$1048576)</f>
        <v>#N/A</v>
      </c>
      <c r="E448" s="100" t="e">
        <f>LOOKUP(A448,Entradas!$B$4:$B$1048576,Entradas!$H$4:$H$1048576)</f>
        <v>#N/A</v>
      </c>
      <c r="F448" s="101" t="e">
        <f>LOOKUP(A448,Entradas!$B$4:$B$1048576,Entradas!$J$4:$J$1048576)</f>
        <v>#N/A</v>
      </c>
      <c r="H448" s="106">
        <f>SUMIFS(Entradas!F:F,Entradas!B:B,'Controle Detalhado'!A448)</f>
        <v>0</v>
      </c>
      <c r="I448" s="106">
        <f>SUMIFS(Saidas!$H:$H,Saidas!$C:$C,'Controle Detalhado'!A448)</f>
        <v>0</v>
      </c>
      <c r="J448" s="107">
        <f t="shared" si="18"/>
        <v>0</v>
      </c>
      <c r="K448" s="100" t="e">
        <f t="shared" si="19"/>
        <v>#N/A</v>
      </c>
      <c r="L448" s="111" t="str">
        <f t="shared" si="20"/>
        <v>Comprar Urgente!</v>
      </c>
    </row>
    <row r="449" spans="2:12">
      <c r="B449" s="99" t="e">
        <f>LOOKUP(A449,Entradas!$B$4:$B$1048576,Entradas!$C$4:$C$1048576)</f>
        <v>#N/A</v>
      </c>
      <c r="C449" s="99" t="e">
        <f>LOOKUP(A449,Entradas!$B$4:$B$1048576,Entradas!$D$4:$D$1048576)</f>
        <v>#N/A</v>
      </c>
      <c r="D449" s="99" t="e">
        <f>LOOKUP(A449,Entradas!$B$4:$B$1048576,Entradas!$G$4:$G$1048576)</f>
        <v>#N/A</v>
      </c>
      <c r="E449" s="100" t="e">
        <f>LOOKUP(A449,Entradas!$B$4:$B$1048576,Entradas!$H$4:$H$1048576)</f>
        <v>#N/A</v>
      </c>
      <c r="F449" s="101" t="e">
        <f>LOOKUP(A449,Entradas!$B$4:$B$1048576,Entradas!$J$4:$J$1048576)</f>
        <v>#N/A</v>
      </c>
      <c r="H449" s="106">
        <f>SUMIFS(Entradas!F:F,Entradas!B:B,'Controle Detalhado'!A449)</f>
        <v>0</v>
      </c>
      <c r="I449" s="106">
        <f>SUMIFS(Saidas!$H:$H,Saidas!$C:$C,'Controle Detalhado'!A449)</f>
        <v>0</v>
      </c>
      <c r="J449" s="107">
        <f t="shared" si="18"/>
        <v>0</v>
      </c>
      <c r="K449" s="100" t="e">
        <f t="shared" si="19"/>
        <v>#N/A</v>
      </c>
      <c r="L449" s="111" t="str">
        <f t="shared" si="20"/>
        <v>Comprar Urgente!</v>
      </c>
    </row>
    <row r="450" spans="2:12">
      <c r="B450" s="99" t="e">
        <f>LOOKUP(A450,Entradas!$B$4:$B$1048576,Entradas!$C$4:$C$1048576)</f>
        <v>#N/A</v>
      </c>
      <c r="C450" s="99" t="e">
        <f>LOOKUP(A450,Entradas!$B$4:$B$1048576,Entradas!$D$4:$D$1048576)</f>
        <v>#N/A</v>
      </c>
      <c r="D450" s="99" t="e">
        <f>LOOKUP(A450,Entradas!$B$4:$B$1048576,Entradas!$G$4:$G$1048576)</f>
        <v>#N/A</v>
      </c>
      <c r="E450" s="100" t="e">
        <f>LOOKUP(A450,Entradas!$B$4:$B$1048576,Entradas!$H$4:$H$1048576)</f>
        <v>#N/A</v>
      </c>
      <c r="F450" s="101" t="e">
        <f>LOOKUP(A450,Entradas!$B$4:$B$1048576,Entradas!$J$4:$J$1048576)</f>
        <v>#N/A</v>
      </c>
      <c r="H450" s="106">
        <f>SUMIFS(Entradas!F:F,Entradas!B:B,'Controle Detalhado'!A450)</f>
        <v>0</v>
      </c>
      <c r="I450" s="106">
        <f>SUMIFS(Saidas!$H:$H,Saidas!$C:$C,'Controle Detalhado'!A450)</f>
        <v>0</v>
      </c>
      <c r="J450" s="107">
        <f t="shared" si="18"/>
        <v>0</v>
      </c>
      <c r="K450" s="100" t="e">
        <f t="shared" si="19"/>
        <v>#N/A</v>
      </c>
      <c r="L450" s="111" t="str">
        <f t="shared" si="20"/>
        <v>Comprar Urgente!</v>
      </c>
    </row>
    <row r="451" spans="2:12">
      <c r="B451" s="99" t="e">
        <f>LOOKUP(A451,Entradas!$B$4:$B$1048576,Entradas!$C$4:$C$1048576)</f>
        <v>#N/A</v>
      </c>
      <c r="C451" s="99" t="e">
        <f>LOOKUP(A451,Entradas!$B$4:$B$1048576,Entradas!$D$4:$D$1048576)</f>
        <v>#N/A</v>
      </c>
      <c r="D451" s="99" t="e">
        <f>LOOKUP(A451,Entradas!$B$4:$B$1048576,Entradas!$G$4:$G$1048576)</f>
        <v>#N/A</v>
      </c>
      <c r="E451" s="100" t="e">
        <f>LOOKUP(A451,Entradas!$B$4:$B$1048576,Entradas!$H$4:$H$1048576)</f>
        <v>#N/A</v>
      </c>
      <c r="F451" s="101" t="e">
        <f>LOOKUP(A451,Entradas!$B$4:$B$1048576,Entradas!$J$4:$J$1048576)</f>
        <v>#N/A</v>
      </c>
      <c r="H451" s="106">
        <f>SUMIFS(Entradas!F:F,Entradas!B:B,'Controle Detalhado'!A451)</f>
        <v>0</v>
      </c>
      <c r="I451" s="106">
        <f>SUMIFS(Saidas!$H:$H,Saidas!$C:$C,'Controle Detalhado'!A451)</f>
        <v>0</v>
      </c>
      <c r="J451" s="107">
        <f t="shared" si="18"/>
        <v>0</v>
      </c>
      <c r="K451" s="100" t="e">
        <f t="shared" si="19"/>
        <v>#N/A</v>
      </c>
      <c r="L451" s="111" t="str">
        <f t="shared" si="20"/>
        <v>Comprar Urgente!</v>
      </c>
    </row>
    <row r="452" spans="2:12">
      <c r="B452" s="99" t="e">
        <f>LOOKUP(A452,Entradas!$B$4:$B$1048576,Entradas!$C$4:$C$1048576)</f>
        <v>#N/A</v>
      </c>
      <c r="C452" s="99" t="e">
        <f>LOOKUP(A452,Entradas!$B$4:$B$1048576,Entradas!$D$4:$D$1048576)</f>
        <v>#N/A</v>
      </c>
      <c r="D452" s="99" t="e">
        <f>LOOKUP(A452,Entradas!$B$4:$B$1048576,Entradas!$G$4:$G$1048576)</f>
        <v>#N/A</v>
      </c>
      <c r="E452" s="100" t="e">
        <f>LOOKUP(A452,Entradas!$B$4:$B$1048576,Entradas!$H$4:$H$1048576)</f>
        <v>#N/A</v>
      </c>
      <c r="F452" s="101" t="e">
        <f>LOOKUP(A452,Entradas!$B$4:$B$1048576,Entradas!$J$4:$J$1048576)</f>
        <v>#N/A</v>
      </c>
      <c r="H452" s="106">
        <f>SUMIFS(Entradas!F:F,Entradas!B:B,'Controle Detalhado'!A452)</f>
        <v>0</v>
      </c>
      <c r="I452" s="106">
        <f>SUMIFS(Saidas!$H:$H,Saidas!$C:$C,'Controle Detalhado'!A452)</f>
        <v>0</v>
      </c>
      <c r="J452" s="107">
        <f t="shared" si="18"/>
        <v>0</v>
      </c>
      <c r="K452" s="100" t="e">
        <f t="shared" si="19"/>
        <v>#N/A</v>
      </c>
      <c r="L452" s="111" t="str">
        <f t="shared" si="20"/>
        <v>Comprar Urgente!</v>
      </c>
    </row>
    <row r="453" spans="2:12">
      <c r="B453" s="99" t="e">
        <f>LOOKUP(A453,Entradas!$B$4:$B$1048576,Entradas!$C$4:$C$1048576)</f>
        <v>#N/A</v>
      </c>
      <c r="C453" s="99" t="e">
        <f>LOOKUP(A453,Entradas!$B$4:$B$1048576,Entradas!$D$4:$D$1048576)</f>
        <v>#N/A</v>
      </c>
      <c r="D453" s="99" t="e">
        <f>LOOKUP(A453,Entradas!$B$4:$B$1048576,Entradas!$G$4:$G$1048576)</f>
        <v>#N/A</v>
      </c>
      <c r="E453" s="100" t="e">
        <f>LOOKUP(A453,Entradas!$B$4:$B$1048576,Entradas!$H$4:$H$1048576)</f>
        <v>#N/A</v>
      </c>
      <c r="F453" s="101" t="e">
        <f>LOOKUP(A453,Entradas!$B$4:$B$1048576,Entradas!$J$4:$J$1048576)</f>
        <v>#N/A</v>
      </c>
      <c r="H453" s="106">
        <f>SUMIFS(Entradas!F:F,Entradas!B:B,'Controle Detalhado'!A453)</f>
        <v>0</v>
      </c>
      <c r="I453" s="106">
        <f>SUMIFS(Saidas!$H:$H,Saidas!$C:$C,'Controle Detalhado'!A453)</f>
        <v>0</v>
      </c>
      <c r="J453" s="107">
        <f t="shared" ref="J453:J516" si="21">H453-I453</f>
        <v>0</v>
      </c>
      <c r="K453" s="100" t="e">
        <f t="shared" ref="K453:K516" si="22">J453*E453</f>
        <v>#N/A</v>
      </c>
      <c r="L453" s="111" t="str">
        <f t="shared" ref="L453:L516" si="23">IF(J453&lt;=G453,"Comprar Urgente!",IF(J453&lt;=(G453*1.2),"Atenção!",""))</f>
        <v>Comprar Urgente!</v>
      </c>
    </row>
    <row r="454" spans="2:12">
      <c r="B454" s="99" t="e">
        <f>LOOKUP(A454,Entradas!$B$4:$B$1048576,Entradas!$C$4:$C$1048576)</f>
        <v>#N/A</v>
      </c>
      <c r="C454" s="99" t="e">
        <f>LOOKUP(A454,Entradas!$B$4:$B$1048576,Entradas!$D$4:$D$1048576)</f>
        <v>#N/A</v>
      </c>
      <c r="D454" s="99" t="e">
        <f>LOOKUP(A454,Entradas!$B$4:$B$1048576,Entradas!$G$4:$G$1048576)</f>
        <v>#N/A</v>
      </c>
      <c r="E454" s="100" t="e">
        <f>LOOKUP(A454,Entradas!$B$4:$B$1048576,Entradas!$H$4:$H$1048576)</f>
        <v>#N/A</v>
      </c>
      <c r="F454" s="101" t="e">
        <f>LOOKUP(A454,Entradas!$B$4:$B$1048576,Entradas!$J$4:$J$1048576)</f>
        <v>#N/A</v>
      </c>
      <c r="H454" s="106">
        <f>SUMIFS(Entradas!F:F,Entradas!B:B,'Controle Detalhado'!A454)</f>
        <v>0</v>
      </c>
      <c r="I454" s="106">
        <f>SUMIFS(Saidas!$H:$H,Saidas!$C:$C,'Controle Detalhado'!A454)</f>
        <v>0</v>
      </c>
      <c r="J454" s="107">
        <f t="shared" si="21"/>
        <v>0</v>
      </c>
      <c r="K454" s="100" t="e">
        <f t="shared" si="22"/>
        <v>#N/A</v>
      </c>
      <c r="L454" s="111" t="str">
        <f t="shared" si="23"/>
        <v>Comprar Urgente!</v>
      </c>
    </row>
    <row r="455" spans="2:12">
      <c r="B455" s="99" t="e">
        <f>LOOKUP(A455,Entradas!$B$4:$B$1048576,Entradas!$C$4:$C$1048576)</f>
        <v>#N/A</v>
      </c>
      <c r="C455" s="99" t="e">
        <f>LOOKUP(A455,Entradas!$B$4:$B$1048576,Entradas!$D$4:$D$1048576)</f>
        <v>#N/A</v>
      </c>
      <c r="D455" s="99" t="e">
        <f>LOOKUP(A455,Entradas!$B$4:$B$1048576,Entradas!$G$4:$G$1048576)</f>
        <v>#N/A</v>
      </c>
      <c r="E455" s="100" t="e">
        <f>LOOKUP(A455,Entradas!$B$4:$B$1048576,Entradas!$H$4:$H$1048576)</f>
        <v>#N/A</v>
      </c>
      <c r="F455" s="101" t="e">
        <f>LOOKUP(A455,Entradas!$B$4:$B$1048576,Entradas!$J$4:$J$1048576)</f>
        <v>#N/A</v>
      </c>
      <c r="H455" s="106">
        <f>SUMIFS(Entradas!F:F,Entradas!B:B,'Controle Detalhado'!A455)</f>
        <v>0</v>
      </c>
      <c r="I455" s="106">
        <f>SUMIFS(Saidas!$H:$H,Saidas!$C:$C,'Controle Detalhado'!A455)</f>
        <v>0</v>
      </c>
      <c r="J455" s="107">
        <f t="shared" si="21"/>
        <v>0</v>
      </c>
      <c r="K455" s="100" t="e">
        <f t="shared" si="22"/>
        <v>#N/A</v>
      </c>
      <c r="L455" s="111" t="str">
        <f t="shared" si="23"/>
        <v>Comprar Urgente!</v>
      </c>
    </row>
    <row r="456" spans="2:12">
      <c r="B456" s="99" t="e">
        <f>LOOKUP(A456,Entradas!$B$4:$B$1048576,Entradas!$C$4:$C$1048576)</f>
        <v>#N/A</v>
      </c>
      <c r="C456" s="99" t="e">
        <f>LOOKUP(A456,Entradas!$B$4:$B$1048576,Entradas!$D$4:$D$1048576)</f>
        <v>#N/A</v>
      </c>
      <c r="D456" s="99" t="e">
        <f>LOOKUP(A456,Entradas!$B$4:$B$1048576,Entradas!$G$4:$G$1048576)</f>
        <v>#N/A</v>
      </c>
      <c r="E456" s="100" t="e">
        <f>LOOKUP(A456,Entradas!$B$4:$B$1048576,Entradas!$H$4:$H$1048576)</f>
        <v>#N/A</v>
      </c>
      <c r="F456" s="101" t="e">
        <f>LOOKUP(A456,Entradas!$B$4:$B$1048576,Entradas!$J$4:$J$1048576)</f>
        <v>#N/A</v>
      </c>
      <c r="H456" s="106">
        <f>SUMIFS(Entradas!F:F,Entradas!B:B,'Controle Detalhado'!A456)</f>
        <v>0</v>
      </c>
      <c r="I456" s="106">
        <f>SUMIFS(Saidas!$H:$H,Saidas!$C:$C,'Controle Detalhado'!A456)</f>
        <v>0</v>
      </c>
      <c r="J456" s="107">
        <f t="shared" si="21"/>
        <v>0</v>
      </c>
      <c r="K456" s="100" t="e">
        <f t="shared" si="22"/>
        <v>#N/A</v>
      </c>
      <c r="L456" s="111" t="str">
        <f t="shared" si="23"/>
        <v>Comprar Urgente!</v>
      </c>
    </row>
    <row r="457" spans="2:12">
      <c r="B457" s="99" t="e">
        <f>LOOKUP(A457,Entradas!$B$4:$B$1048576,Entradas!$C$4:$C$1048576)</f>
        <v>#N/A</v>
      </c>
      <c r="C457" s="99" t="e">
        <f>LOOKUP(A457,Entradas!$B$4:$B$1048576,Entradas!$D$4:$D$1048576)</f>
        <v>#N/A</v>
      </c>
      <c r="D457" s="99" t="e">
        <f>LOOKUP(A457,Entradas!$B$4:$B$1048576,Entradas!$G$4:$G$1048576)</f>
        <v>#N/A</v>
      </c>
      <c r="E457" s="100" t="e">
        <f>LOOKUP(A457,Entradas!$B$4:$B$1048576,Entradas!$H$4:$H$1048576)</f>
        <v>#N/A</v>
      </c>
      <c r="F457" s="101" t="e">
        <f>LOOKUP(A457,Entradas!$B$4:$B$1048576,Entradas!$J$4:$J$1048576)</f>
        <v>#N/A</v>
      </c>
      <c r="H457" s="106">
        <f>SUMIFS(Entradas!F:F,Entradas!B:B,'Controle Detalhado'!A457)</f>
        <v>0</v>
      </c>
      <c r="I457" s="106">
        <f>SUMIFS(Saidas!$H:$H,Saidas!$C:$C,'Controle Detalhado'!A457)</f>
        <v>0</v>
      </c>
      <c r="J457" s="107">
        <f t="shared" si="21"/>
        <v>0</v>
      </c>
      <c r="K457" s="100" t="e">
        <f t="shared" si="22"/>
        <v>#N/A</v>
      </c>
      <c r="L457" s="111" t="str">
        <f t="shared" si="23"/>
        <v>Comprar Urgente!</v>
      </c>
    </row>
    <row r="458" spans="2:12">
      <c r="B458" s="99" t="e">
        <f>LOOKUP(A458,Entradas!$B$4:$B$1048576,Entradas!$C$4:$C$1048576)</f>
        <v>#N/A</v>
      </c>
      <c r="C458" s="99" t="e">
        <f>LOOKUP(A458,Entradas!$B$4:$B$1048576,Entradas!$D$4:$D$1048576)</f>
        <v>#N/A</v>
      </c>
      <c r="D458" s="99" t="e">
        <f>LOOKUP(A458,Entradas!$B$4:$B$1048576,Entradas!$G$4:$G$1048576)</f>
        <v>#N/A</v>
      </c>
      <c r="E458" s="100" t="e">
        <f>LOOKUP(A458,Entradas!$B$4:$B$1048576,Entradas!$H$4:$H$1048576)</f>
        <v>#N/A</v>
      </c>
      <c r="F458" s="101" t="e">
        <f>LOOKUP(A458,Entradas!$B$4:$B$1048576,Entradas!$J$4:$J$1048576)</f>
        <v>#N/A</v>
      </c>
      <c r="H458" s="106">
        <f>SUMIFS(Entradas!F:F,Entradas!B:B,'Controle Detalhado'!A458)</f>
        <v>0</v>
      </c>
      <c r="I458" s="106">
        <f>SUMIFS(Saidas!$H:$H,Saidas!$C:$C,'Controle Detalhado'!A458)</f>
        <v>0</v>
      </c>
      <c r="J458" s="107">
        <f t="shared" si="21"/>
        <v>0</v>
      </c>
      <c r="K458" s="100" t="e">
        <f t="shared" si="22"/>
        <v>#N/A</v>
      </c>
      <c r="L458" s="111" t="str">
        <f t="shared" si="23"/>
        <v>Comprar Urgente!</v>
      </c>
    </row>
    <row r="459" spans="2:12">
      <c r="B459" s="99" t="e">
        <f>LOOKUP(A459,Entradas!$B$4:$B$1048576,Entradas!$C$4:$C$1048576)</f>
        <v>#N/A</v>
      </c>
      <c r="C459" s="99" t="e">
        <f>LOOKUP(A459,Entradas!$B$4:$B$1048576,Entradas!$D$4:$D$1048576)</f>
        <v>#N/A</v>
      </c>
      <c r="D459" s="99" t="e">
        <f>LOOKUP(A459,Entradas!$B$4:$B$1048576,Entradas!$G$4:$G$1048576)</f>
        <v>#N/A</v>
      </c>
      <c r="E459" s="100" t="e">
        <f>LOOKUP(A459,Entradas!$B$4:$B$1048576,Entradas!$H$4:$H$1048576)</f>
        <v>#N/A</v>
      </c>
      <c r="F459" s="101" t="e">
        <f>LOOKUP(A459,Entradas!$B$4:$B$1048576,Entradas!$J$4:$J$1048576)</f>
        <v>#N/A</v>
      </c>
      <c r="H459" s="106">
        <f>SUMIFS(Entradas!F:F,Entradas!B:B,'Controle Detalhado'!A459)</f>
        <v>0</v>
      </c>
      <c r="I459" s="106">
        <f>SUMIFS(Saidas!$H:$H,Saidas!$C:$C,'Controle Detalhado'!A459)</f>
        <v>0</v>
      </c>
      <c r="J459" s="107">
        <f t="shared" si="21"/>
        <v>0</v>
      </c>
      <c r="K459" s="100" t="e">
        <f t="shared" si="22"/>
        <v>#N/A</v>
      </c>
      <c r="L459" s="111" t="str">
        <f t="shared" si="23"/>
        <v>Comprar Urgente!</v>
      </c>
    </row>
    <row r="460" spans="2:12">
      <c r="B460" s="99" t="e">
        <f>LOOKUP(A460,Entradas!$B$4:$B$1048576,Entradas!$C$4:$C$1048576)</f>
        <v>#N/A</v>
      </c>
      <c r="C460" s="99" t="e">
        <f>LOOKUP(A460,Entradas!$B$4:$B$1048576,Entradas!$D$4:$D$1048576)</f>
        <v>#N/A</v>
      </c>
      <c r="D460" s="99" t="e">
        <f>LOOKUP(A460,Entradas!$B$4:$B$1048576,Entradas!$G$4:$G$1048576)</f>
        <v>#N/A</v>
      </c>
      <c r="E460" s="100" t="e">
        <f>LOOKUP(A460,Entradas!$B$4:$B$1048576,Entradas!$H$4:$H$1048576)</f>
        <v>#N/A</v>
      </c>
      <c r="F460" s="101" t="e">
        <f>LOOKUP(A460,Entradas!$B$4:$B$1048576,Entradas!$J$4:$J$1048576)</f>
        <v>#N/A</v>
      </c>
      <c r="H460" s="106">
        <f>SUMIFS(Entradas!F:F,Entradas!B:B,'Controle Detalhado'!A460)</f>
        <v>0</v>
      </c>
      <c r="I460" s="106">
        <f>SUMIFS(Saidas!$H:$H,Saidas!$C:$C,'Controle Detalhado'!A460)</f>
        <v>0</v>
      </c>
      <c r="J460" s="107">
        <f t="shared" si="21"/>
        <v>0</v>
      </c>
      <c r="K460" s="100" t="e">
        <f t="shared" si="22"/>
        <v>#N/A</v>
      </c>
      <c r="L460" s="111" t="str">
        <f t="shared" si="23"/>
        <v>Comprar Urgente!</v>
      </c>
    </row>
    <row r="461" spans="2:12">
      <c r="B461" s="99" t="e">
        <f>LOOKUP(A461,Entradas!$B$4:$B$1048576,Entradas!$C$4:$C$1048576)</f>
        <v>#N/A</v>
      </c>
      <c r="C461" s="99" t="e">
        <f>LOOKUP(A461,Entradas!$B$4:$B$1048576,Entradas!$D$4:$D$1048576)</f>
        <v>#N/A</v>
      </c>
      <c r="D461" s="99" t="e">
        <f>LOOKUP(A461,Entradas!$B$4:$B$1048576,Entradas!$G$4:$G$1048576)</f>
        <v>#N/A</v>
      </c>
      <c r="E461" s="100" t="e">
        <f>LOOKUP(A461,Entradas!$B$4:$B$1048576,Entradas!$H$4:$H$1048576)</f>
        <v>#N/A</v>
      </c>
      <c r="F461" s="101" t="e">
        <f>LOOKUP(A461,Entradas!$B$4:$B$1048576,Entradas!$J$4:$J$1048576)</f>
        <v>#N/A</v>
      </c>
      <c r="H461" s="106">
        <f>SUMIFS(Entradas!F:F,Entradas!B:B,'Controle Detalhado'!A461)</f>
        <v>0</v>
      </c>
      <c r="I461" s="106">
        <f>SUMIFS(Saidas!$H:$H,Saidas!$C:$C,'Controle Detalhado'!A461)</f>
        <v>0</v>
      </c>
      <c r="J461" s="107">
        <f t="shared" si="21"/>
        <v>0</v>
      </c>
      <c r="K461" s="100" t="e">
        <f t="shared" si="22"/>
        <v>#N/A</v>
      </c>
      <c r="L461" s="111" t="str">
        <f t="shared" si="23"/>
        <v>Comprar Urgente!</v>
      </c>
    </row>
    <row r="462" spans="2:12">
      <c r="B462" s="99" t="e">
        <f>LOOKUP(A462,Entradas!$B$4:$B$1048576,Entradas!$C$4:$C$1048576)</f>
        <v>#N/A</v>
      </c>
      <c r="C462" s="99" t="e">
        <f>LOOKUP(A462,Entradas!$B$4:$B$1048576,Entradas!$D$4:$D$1048576)</f>
        <v>#N/A</v>
      </c>
      <c r="D462" s="99" t="e">
        <f>LOOKUP(A462,Entradas!$B$4:$B$1048576,Entradas!$G$4:$G$1048576)</f>
        <v>#N/A</v>
      </c>
      <c r="E462" s="100" t="e">
        <f>LOOKUP(A462,Entradas!$B$4:$B$1048576,Entradas!$H$4:$H$1048576)</f>
        <v>#N/A</v>
      </c>
      <c r="F462" s="101" t="e">
        <f>LOOKUP(A462,Entradas!$B$4:$B$1048576,Entradas!$J$4:$J$1048576)</f>
        <v>#N/A</v>
      </c>
      <c r="H462" s="106">
        <f>SUMIFS(Entradas!F:F,Entradas!B:B,'Controle Detalhado'!A462)</f>
        <v>0</v>
      </c>
      <c r="I462" s="106">
        <f>SUMIFS(Saidas!$H:$H,Saidas!$C:$C,'Controle Detalhado'!A462)</f>
        <v>0</v>
      </c>
      <c r="J462" s="107">
        <f t="shared" si="21"/>
        <v>0</v>
      </c>
      <c r="K462" s="100" t="e">
        <f t="shared" si="22"/>
        <v>#N/A</v>
      </c>
      <c r="L462" s="111" t="str">
        <f t="shared" si="23"/>
        <v>Comprar Urgente!</v>
      </c>
    </row>
    <row r="463" spans="2:12">
      <c r="B463" s="99" t="e">
        <f>LOOKUP(A463,Entradas!$B$4:$B$1048576,Entradas!$C$4:$C$1048576)</f>
        <v>#N/A</v>
      </c>
      <c r="C463" s="99" t="e">
        <f>LOOKUP(A463,Entradas!$B$4:$B$1048576,Entradas!$D$4:$D$1048576)</f>
        <v>#N/A</v>
      </c>
      <c r="D463" s="99" t="e">
        <f>LOOKUP(A463,Entradas!$B$4:$B$1048576,Entradas!$G$4:$G$1048576)</f>
        <v>#N/A</v>
      </c>
      <c r="E463" s="100" t="e">
        <f>LOOKUP(A463,Entradas!$B$4:$B$1048576,Entradas!$H$4:$H$1048576)</f>
        <v>#N/A</v>
      </c>
      <c r="F463" s="101" t="e">
        <f>LOOKUP(A463,Entradas!$B$4:$B$1048576,Entradas!$J$4:$J$1048576)</f>
        <v>#N/A</v>
      </c>
      <c r="H463" s="106">
        <f>SUMIFS(Entradas!F:F,Entradas!B:B,'Controle Detalhado'!A463)</f>
        <v>0</v>
      </c>
      <c r="I463" s="106">
        <f>SUMIFS(Saidas!$H:$H,Saidas!$C:$C,'Controle Detalhado'!A463)</f>
        <v>0</v>
      </c>
      <c r="J463" s="107">
        <f t="shared" si="21"/>
        <v>0</v>
      </c>
      <c r="K463" s="100" t="e">
        <f t="shared" si="22"/>
        <v>#N/A</v>
      </c>
      <c r="L463" s="111" t="str">
        <f t="shared" si="23"/>
        <v>Comprar Urgente!</v>
      </c>
    </row>
    <row r="464" spans="2:12">
      <c r="B464" s="99" t="e">
        <f>LOOKUP(A464,Entradas!$B$4:$B$1048576,Entradas!$C$4:$C$1048576)</f>
        <v>#N/A</v>
      </c>
      <c r="C464" s="99" t="e">
        <f>LOOKUP(A464,Entradas!$B$4:$B$1048576,Entradas!$D$4:$D$1048576)</f>
        <v>#N/A</v>
      </c>
      <c r="D464" s="99" t="e">
        <f>LOOKUP(A464,Entradas!$B$4:$B$1048576,Entradas!$G$4:$G$1048576)</f>
        <v>#N/A</v>
      </c>
      <c r="E464" s="100" t="e">
        <f>LOOKUP(A464,Entradas!$B$4:$B$1048576,Entradas!$H$4:$H$1048576)</f>
        <v>#N/A</v>
      </c>
      <c r="F464" s="101" t="e">
        <f>LOOKUP(A464,Entradas!$B$4:$B$1048576,Entradas!$J$4:$J$1048576)</f>
        <v>#N/A</v>
      </c>
      <c r="H464" s="106">
        <f>SUMIFS(Entradas!F:F,Entradas!B:B,'Controle Detalhado'!A464)</f>
        <v>0</v>
      </c>
      <c r="I464" s="106">
        <f>SUMIFS(Saidas!$H:$H,Saidas!$C:$C,'Controle Detalhado'!A464)</f>
        <v>0</v>
      </c>
      <c r="J464" s="107">
        <f t="shared" si="21"/>
        <v>0</v>
      </c>
      <c r="K464" s="100" t="e">
        <f t="shared" si="22"/>
        <v>#N/A</v>
      </c>
      <c r="L464" s="111" t="str">
        <f t="shared" si="23"/>
        <v>Comprar Urgente!</v>
      </c>
    </row>
    <row r="465" spans="2:12">
      <c r="B465" s="99" t="e">
        <f>LOOKUP(A465,Entradas!$B$4:$B$1048576,Entradas!$C$4:$C$1048576)</f>
        <v>#N/A</v>
      </c>
      <c r="C465" s="99" t="e">
        <f>LOOKUP(A465,Entradas!$B$4:$B$1048576,Entradas!$D$4:$D$1048576)</f>
        <v>#N/A</v>
      </c>
      <c r="D465" s="99" t="e">
        <f>LOOKUP(A465,Entradas!$B$4:$B$1048576,Entradas!$G$4:$G$1048576)</f>
        <v>#N/A</v>
      </c>
      <c r="E465" s="100" t="e">
        <f>LOOKUP(A465,Entradas!$B$4:$B$1048576,Entradas!$H$4:$H$1048576)</f>
        <v>#N/A</v>
      </c>
      <c r="F465" s="101" t="e">
        <f>LOOKUP(A465,Entradas!$B$4:$B$1048576,Entradas!$J$4:$J$1048576)</f>
        <v>#N/A</v>
      </c>
      <c r="H465" s="106">
        <f>SUMIFS(Entradas!F:F,Entradas!B:B,'Controle Detalhado'!A465)</f>
        <v>0</v>
      </c>
      <c r="I465" s="106">
        <f>SUMIFS(Saidas!$H:$H,Saidas!$C:$C,'Controle Detalhado'!A465)</f>
        <v>0</v>
      </c>
      <c r="J465" s="107">
        <f t="shared" si="21"/>
        <v>0</v>
      </c>
      <c r="K465" s="100" t="e">
        <f t="shared" si="22"/>
        <v>#N/A</v>
      </c>
      <c r="L465" s="111" t="str">
        <f t="shared" si="23"/>
        <v>Comprar Urgente!</v>
      </c>
    </row>
    <row r="466" spans="2:12">
      <c r="B466" s="99" t="e">
        <f>LOOKUP(A466,Entradas!$B$4:$B$1048576,Entradas!$C$4:$C$1048576)</f>
        <v>#N/A</v>
      </c>
      <c r="C466" s="99" t="e">
        <f>LOOKUP(A466,Entradas!$B$4:$B$1048576,Entradas!$D$4:$D$1048576)</f>
        <v>#N/A</v>
      </c>
      <c r="D466" s="99" t="e">
        <f>LOOKUP(A466,Entradas!$B$4:$B$1048576,Entradas!$G$4:$G$1048576)</f>
        <v>#N/A</v>
      </c>
      <c r="E466" s="100" t="e">
        <f>LOOKUP(A466,Entradas!$B$4:$B$1048576,Entradas!$H$4:$H$1048576)</f>
        <v>#N/A</v>
      </c>
      <c r="F466" s="101" t="e">
        <f>LOOKUP(A466,Entradas!$B$4:$B$1048576,Entradas!$J$4:$J$1048576)</f>
        <v>#N/A</v>
      </c>
      <c r="H466" s="106">
        <f>SUMIFS(Entradas!F:F,Entradas!B:B,'Controle Detalhado'!A466)</f>
        <v>0</v>
      </c>
      <c r="I466" s="106">
        <f>SUMIFS(Saidas!$H:$H,Saidas!$C:$C,'Controle Detalhado'!A466)</f>
        <v>0</v>
      </c>
      <c r="J466" s="107">
        <f t="shared" si="21"/>
        <v>0</v>
      </c>
      <c r="K466" s="100" t="e">
        <f t="shared" si="22"/>
        <v>#N/A</v>
      </c>
      <c r="L466" s="111" t="str">
        <f t="shared" si="23"/>
        <v>Comprar Urgente!</v>
      </c>
    </row>
    <row r="467" spans="2:12">
      <c r="B467" s="99" t="e">
        <f>LOOKUP(A467,Entradas!$B$4:$B$1048576,Entradas!$C$4:$C$1048576)</f>
        <v>#N/A</v>
      </c>
      <c r="C467" s="99" t="e">
        <f>LOOKUP(A467,Entradas!$B$4:$B$1048576,Entradas!$D$4:$D$1048576)</f>
        <v>#N/A</v>
      </c>
      <c r="D467" s="99" t="e">
        <f>LOOKUP(A467,Entradas!$B$4:$B$1048576,Entradas!$G$4:$G$1048576)</f>
        <v>#N/A</v>
      </c>
      <c r="E467" s="100" t="e">
        <f>LOOKUP(A467,Entradas!$B$4:$B$1048576,Entradas!$H$4:$H$1048576)</f>
        <v>#N/A</v>
      </c>
      <c r="F467" s="101" t="e">
        <f>LOOKUP(A467,Entradas!$B$4:$B$1048576,Entradas!$J$4:$J$1048576)</f>
        <v>#N/A</v>
      </c>
      <c r="H467" s="106">
        <f>SUMIFS(Entradas!F:F,Entradas!B:B,'Controle Detalhado'!A467)</f>
        <v>0</v>
      </c>
      <c r="I467" s="106">
        <f>SUMIFS(Saidas!$H:$H,Saidas!$C:$C,'Controle Detalhado'!A467)</f>
        <v>0</v>
      </c>
      <c r="J467" s="107">
        <f t="shared" si="21"/>
        <v>0</v>
      </c>
      <c r="K467" s="100" t="e">
        <f t="shared" si="22"/>
        <v>#N/A</v>
      </c>
      <c r="L467" s="111" t="str">
        <f t="shared" si="23"/>
        <v>Comprar Urgente!</v>
      </c>
    </row>
    <row r="468" spans="2:12">
      <c r="B468" s="99" t="e">
        <f>LOOKUP(A468,Entradas!$B$4:$B$1048576,Entradas!$C$4:$C$1048576)</f>
        <v>#N/A</v>
      </c>
      <c r="C468" s="99" t="e">
        <f>LOOKUP(A468,Entradas!$B$4:$B$1048576,Entradas!$D$4:$D$1048576)</f>
        <v>#N/A</v>
      </c>
      <c r="D468" s="99" t="e">
        <f>LOOKUP(A468,Entradas!$B$4:$B$1048576,Entradas!$G$4:$G$1048576)</f>
        <v>#N/A</v>
      </c>
      <c r="E468" s="100" t="e">
        <f>LOOKUP(A468,Entradas!$B$4:$B$1048576,Entradas!$H$4:$H$1048576)</f>
        <v>#N/A</v>
      </c>
      <c r="F468" s="101" t="e">
        <f>LOOKUP(A468,Entradas!$B$4:$B$1048576,Entradas!$J$4:$J$1048576)</f>
        <v>#N/A</v>
      </c>
      <c r="H468" s="106">
        <f>SUMIFS(Entradas!F:F,Entradas!B:B,'Controle Detalhado'!A468)</f>
        <v>0</v>
      </c>
      <c r="I468" s="106">
        <f>SUMIFS(Saidas!$H:$H,Saidas!$C:$C,'Controle Detalhado'!A468)</f>
        <v>0</v>
      </c>
      <c r="J468" s="107">
        <f t="shared" si="21"/>
        <v>0</v>
      </c>
      <c r="K468" s="100" t="e">
        <f t="shared" si="22"/>
        <v>#N/A</v>
      </c>
      <c r="L468" s="111" t="str">
        <f t="shared" si="23"/>
        <v>Comprar Urgente!</v>
      </c>
    </row>
    <row r="469" spans="2:12">
      <c r="B469" s="99" t="e">
        <f>LOOKUP(A469,Entradas!$B$4:$B$1048576,Entradas!$C$4:$C$1048576)</f>
        <v>#N/A</v>
      </c>
      <c r="C469" s="99" t="e">
        <f>LOOKUP(A469,Entradas!$B$4:$B$1048576,Entradas!$D$4:$D$1048576)</f>
        <v>#N/A</v>
      </c>
      <c r="D469" s="99" t="e">
        <f>LOOKUP(A469,Entradas!$B$4:$B$1048576,Entradas!$G$4:$G$1048576)</f>
        <v>#N/A</v>
      </c>
      <c r="E469" s="100" t="e">
        <f>LOOKUP(A469,Entradas!$B$4:$B$1048576,Entradas!$H$4:$H$1048576)</f>
        <v>#N/A</v>
      </c>
      <c r="F469" s="101" t="e">
        <f>LOOKUP(A469,Entradas!$B$4:$B$1048576,Entradas!$J$4:$J$1048576)</f>
        <v>#N/A</v>
      </c>
      <c r="H469" s="106">
        <f>SUMIFS(Entradas!F:F,Entradas!B:B,'Controle Detalhado'!A469)</f>
        <v>0</v>
      </c>
      <c r="I469" s="106">
        <f>SUMIFS(Saidas!$H:$H,Saidas!$C:$C,'Controle Detalhado'!A469)</f>
        <v>0</v>
      </c>
      <c r="J469" s="107">
        <f t="shared" si="21"/>
        <v>0</v>
      </c>
      <c r="K469" s="100" t="e">
        <f t="shared" si="22"/>
        <v>#N/A</v>
      </c>
      <c r="L469" s="111" t="str">
        <f t="shared" si="23"/>
        <v>Comprar Urgente!</v>
      </c>
    </row>
    <row r="470" spans="2:12">
      <c r="B470" s="99" t="e">
        <f>LOOKUP(A470,Entradas!$B$4:$B$1048576,Entradas!$C$4:$C$1048576)</f>
        <v>#N/A</v>
      </c>
      <c r="C470" s="99" t="e">
        <f>LOOKUP(A470,Entradas!$B$4:$B$1048576,Entradas!$D$4:$D$1048576)</f>
        <v>#N/A</v>
      </c>
      <c r="D470" s="99" t="e">
        <f>LOOKUP(A470,Entradas!$B$4:$B$1048576,Entradas!$G$4:$G$1048576)</f>
        <v>#N/A</v>
      </c>
      <c r="E470" s="100" t="e">
        <f>LOOKUP(A470,Entradas!$B$4:$B$1048576,Entradas!$H$4:$H$1048576)</f>
        <v>#N/A</v>
      </c>
      <c r="F470" s="101" t="e">
        <f>LOOKUP(A470,Entradas!$B$4:$B$1048576,Entradas!$J$4:$J$1048576)</f>
        <v>#N/A</v>
      </c>
      <c r="H470" s="106">
        <f>SUMIFS(Entradas!F:F,Entradas!B:B,'Controle Detalhado'!A470)</f>
        <v>0</v>
      </c>
      <c r="I470" s="106">
        <f>SUMIFS(Saidas!$H:$H,Saidas!$C:$C,'Controle Detalhado'!A470)</f>
        <v>0</v>
      </c>
      <c r="J470" s="107">
        <f t="shared" si="21"/>
        <v>0</v>
      </c>
      <c r="K470" s="100" t="e">
        <f t="shared" si="22"/>
        <v>#N/A</v>
      </c>
      <c r="L470" s="111" t="str">
        <f t="shared" si="23"/>
        <v>Comprar Urgente!</v>
      </c>
    </row>
    <row r="471" spans="2:12">
      <c r="B471" s="99" t="e">
        <f>LOOKUP(A471,Entradas!$B$4:$B$1048576,Entradas!$C$4:$C$1048576)</f>
        <v>#N/A</v>
      </c>
      <c r="C471" s="99" t="e">
        <f>LOOKUP(A471,Entradas!$B$4:$B$1048576,Entradas!$D$4:$D$1048576)</f>
        <v>#N/A</v>
      </c>
      <c r="D471" s="99" t="e">
        <f>LOOKUP(A471,Entradas!$B$4:$B$1048576,Entradas!$G$4:$G$1048576)</f>
        <v>#N/A</v>
      </c>
      <c r="E471" s="100" t="e">
        <f>LOOKUP(A471,Entradas!$B$4:$B$1048576,Entradas!$H$4:$H$1048576)</f>
        <v>#N/A</v>
      </c>
      <c r="F471" s="101" t="e">
        <f>LOOKUP(A471,Entradas!$B$4:$B$1048576,Entradas!$J$4:$J$1048576)</f>
        <v>#N/A</v>
      </c>
      <c r="H471" s="106">
        <f>SUMIFS(Entradas!F:F,Entradas!B:B,'Controle Detalhado'!A471)</f>
        <v>0</v>
      </c>
      <c r="I471" s="106">
        <f>SUMIFS(Saidas!$H:$H,Saidas!$C:$C,'Controle Detalhado'!A471)</f>
        <v>0</v>
      </c>
      <c r="J471" s="107">
        <f t="shared" si="21"/>
        <v>0</v>
      </c>
      <c r="K471" s="100" t="e">
        <f t="shared" si="22"/>
        <v>#N/A</v>
      </c>
      <c r="L471" s="111" t="str">
        <f t="shared" si="23"/>
        <v>Comprar Urgente!</v>
      </c>
    </row>
    <row r="472" spans="2:12">
      <c r="B472" s="99" t="e">
        <f>LOOKUP(A472,Entradas!$B$4:$B$1048576,Entradas!$C$4:$C$1048576)</f>
        <v>#N/A</v>
      </c>
      <c r="C472" s="99" t="e">
        <f>LOOKUP(A472,Entradas!$B$4:$B$1048576,Entradas!$D$4:$D$1048576)</f>
        <v>#N/A</v>
      </c>
      <c r="D472" s="99" t="e">
        <f>LOOKUP(A472,Entradas!$B$4:$B$1048576,Entradas!$G$4:$G$1048576)</f>
        <v>#N/A</v>
      </c>
      <c r="E472" s="100" t="e">
        <f>LOOKUP(A472,Entradas!$B$4:$B$1048576,Entradas!$H$4:$H$1048576)</f>
        <v>#N/A</v>
      </c>
      <c r="F472" s="101" t="e">
        <f>LOOKUP(A472,Entradas!$B$4:$B$1048576,Entradas!$J$4:$J$1048576)</f>
        <v>#N/A</v>
      </c>
      <c r="H472" s="106">
        <f>SUMIFS(Entradas!F:F,Entradas!B:B,'Controle Detalhado'!A472)</f>
        <v>0</v>
      </c>
      <c r="I472" s="106">
        <f>SUMIFS(Saidas!$H:$H,Saidas!$C:$C,'Controle Detalhado'!A472)</f>
        <v>0</v>
      </c>
      <c r="J472" s="107">
        <f t="shared" si="21"/>
        <v>0</v>
      </c>
      <c r="K472" s="100" t="e">
        <f t="shared" si="22"/>
        <v>#N/A</v>
      </c>
      <c r="L472" s="111" t="str">
        <f t="shared" si="23"/>
        <v>Comprar Urgente!</v>
      </c>
    </row>
    <row r="473" spans="2:12">
      <c r="B473" s="99" t="e">
        <f>LOOKUP(A473,Entradas!$B$4:$B$1048576,Entradas!$C$4:$C$1048576)</f>
        <v>#N/A</v>
      </c>
      <c r="C473" s="99" t="e">
        <f>LOOKUP(A473,Entradas!$B$4:$B$1048576,Entradas!$D$4:$D$1048576)</f>
        <v>#N/A</v>
      </c>
      <c r="D473" s="99" t="e">
        <f>LOOKUP(A473,Entradas!$B$4:$B$1048576,Entradas!$G$4:$G$1048576)</f>
        <v>#N/A</v>
      </c>
      <c r="E473" s="100" t="e">
        <f>LOOKUP(A473,Entradas!$B$4:$B$1048576,Entradas!$H$4:$H$1048576)</f>
        <v>#N/A</v>
      </c>
      <c r="F473" s="101" t="e">
        <f>LOOKUP(A473,Entradas!$B$4:$B$1048576,Entradas!$J$4:$J$1048576)</f>
        <v>#N/A</v>
      </c>
      <c r="H473" s="106">
        <f>SUMIFS(Entradas!F:F,Entradas!B:B,'Controle Detalhado'!A473)</f>
        <v>0</v>
      </c>
      <c r="I473" s="106">
        <f>SUMIFS(Saidas!$H:$H,Saidas!$C:$C,'Controle Detalhado'!A473)</f>
        <v>0</v>
      </c>
      <c r="J473" s="107">
        <f t="shared" si="21"/>
        <v>0</v>
      </c>
      <c r="K473" s="100" t="e">
        <f t="shared" si="22"/>
        <v>#N/A</v>
      </c>
      <c r="L473" s="111" t="str">
        <f t="shared" si="23"/>
        <v>Comprar Urgente!</v>
      </c>
    </row>
    <row r="474" spans="2:12">
      <c r="B474" s="99" t="e">
        <f>LOOKUP(A474,Entradas!$B$4:$B$1048576,Entradas!$C$4:$C$1048576)</f>
        <v>#N/A</v>
      </c>
      <c r="C474" s="99" t="e">
        <f>LOOKUP(A474,Entradas!$B$4:$B$1048576,Entradas!$D$4:$D$1048576)</f>
        <v>#N/A</v>
      </c>
      <c r="D474" s="99" t="e">
        <f>LOOKUP(A474,Entradas!$B$4:$B$1048576,Entradas!$G$4:$G$1048576)</f>
        <v>#N/A</v>
      </c>
      <c r="E474" s="100" t="e">
        <f>LOOKUP(A474,Entradas!$B$4:$B$1048576,Entradas!$H$4:$H$1048576)</f>
        <v>#N/A</v>
      </c>
      <c r="F474" s="101" t="e">
        <f>LOOKUP(A474,Entradas!$B$4:$B$1048576,Entradas!$J$4:$J$1048576)</f>
        <v>#N/A</v>
      </c>
      <c r="H474" s="106">
        <f>SUMIFS(Entradas!F:F,Entradas!B:B,'Controle Detalhado'!A474)</f>
        <v>0</v>
      </c>
      <c r="I474" s="106">
        <f>SUMIFS(Saidas!$H:$H,Saidas!$C:$C,'Controle Detalhado'!A474)</f>
        <v>0</v>
      </c>
      <c r="J474" s="107">
        <f t="shared" si="21"/>
        <v>0</v>
      </c>
      <c r="K474" s="100" t="e">
        <f t="shared" si="22"/>
        <v>#N/A</v>
      </c>
      <c r="L474" s="111" t="str">
        <f t="shared" si="23"/>
        <v>Comprar Urgente!</v>
      </c>
    </row>
    <row r="475" spans="2:12">
      <c r="B475" s="99" t="e">
        <f>LOOKUP(A475,Entradas!$B$4:$B$1048576,Entradas!$C$4:$C$1048576)</f>
        <v>#N/A</v>
      </c>
      <c r="C475" s="99" t="e">
        <f>LOOKUP(A475,Entradas!$B$4:$B$1048576,Entradas!$D$4:$D$1048576)</f>
        <v>#N/A</v>
      </c>
      <c r="D475" s="99" t="e">
        <f>LOOKUP(A475,Entradas!$B$4:$B$1048576,Entradas!$G$4:$G$1048576)</f>
        <v>#N/A</v>
      </c>
      <c r="E475" s="100" t="e">
        <f>LOOKUP(A475,Entradas!$B$4:$B$1048576,Entradas!$H$4:$H$1048576)</f>
        <v>#N/A</v>
      </c>
      <c r="F475" s="101" t="e">
        <f>LOOKUP(A475,Entradas!$B$4:$B$1048576,Entradas!$J$4:$J$1048576)</f>
        <v>#N/A</v>
      </c>
      <c r="H475" s="106">
        <f>SUMIFS(Entradas!F:F,Entradas!B:B,'Controle Detalhado'!A475)</f>
        <v>0</v>
      </c>
      <c r="I475" s="106">
        <f>SUMIFS(Saidas!$H:$H,Saidas!$C:$C,'Controle Detalhado'!A475)</f>
        <v>0</v>
      </c>
      <c r="J475" s="107">
        <f t="shared" si="21"/>
        <v>0</v>
      </c>
      <c r="K475" s="100" t="e">
        <f t="shared" si="22"/>
        <v>#N/A</v>
      </c>
      <c r="L475" s="111" t="str">
        <f t="shared" si="23"/>
        <v>Comprar Urgente!</v>
      </c>
    </row>
    <row r="476" spans="2:12">
      <c r="B476" s="99" t="e">
        <f>LOOKUP(A476,Entradas!$B$4:$B$1048576,Entradas!$C$4:$C$1048576)</f>
        <v>#N/A</v>
      </c>
      <c r="C476" s="99" t="e">
        <f>LOOKUP(A476,Entradas!$B$4:$B$1048576,Entradas!$D$4:$D$1048576)</f>
        <v>#N/A</v>
      </c>
      <c r="D476" s="99" t="e">
        <f>LOOKUP(A476,Entradas!$B$4:$B$1048576,Entradas!$G$4:$G$1048576)</f>
        <v>#N/A</v>
      </c>
      <c r="E476" s="100" t="e">
        <f>LOOKUP(A476,Entradas!$B$4:$B$1048576,Entradas!$H$4:$H$1048576)</f>
        <v>#N/A</v>
      </c>
      <c r="F476" s="101" t="e">
        <f>LOOKUP(A476,Entradas!$B$4:$B$1048576,Entradas!$J$4:$J$1048576)</f>
        <v>#N/A</v>
      </c>
      <c r="H476" s="106">
        <f>SUMIFS(Entradas!F:F,Entradas!B:B,'Controle Detalhado'!A476)</f>
        <v>0</v>
      </c>
      <c r="I476" s="106">
        <f>SUMIFS(Saidas!$H:$H,Saidas!$C:$C,'Controle Detalhado'!A476)</f>
        <v>0</v>
      </c>
      <c r="J476" s="107">
        <f t="shared" si="21"/>
        <v>0</v>
      </c>
      <c r="K476" s="100" t="e">
        <f t="shared" si="22"/>
        <v>#N/A</v>
      </c>
      <c r="L476" s="111" t="str">
        <f t="shared" si="23"/>
        <v>Comprar Urgente!</v>
      </c>
    </row>
    <row r="477" spans="2:12">
      <c r="B477" s="99" t="e">
        <f>LOOKUP(A477,Entradas!$B$4:$B$1048576,Entradas!$C$4:$C$1048576)</f>
        <v>#N/A</v>
      </c>
      <c r="C477" s="99" t="e">
        <f>LOOKUP(A477,Entradas!$B$4:$B$1048576,Entradas!$D$4:$D$1048576)</f>
        <v>#N/A</v>
      </c>
      <c r="D477" s="99" t="e">
        <f>LOOKUP(A477,Entradas!$B$4:$B$1048576,Entradas!$G$4:$G$1048576)</f>
        <v>#N/A</v>
      </c>
      <c r="E477" s="100" t="e">
        <f>LOOKUP(A477,Entradas!$B$4:$B$1048576,Entradas!$H$4:$H$1048576)</f>
        <v>#N/A</v>
      </c>
      <c r="F477" s="101" t="e">
        <f>LOOKUP(A477,Entradas!$B$4:$B$1048576,Entradas!$J$4:$J$1048576)</f>
        <v>#N/A</v>
      </c>
      <c r="H477" s="106">
        <f>SUMIFS(Entradas!F:F,Entradas!B:B,'Controle Detalhado'!A477)</f>
        <v>0</v>
      </c>
      <c r="I477" s="106">
        <f>SUMIFS(Saidas!$H:$H,Saidas!$C:$C,'Controle Detalhado'!A477)</f>
        <v>0</v>
      </c>
      <c r="J477" s="107">
        <f t="shared" si="21"/>
        <v>0</v>
      </c>
      <c r="K477" s="100" t="e">
        <f t="shared" si="22"/>
        <v>#N/A</v>
      </c>
      <c r="L477" s="111" t="str">
        <f t="shared" si="23"/>
        <v>Comprar Urgente!</v>
      </c>
    </row>
    <row r="478" spans="2:12">
      <c r="B478" s="99" t="e">
        <f>LOOKUP(A478,Entradas!$B$4:$B$1048576,Entradas!$C$4:$C$1048576)</f>
        <v>#N/A</v>
      </c>
      <c r="C478" s="99" t="e">
        <f>LOOKUP(A478,Entradas!$B$4:$B$1048576,Entradas!$D$4:$D$1048576)</f>
        <v>#N/A</v>
      </c>
      <c r="D478" s="99" t="e">
        <f>LOOKUP(A478,Entradas!$B$4:$B$1048576,Entradas!$G$4:$G$1048576)</f>
        <v>#N/A</v>
      </c>
      <c r="E478" s="100" t="e">
        <f>LOOKUP(A478,Entradas!$B$4:$B$1048576,Entradas!$H$4:$H$1048576)</f>
        <v>#N/A</v>
      </c>
      <c r="F478" s="101" t="e">
        <f>LOOKUP(A478,Entradas!$B$4:$B$1048576,Entradas!$J$4:$J$1048576)</f>
        <v>#N/A</v>
      </c>
      <c r="H478" s="106">
        <f>SUMIFS(Entradas!F:F,Entradas!B:B,'Controle Detalhado'!A478)</f>
        <v>0</v>
      </c>
      <c r="I478" s="106">
        <f>SUMIFS(Saidas!$H:$H,Saidas!$C:$C,'Controle Detalhado'!A478)</f>
        <v>0</v>
      </c>
      <c r="J478" s="107">
        <f t="shared" si="21"/>
        <v>0</v>
      </c>
      <c r="K478" s="100" t="e">
        <f t="shared" si="22"/>
        <v>#N/A</v>
      </c>
      <c r="L478" s="111" t="str">
        <f t="shared" si="23"/>
        <v>Comprar Urgente!</v>
      </c>
    </row>
    <row r="479" spans="2:12">
      <c r="B479" s="99" t="e">
        <f>LOOKUP(A479,Entradas!$B$4:$B$1048576,Entradas!$C$4:$C$1048576)</f>
        <v>#N/A</v>
      </c>
      <c r="C479" s="99" t="e">
        <f>LOOKUP(A479,Entradas!$B$4:$B$1048576,Entradas!$D$4:$D$1048576)</f>
        <v>#N/A</v>
      </c>
      <c r="D479" s="99" t="e">
        <f>LOOKUP(A479,Entradas!$B$4:$B$1048576,Entradas!$G$4:$G$1048576)</f>
        <v>#N/A</v>
      </c>
      <c r="E479" s="100" t="e">
        <f>LOOKUP(A479,Entradas!$B$4:$B$1048576,Entradas!$H$4:$H$1048576)</f>
        <v>#N/A</v>
      </c>
      <c r="F479" s="101" t="e">
        <f>LOOKUP(A479,Entradas!$B$4:$B$1048576,Entradas!$J$4:$J$1048576)</f>
        <v>#N/A</v>
      </c>
      <c r="H479" s="106">
        <f>SUMIFS(Entradas!F:F,Entradas!B:B,'Controle Detalhado'!A479)</f>
        <v>0</v>
      </c>
      <c r="I479" s="106">
        <f>SUMIFS(Saidas!$H:$H,Saidas!$C:$C,'Controle Detalhado'!A479)</f>
        <v>0</v>
      </c>
      <c r="J479" s="107">
        <f t="shared" si="21"/>
        <v>0</v>
      </c>
      <c r="K479" s="100" t="e">
        <f t="shared" si="22"/>
        <v>#N/A</v>
      </c>
      <c r="L479" s="111" t="str">
        <f t="shared" si="23"/>
        <v>Comprar Urgente!</v>
      </c>
    </row>
    <row r="480" spans="2:12">
      <c r="B480" s="99" t="e">
        <f>LOOKUP(A480,Entradas!$B$4:$B$1048576,Entradas!$C$4:$C$1048576)</f>
        <v>#N/A</v>
      </c>
      <c r="C480" s="99" t="e">
        <f>LOOKUP(A480,Entradas!$B$4:$B$1048576,Entradas!$D$4:$D$1048576)</f>
        <v>#N/A</v>
      </c>
      <c r="D480" s="99" t="e">
        <f>LOOKUP(A480,Entradas!$B$4:$B$1048576,Entradas!$G$4:$G$1048576)</f>
        <v>#N/A</v>
      </c>
      <c r="E480" s="100" t="e">
        <f>LOOKUP(A480,Entradas!$B$4:$B$1048576,Entradas!$H$4:$H$1048576)</f>
        <v>#N/A</v>
      </c>
      <c r="F480" s="101" t="e">
        <f>LOOKUP(A480,Entradas!$B$4:$B$1048576,Entradas!$J$4:$J$1048576)</f>
        <v>#N/A</v>
      </c>
      <c r="H480" s="106">
        <f>SUMIFS(Entradas!F:F,Entradas!B:B,'Controle Detalhado'!A480)</f>
        <v>0</v>
      </c>
      <c r="I480" s="106">
        <f>SUMIFS(Saidas!$H:$H,Saidas!$C:$C,'Controle Detalhado'!A480)</f>
        <v>0</v>
      </c>
      <c r="J480" s="107">
        <f t="shared" si="21"/>
        <v>0</v>
      </c>
      <c r="K480" s="100" t="e">
        <f t="shared" si="22"/>
        <v>#N/A</v>
      </c>
      <c r="L480" s="111" t="str">
        <f t="shared" si="23"/>
        <v>Comprar Urgente!</v>
      </c>
    </row>
    <row r="481" spans="2:12">
      <c r="B481" s="99" t="e">
        <f>LOOKUP(A481,Entradas!$B$4:$B$1048576,Entradas!$C$4:$C$1048576)</f>
        <v>#N/A</v>
      </c>
      <c r="C481" s="99" t="e">
        <f>LOOKUP(A481,Entradas!$B$4:$B$1048576,Entradas!$D$4:$D$1048576)</f>
        <v>#N/A</v>
      </c>
      <c r="D481" s="99" t="e">
        <f>LOOKUP(A481,Entradas!$B$4:$B$1048576,Entradas!$G$4:$G$1048576)</f>
        <v>#N/A</v>
      </c>
      <c r="E481" s="100" t="e">
        <f>LOOKUP(A481,Entradas!$B$4:$B$1048576,Entradas!$H$4:$H$1048576)</f>
        <v>#N/A</v>
      </c>
      <c r="F481" s="101" t="e">
        <f>LOOKUP(A481,Entradas!$B$4:$B$1048576,Entradas!$J$4:$J$1048576)</f>
        <v>#N/A</v>
      </c>
      <c r="H481" s="106">
        <f>SUMIFS(Entradas!F:F,Entradas!B:B,'Controle Detalhado'!A481)</f>
        <v>0</v>
      </c>
      <c r="I481" s="106">
        <f>SUMIFS(Saidas!$H:$H,Saidas!$C:$C,'Controle Detalhado'!A481)</f>
        <v>0</v>
      </c>
      <c r="J481" s="107">
        <f t="shared" si="21"/>
        <v>0</v>
      </c>
      <c r="K481" s="100" t="e">
        <f t="shared" si="22"/>
        <v>#N/A</v>
      </c>
      <c r="L481" s="111" t="str">
        <f t="shared" si="23"/>
        <v>Comprar Urgente!</v>
      </c>
    </row>
    <row r="482" spans="2:12">
      <c r="B482" s="99" t="e">
        <f>LOOKUP(A482,Entradas!$B$4:$B$1048576,Entradas!$C$4:$C$1048576)</f>
        <v>#N/A</v>
      </c>
      <c r="C482" s="99" t="e">
        <f>LOOKUP(A482,Entradas!$B$4:$B$1048576,Entradas!$D$4:$D$1048576)</f>
        <v>#N/A</v>
      </c>
      <c r="D482" s="99" t="e">
        <f>LOOKUP(A482,Entradas!$B$4:$B$1048576,Entradas!$G$4:$G$1048576)</f>
        <v>#N/A</v>
      </c>
      <c r="E482" s="100" t="e">
        <f>LOOKUP(A482,Entradas!$B$4:$B$1048576,Entradas!$H$4:$H$1048576)</f>
        <v>#N/A</v>
      </c>
      <c r="F482" s="101" t="e">
        <f>LOOKUP(A482,Entradas!$B$4:$B$1048576,Entradas!$J$4:$J$1048576)</f>
        <v>#N/A</v>
      </c>
      <c r="H482" s="106">
        <f>SUMIFS(Entradas!F:F,Entradas!B:B,'Controle Detalhado'!A482)</f>
        <v>0</v>
      </c>
      <c r="I482" s="106">
        <f>SUMIFS(Saidas!$H:$H,Saidas!$C:$C,'Controle Detalhado'!A482)</f>
        <v>0</v>
      </c>
      <c r="J482" s="107">
        <f t="shared" si="21"/>
        <v>0</v>
      </c>
      <c r="K482" s="100" t="e">
        <f t="shared" si="22"/>
        <v>#N/A</v>
      </c>
      <c r="L482" s="111" t="str">
        <f t="shared" si="23"/>
        <v>Comprar Urgente!</v>
      </c>
    </row>
    <row r="483" spans="2:12">
      <c r="B483" s="99" t="e">
        <f>LOOKUP(A483,Entradas!$B$4:$B$1048576,Entradas!$C$4:$C$1048576)</f>
        <v>#N/A</v>
      </c>
      <c r="C483" s="99" t="e">
        <f>LOOKUP(A483,Entradas!$B$4:$B$1048576,Entradas!$D$4:$D$1048576)</f>
        <v>#N/A</v>
      </c>
      <c r="D483" s="99" t="e">
        <f>LOOKUP(A483,Entradas!$B$4:$B$1048576,Entradas!$G$4:$G$1048576)</f>
        <v>#N/A</v>
      </c>
      <c r="E483" s="100" t="e">
        <f>LOOKUP(A483,Entradas!$B$4:$B$1048576,Entradas!$H$4:$H$1048576)</f>
        <v>#N/A</v>
      </c>
      <c r="F483" s="101" t="e">
        <f>LOOKUP(A483,Entradas!$B$4:$B$1048576,Entradas!$J$4:$J$1048576)</f>
        <v>#N/A</v>
      </c>
      <c r="H483" s="106">
        <f>SUMIFS(Entradas!F:F,Entradas!B:B,'Controle Detalhado'!A483)</f>
        <v>0</v>
      </c>
      <c r="I483" s="106">
        <f>SUMIFS(Saidas!$H:$H,Saidas!$C:$C,'Controle Detalhado'!A483)</f>
        <v>0</v>
      </c>
      <c r="J483" s="107">
        <f t="shared" si="21"/>
        <v>0</v>
      </c>
      <c r="K483" s="100" t="e">
        <f t="shared" si="22"/>
        <v>#N/A</v>
      </c>
      <c r="L483" s="111" t="str">
        <f t="shared" si="23"/>
        <v>Comprar Urgente!</v>
      </c>
    </row>
    <row r="484" spans="2:12">
      <c r="B484" s="99" t="e">
        <f>LOOKUP(A484,Entradas!$B$4:$B$1048576,Entradas!$C$4:$C$1048576)</f>
        <v>#N/A</v>
      </c>
      <c r="C484" s="99" t="e">
        <f>LOOKUP(A484,Entradas!$B$4:$B$1048576,Entradas!$D$4:$D$1048576)</f>
        <v>#N/A</v>
      </c>
      <c r="D484" s="99" t="e">
        <f>LOOKUP(A484,Entradas!$B$4:$B$1048576,Entradas!$G$4:$G$1048576)</f>
        <v>#N/A</v>
      </c>
      <c r="E484" s="100" t="e">
        <f>LOOKUP(A484,Entradas!$B$4:$B$1048576,Entradas!$H$4:$H$1048576)</f>
        <v>#N/A</v>
      </c>
      <c r="F484" s="101" t="e">
        <f>LOOKUP(A484,Entradas!$B$4:$B$1048576,Entradas!$J$4:$J$1048576)</f>
        <v>#N/A</v>
      </c>
      <c r="H484" s="106">
        <f>SUMIFS(Entradas!F:F,Entradas!B:B,'Controle Detalhado'!A484)</f>
        <v>0</v>
      </c>
      <c r="I484" s="106">
        <f>SUMIFS(Saidas!$H:$H,Saidas!$C:$C,'Controle Detalhado'!A484)</f>
        <v>0</v>
      </c>
      <c r="J484" s="107">
        <f t="shared" si="21"/>
        <v>0</v>
      </c>
      <c r="K484" s="100" t="e">
        <f t="shared" si="22"/>
        <v>#N/A</v>
      </c>
      <c r="L484" s="111" t="str">
        <f t="shared" si="23"/>
        <v>Comprar Urgente!</v>
      </c>
    </row>
    <row r="485" spans="2:12">
      <c r="B485" s="99" t="e">
        <f>LOOKUP(A485,Entradas!$B$4:$B$1048576,Entradas!$C$4:$C$1048576)</f>
        <v>#N/A</v>
      </c>
      <c r="C485" s="99" t="e">
        <f>LOOKUP(A485,Entradas!$B$4:$B$1048576,Entradas!$D$4:$D$1048576)</f>
        <v>#N/A</v>
      </c>
      <c r="D485" s="99" t="e">
        <f>LOOKUP(A485,Entradas!$B$4:$B$1048576,Entradas!$G$4:$G$1048576)</f>
        <v>#N/A</v>
      </c>
      <c r="E485" s="100" t="e">
        <f>LOOKUP(A485,Entradas!$B$4:$B$1048576,Entradas!$H$4:$H$1048576)</f>
        <v>#N/A</v>
      </c>
      <c r="F485" s="101" t="e">
        <f>LOOKUP(A485,Entradas!$B$4:$B$1048576,Entradas!$J$4:$J$1048576)</f>
        <v>#N/A</v>
      </c>
      <c r="H485" s="106">
        <f>SUMIFS(Entradas!F:F,Entradas!B:B,'Controle Detalhado'!A485)</f>
        <v>0</v>
      </c>
      <c r="I485" s="106">
        <f>SUMIFS(Saidas!$H:$H,Saidas!$C:$C,'Controle Detalhado'!A485)</f>
        <v>0</v>
      </c>
      <c r="J485" s="107">
        <f t="shared" si="21"/>
        <v>0</v>
      </c>
      <c r="K485" s="100" t="e">
        <f t="shared" si="22"/>
        <v>#N/A</v>
      </c>
      <c r="L485" s="111" t="str">
        <f t="shared" si="23"/>
        <v>Comprar Urgente!</v>
      </c>
    </row>
    <row r="486" spans="2:12">
      <c r="B486" s="99" t="e">
        <f>LOOKUP(A486,Entradas!$B$4:$B$1048576,Entradas!$C$4:$C$1048576)</f>
        <v>#N/A</v>
      </c>
      <c r="C486" s="99" t="e">
        <f>LOOKUP(A486,Entradas!$B$4:$B$1048576,Entradas!$D$4:$D$1048576)</f>
        <v>#N/A</v>
      </c>
      <c r="D486" s="99" t="e">
        <f>LOOKUP(A486,Entradas!$B$4:$B$1048576,Entradas!$G$4:$G$1048576)</f>
        <v>#N/A</v>
      </c>
      <c r="E486" s="100" t="e">
        <f>LOOKUP(A486,Entradas!$B$4:$B$1048576,Entradas!$H$4:$H$1048576)</f>
        <v>#N/A</v>
      </c>
      <c r="F486" s="101" t="e">
        <f>LOOKUP(A486,Entradas!$B$4:$B$1048576,Entradas!$J$4:$J$1048576)</f>
        <v>#N/A</v>
      </c>
      <c r="H486" s="106">
        <f>SUMIFS(Entradas!F:F,Entradas!B:B,'Controle Detalhado'!A486)</f>
        <v>0</v>
      </c>
      <c r="I486" s="106">
        <f>SUMIFS(Saidas!$H:$H,Saidas!$C:$C,'Controle Detalhado'!A486)</f>
        <v>0</v>
      </c>
      <c r="J486" s="107">
        <f t="shared" si="21"/>
        <v>0</v>
      </c>
      <c r="K486" s="100" t="e">
        <f t="shared" si="22"/>
        <v>#N/A</v>
      </c>
      <c r="L486" s="111" t="str">
        <f t="shared" si="23"/>
        <v>Comprar Urgente!</v>
      </c>
    </row>
    <row r="487" spans="2:12">
      <c r="B487" s="99" t="e">
        <f>LOOKUP(A487,Entradas!$B$4:$B$1048576,Entradas!$C$4:$C$1048576)</f>
        <v>#N/A</v>
      </c>
      <c r="C487" s="99" t="e">
        <f>LOOKUP(A487,Entradas!$B$4:$B$1048576,Entradas!$D$4:$D$1048576)</f>
        <v>#N/A</v>
      </c>
      <c r="D487" s="99" t="e">
        <f>LOOKUP(A487,Entradas!$B$4:$B$1048576,Entradas!$G$4:$G$1048576)</f>
        <v>#N/A</v>
      </c>
      <c r="E487" s="100" t="e">
        <f>LOOKUP(A487,Entradas!$B$4:$B$1048576,Entradas!$H$4:$H$1048576)</f>
        <v>#N/A</v>
      </c>
      <c r="F487" s="101" t="e">
        <f>LOOKUP(A487,Entradas!$B$4:$B$1048576,Entradas!$J$4:$J$1048576)</f>
        <v>#N/A</v>
      </c>
      <c r="H487" s="106">
        <f>SUMIFS(Entradas!F:F,Entradas!B:B,'Controle Detalhado'!A487)</f>
        <v>0</v>
      </c>
      <c r="I487" s="106">
        <f>SUMIFS(Saidas!$H:$H,Saidas!$C:$C,'Controle Detalhado'!A487)</f>
        <v>0</v>
      </c>
      <c r="J487" s="107">
        <f t="shared" si="21"/>
        <v>0</v>
      </c>
      <c r="K487" s="100" t="e">
        <f t="shared" si="22"/>
        <v>#N/A</v>
      </c>
      <c r="L487" s="111" t="str">
        <f t="shared" si="23"/>
        <v>Comprar Urgente!</v>
      </c>
    </row>
    <row r="488" spans="2:12">
      <c r="B488" s="99" t="e">
        <f>LOOKUP(A488,Entradas!$B$4:$B$1048576,Entradas!$C$4:$C$1048576)</f>
        <v>#N/A</v>
      </c>
      <c r="C488" s="99" t="e">
        <f>LOOKUP(A488,Entradas!$B$4:$B$1048576,Entradas!$D$4:$D$1048576)</f>
        <v>#N/A</v>
      </c>
      <c r="D488" s="99" t="e">
        <f>LOOKUP(A488,Entradas!$B$4:$B$1048576,Entradas!$G$4:$G$1048576)</f>
        <v>#N/A</v>
      </c>
      <c r="E488" s="100" t="e">
        <f>LOOKUP(A488,Entradas!$B$4:$B$1048576,Entradas!$H$4:$H$1048576)</f>
        <v>#N/A</v>
      </c>
      <c r="F488" s="101" t="e">
        <f>LOOKUP(A488,Entradas!$B$4:$B$1048576,Entradas!$J$4:$J$1048576)</f>
        <v>#N/A</v>
      </c>
      <c r="H488" s="106">
        <f>SUMIFS(Entradas!F:F,Entradas!B:B,'Controle Detalhado'!A488)</f>
        <v>0</v>
      </c>
      <c r="I488" s="106">
        <f>SUMIFS(Saidas!$H:$H,Saidas!$C:$C,'Controle Detalhado'!A488)</f>
        <v>0</v>
      </c>
      <c r="J488" s="107">
        <f t="shared" si="21"/>
        <v>0</v>
      </c>
      <c r="K488" s="100" t="e">
        <f t="shared" si="22"/>
        <v>#N/A</v>
      </c>
      <c r="L488" s="111" t="str">
        <f t="shared" si="23"/>
        <v>Comprar Urgente!</v>
      </c>
    </row>
    <row r="489" spans="2:12">
      <c r="B489" s="99" t="e">
        <f>LOOKUP(A489,Entradas!$B$4:$B$1048576,Entradas!$C$4:$C$1048576)</f>
        <v>#N/A</v>
      </c>
      <c r="C489" s="99" t="e">
        <f>LOOKUP(A489,Entradas!$B$4:$B$1048576,Entradas!$D$4:$D$1048576)</f>
        <v>#N/A</v>
      </c>
      <c r="D489" s="99" t="e">
        <f>LOOKUP(A489,Entradas!$B$4:$B$1048576,Entradas!$G$4:$G$1048576)</f>
        <v>#N/A</v>
      </c>
      <c r="E489" s="100" t="e">
        <f>LOOKUP(A489,Entradas!$B$4:$B$1048576,Entradas!$H$4:$H$1048576)</f>
        <v>#N/A</v>
      </c>
      <c r="F489" s="101" t="e">
        <f>LOOKUP(A489,Entradas!$B$4:$B$1048576,Entradas!$J$4:$J$1048576)</f>
        <v>#N/A</v>
      </c>
      <c r="H489" s="106">
        <f>SUMIFS(Entradas!F:F,Entradas!B:B,'Controle Detalhado'!A489)</f>
        <v>0</v>
      </c>
      <c r="I489" s="106">
        <f>SUMIFS(Saidas!$H:$H,Saidas!$C:$C,'Controle Detalhado'!A489)</f>
        <v>0</v>
      </c>
      <c r="J489" s="107">
        <f t="shared" si="21"/>
        <v>0</v>
      </c>
      <c r="K489" s="100" t="e">
        <f t="shared" si="22"/>
        <v>#N/A</v>
      </c>
      <c r="L489" s="111" t="str">
        <f t="shared" si="23"/>
        <v>Comprar Urgente!</v>
      </c>
    </row>
    <row r="490" spans="2:12">
      <c r="B490" s="99" t="e">
        <f>LOOKUP(A490,Entradas!$B$4:$B$1048576,Entradas!$C$4:$C$1048576)</f>
        <v>#N/A</v>
      </c>
      <c r="C490" s="99" t="e">
        <f>LOOKUP(A490,Entradas!$B$4:$B$1048576,Entradas!$D$4:$D$1048576)</f>
        <v>#N/A</v>
      </c>
      <c r="D490" s="99" t="e">
        <f>LOOKUP(A490,Entradas!$B$4:$B$1048576,Entradas!$G$4:$G$1048576)</f>
        <v>#N/A</v>
      </c>
      <c r="E490" s="100" t="e">
        <f>LOOKUP(A490,Entradas!$B$4:$B$1048576,Entradas!$H$4:$H$1048576)</f>
        <v>#N/A</v>
      </c>
      <c r="F490" s="101" t="e">
        <f>LOOKUP(A490,Entradas!$B$4:$B$1048576,Entradas!$J$4:$J$1048576)</f>
        <v>#N/A</v>
      </c>
      <c r="H490" s="106">
        <f>SUMIFS(Entradas!F:F,Entradas!B:B,'Controle Detalhado'!A490)</f>
        <v>0</v>
      </c>
      <c r="I490" s="106">
        <f>SUMIFS(Saidas!$H:$H,Saidas!$C:$C,'Controle Detalhado'!A490)</f>
        <v>0</v>
      </c>
      <c r="J490" s="107">
        <f t="shared" si="21"/>
        <v>0</v>
      </c>
      <c r="K490" s="100" t="e">
        <f t="shared" si="22"/>
        <v>#N/A</v>
      </c>
      <c r="L490" s="111" t="str">
        <f t="shared" si="23"/>
        <v>Comprar Urgente!</v>
      </c>
    </row>
    <row r="491" spans="2:12">
      <c r="B491" s="99" t="e">
        <f>LOOKUP(A491,Entradas!$B$4:$B$1048576,Entradas!$C$4:$C$1048576)</f>
        <v>#N/A</v>
      </c>
      <c r="C491" s="99" t="e">
        <f>LOOKUP(A491,Entradas!$B$4:$B$1048576,Entradas!$D$4:$D$1048576)</f>
        <v>#N/A</v>
      </c>
      <c r="D491" s="99" t="e">
        <f>LOOKUP(A491,Entradas!$B$4:$B$1048576,Entradas!$G$4:$G$1048576)</f>
        <v>#N/A</v>
      </c>
      <c r="E491" s="100" t="e">
        <f>LOOKUP(A491,Entradas!$B$4:$B$1048576,Entradas!$H$4:$H$1048576)</f>
        <v>#N/A</v>
      </c>
      <c r="F491" s="101" t="e">
        <f>LOOKUP(A491,Entradas!$B$4:$B$1048576,Entradas!$J$4:$J$1048576)</f>
        <v>#N/A</v>
      </c>
      <c r="H491" s="106">
        <f>SUMIFS(Entradas!F:F,Entradas!B:B,'Controle Detalhado'!A491)</f>
        <v>0</v>
      </c>
      <c r="I491" s="106">
        <f>SUMIFS(Saidas!$H:$H,Saidas!$C:$C,'Controle Detalhado'!A491)</f>
        <v>0</v>
      </c>
      <c r="J491" s="107">
        <f t="shared" si="21"/>
        <v>0</v>
      </c>
      <c r="K491" s="100" t="e">
        <f t="shared" si="22"/>
        <v>#N/A</v>
      </c>
      <c r="L491" s="111" t="str">
        <f t="shared" si="23"/>
        <v>Comprar Urgente!</v>
      </c>
    </row>
    <row r="492" spans="2:12">
      <c r="B492" s="99" t="e">
        <f>LOOKUP(A492,Entradas!$B$4:$B$1048576,Entradas!$C$4:$C$1048576)</f>
        <v>#N/A</v>
      </c>
      <c r="C492" s="99" t="e">
        <f>LOOKUP(A492,Entradas!$B$4:$B$1048576,Entradas!$D$4:$D$1048576)</f>
        <v>#N/A</v>
      </c>
      <c r="D492" s="99" t="e">
        <f>LOOKUP(A492,Entradas!$B$4:$B$1048576,Entradas!$G$4:$G$1048576)</f>
        <v>#N/A</v>
      </c>
      <c r="E492" s="100" t="e">
        <f>LOOKUP(A492,Entradas!$B$4:$B$1048576,Entradas!$H$4:$H$1048576)</f>
        <v>#N/A</v>
      </c>
      <c r="F492" s="101" t="e">
        <f>LOOKUP(A492,Entradas!$B$4:$B$1048576,Entradas!$J$4:$J$1048576)</f>
        <v>#N/A</v>
      </c>
      <c r="H492" s="106">
        <f>SUMIFS(Entradas!F:F,Entradas!B:B,'Controle Detalhado'!A492)</f>
        <v>0</v>
      </c>
      <c r="I492" s="106">
        <f>SUMIFS(Saidas!$H:$H,Saidas!$C:$C,'Controle Detalhado'!A492)</f>
        <v>0</v>
      </c>
      <c r="J492" s="107">
        <f t="shared" si="21"/>
        <v>0</v>
      </c>
      <c r="K492" s="100" t="e">
        <f t="shared" si="22"/>
        <v>#N/A</v>
      </c>
      <c r="L492" s="111" t="str">
        <f t="shared" si="23"/>
        <v>Comprar Urgente!</v>
      </c>
    </row>
    <row r="493" spans="2:12">
      <c r="B493" s="99" t="e">
        <f>LOOKUP(A493,Entradas!$B$4:$B$1048576,Entradas!$C$4:$C$1048576)</f>
        <v>#N/A</v>
      </c>
      <c r="C493" s="99" t="e">
        <f>LOOKUP(A493,Entradas!$B$4:$B$1048576,Entradas!$D$4:$D$1048576)</f>
        <v>#N/A</v>
      </c>
      <c r="D493" s="99" t="e">
        <f>LOOKUP(A493,Entradas!$B$4:$B$1048576,Entradas!$G$4:$G$1048576)</f>
        <v>#N/A</v>
      </c>
      <c r="E493" s="100" t="e">
        <f>LOOKUP(A493,Entradas!$B$4:$B$1048576,Entradas!$H$4:$H$1048576)</f>
        <v>#N/A</v>
      </c>
      <c r="F493" s="101" t="e">
        <f>LOOKUP(A493,Entradas!$B$4:$B$1048576,Entradas!$J$4:$J$1048576)</f>
        <v>#N/A</v>
      </c>
      <c r="H493" s="106">
        <f>SUMIFS(Entradas!F:F,Entradas!B:B,'Controle Detalhado'!A493)</f>
        <v>0</v>
      </c>
      <c r="I493" s="106">
        <f>SUMIFS(Saidas!$H:$H,Saidas!$C:$C,'Controle Detalhado'!A493)</f>
        <v>0</v>
      </c>
      <c r="J493" s="107">
        <f t="shared" si="21"/>
        <v>0</v>
      </c>
      <c r="K493" s="100" t="e">
        <f t="shared" si="22"/>
        <v>#N/A</v>
      </c>
      <c r="L493" s="111" t="str">
        <f t="shared" si="23"/>
        <v>Comprar Urgente!</v>
      </c>
    </row>
    <row r="494" spans="2:12">
      <c r="B494" s="99" t="e">
        <f>LOOKUP(A494,Entradas!$B$4:$B$1048576,Entradas!$C$4:$C$1048576)</f>
        <v>#N/A</v>
      </c>
      <c r="C494" s="99" t="e">
        <f>LOOKUP(A494,Entradas!$B$4:$B$1048576,Entradas!$D$4:$D$1048576)</f>
        <v>#N/A</v>
      </c>
      <c r="D494" s="99" t="e">
        <f>LOOKUP(A494,Entradas!$B$4:$B$1048576,Entradas!$G$4:$G$1048576)</f>
        <v>#N/A</v>
      </c>
      <c r="E494" s="100" t="e">
        <f>LOOKUP(A494,Entradas!$B$4:$B$1048576,Entradas!$H$4:$H$1048576)</f>
        <v>#N/A</v>
      </c>
      <c r="F494" s="101" t="e">
        <f>LOOKUP(A494,Entradas!$B$4:$B$1048576,Entradas!$J$4:$J$1048576)</f>
        <v>#N/A</v>
      </c>
      <c r="H494" s="106">
        <f>SUMIFS(Entradas!F:F,Entradas!B:B,'Controle Detalhado'!A494)</f>
        <v>0</v>
      </c>
      <c r="I494" s="106">
        <f>SUMIFS(Saidas!$H:$H,Saidas!$C:$C,'Controle Detalhado'!A494)</f>
        <v>0</v>
      </c>
      <c r="J494" s="107">
        <f t="shared" si="21"/>
        <v>0</v>
      </c>
      <c r="K494" s="100" t="e">
        <f t="shared" si="22"/>
        <v>#N/A</v>
      </c>
      <c r="L494" s="111" t="str">
        <f t="shared" si="23"/>
        <v>Comprar Urgente!</v>
      </c>
    </row>
    <row r="495" spans="2:12">
      <c r="B495" s="99" t="e">
        <f>LOOKUP(A495,Entradas!$B$4:$B$1048576,Entradas!$C$4:$C$1048576)</f>
        <v>#N/A</v>
      </c>
      <c r="C495" s="99" t="e">
        <f>LOOKUP(A495,Entradas!$B$4:$B$1048576,Entradas!$D$4:$D$1048576)</f>
        <v>#N/A</v>
      </c>
      <c r="D495" s="99" t="e">
        <f>LOOKUP(A495,Entradas!$B$4:$B$1048576,Entradas!$G$4:$G$1048576)</f>
        <v>#N/A</v>
      </c>
      <c r="E495" s="100" t="e">
        <f>LOOKUP(A495,Entradas!$B$4:$B$1048576,Entradas!$H$4:$H$1048576)</f>
        <v>#N/A</v>
      </c>
      <c r="F495" s="101" t="e">
        <f>LOOKUP(A495,Entradas!$B$4:$B$1048576,Entradas!$J$4:$J$1048576)</f>
        <v>#N/A</v>
      </c>
      <c r="H495" s="106">
        <f>SUMIFS(Entradas!F:F,Entradas!B:B,'Controle Detalhado'!A495)</f>
        <v>0</v>
      </c>
      <c r="I495" s="106">
        <f>SUMIFS(Saidas!$H:$H,Saidas!$C:$C,'Controle Detalhado'!A495)</f>
        <v>0</v>
      </c>
      <c r="J495" s="107">
        <f t="shared" si="21"/>
        <v>0</v>
      </c>
      <c r="K495" s="100" t="e">
        <f t="shared" si="22"/>
        <v>#N/A</v>
      </c>
      <c r="L495" s="111" t="str">
        <f t="shared" si="23"/>
        <v>Comprar Urgente!</v>
      </c>
    </row>
    <row r="496" spans="2:12">
      <c r="B496" s="99" t="e">
        <f>LOOKUP(A496,Entradas!$B$4:$B$1048576,Entradas!$C$4:$C$1048576)</f>
        <v>#N/A</v>
      </c>
      <c r="C496" s="99" t="e">
        <f>LOOKUP(A496,Entradas!$B$4:$B$1048576,Entradas!$D$4:$D$1048576)</f>
        <v>#N/A</v>
      </c>
      <c r="D496" s="99" t="e">
        <f>LOOKUP(A496,Entradas!$B$4:$B$1048576,Entradas!$G$4:$G$1048576)</f>
        <v>#N/A</v>
      </c>
      <c r="E496" s="100" t="e">
        <f>LOOKUP(A496,Entradas!$B$4:$B$1048576,Entradas!$H$4:$H$1048576)</f>
        <v>#N/A</v>
      </c>
      <c r="F496" s="101" t="e">
        <f>LOOKUP(A496,Entradas!$B$4:$B$1048576,Entradas!$J$4:$J$1048576)</f>
        <v>#N/A</v>
      </c>
      <c r="H496" s="106">
        <f>SUMIFS(Entradas!F:F,Entradas!B:B,'Controle Detalhado'!A496)</f>
        <v>0</v>
      </c>
      <c r="I496" s="106">
        <f>SUMIFS(Saidas!$H:$H,Saidas!$C:$C,'Controle Detalhado'!A496)</f>
        <v>0</v>
      </c>
      <c r="J496" s="107">
        <f t="shared" si="21"/>
        <v>0</v>
      </c>
      <c r="K496" s="100" t="e">
        <f t="shared" si="22"/>
        <v>#N/A</v>
      </c>
      <c r="L496" s="111" t="str">
        <f t="shared" si="23"/>
        <v>Comprar Urgente!</v>
      </c>
    </row>
    <row r="497" spans="2:12">
      <c r="B497" s="99" t="e">
        <f>LOOKUP(A497,Entradas!$B$4:$B$1048576,Entradas!$C$4:$C$1048576)</f>
        <v>#N/A</v>
      </c>
      <c r="C497" s="99" t="e">
        <f>LOOKUP(A497,Entradas!$B$4:$B$1048576,Entradas!$D$4:$D$1048576)</f>
        <v>#N/A</v>
      </c>
      <c r="D497" s="99" t="e">
        <f>LOOKUP(A497,Entradas!$B$4:$B$1048576,Entradas!$G$4:$G$1048576)</f>
        <v>#N/A</v>
      </c>
      <c r="E497" s="100" t="e">
        <f>LOOKUP(A497,Entradas!$B$4:$B$1048576,Entradas!$H$4:$H$1048576)</f>
        <v>#N/A</v>
      </c>
      <c r="F497" s="101" t="e">
        <f>LOOKUP(A497,Entradas!$B$4:$B$1048576,Entradas!$J$4:$J$1048576)</f>
        <v>#N/A</v>
      </c>
      <c r="H497" s="106">
        <f>SUMIFS(Entradas!F:F,Entradas!B:B,'Controle Detalhado'!A497)</f>
        <v>0</v>
      </c>
      <c r="I497" s="106">
        <f>SUMIFS(Saidas!$H:$H,Saidas!$C:$C,'Controle Detalhado'!A497)</f>
        <v>0</v>
      </c>
      <c r="J497" s="107">
        <f t="shared" si="21"/>
        <v>0</v>
      </c>
      <c r="K497" s="100" t="e">
        <f t="shared" si="22"/>
        <v>#N/A</v>
      </c>
      <c r="L497" s="111" t="str">
        <f t="shared" si="23"/>
        <v>Comprar Urgente!</v>
      </c>
    </row>
    <row r="498" spans="2:12">
      <c r="B498" s="99" t="e">
        <f>LOOKUP(A498,Entradas!$B$4:$B$1048576,Entradas!$C$4:$C$1048576)</f>
        <v>#N/A</v>
      </c>
      <c r="C498" s="99" t="e">
        <f>LOOKUP(A498,Entradas!$B$4:$B$1048576,Entradas!$D$4:$D$1048576)</f>
        <v>#N/A</v>
      </c>
      <c r="D498" s="99" t="e">
        <f>LOOKUP(A498,Entradas!$B$4:$B$1048576,Entradas!$G$4:$G$1048576)</f>
        <v>#N/A</v>
      </c>
      <c r="E498" s="100" t="e">
        <f>LOOKUP(A498,Entradas!$B$4:$B$1048576,Entradas!$H$4:$H$1048576)</f>
        <v>#N/A</v>
      </c>
      <c r="F498" s="101" t="e">
        <f>LOOKUP(A498,Entradas!$B$4:$B$1048576,Entradas!$J$4:$J$1048576)</f>
        <v>#N/A</v>
      </c>
      <c r="H498" s="106">
        <f>SUMIFS(Entradas!F:F,Entradas!B:B,'Controle Detalhado'!A498)</f>
        <v>0</v>
      </c>
      <c r="I498" s="106">
        <f>SUMIFS(Saidas!$H:$H,Saidas!$C:$C,'Controle Detalhado'!A498)</f>
        <v>0</v>
      </c>
      <c r="J498" s="107">
        <f t="shared" si="21"/>
        <v>0</v>
      </c>
      <c r="K498" s="100" t="e">
        <f t="shared" si="22"/>
        <v>#N/A</v>
      </c>
      <c r="L498" s="111" t="str">
        <f t="shared" si="23"/>
        <v>Comprar Urgente!</v>
      </c>
    </row>
    <row r="499" spans="2:12">
      <c r="B499" s="99" t="e">
        <f>LOOKUP(A499,Entradas!$B$4:$B$1048576,Entradas!$C$4:$C$1048576)</f>
        <v>#N/A</v>
      </c>
      <c r="C499" s="99" t="e">
        <f>LOOKUP(A499,Entradas!$B$4:$B$1048576,Entradas!$D$4:$D$1048576)</f>
        <v>#N/A</v>
      </c>
      <c r="D499" s="99" t="e">
        <f>LOOKUP(A499,Entradas!$B$4:$B$1048576,Entradas!$G$4:$G$1048576)</f>
        <v>#N/A</v>
      </c>
      <c r="E499" s="100" t="e">
        <f>LOOKUP(A499,Entradas!$B$4:$B$1048576,Entradas!$H$4:$H$1048576)</f>
        <v>#N/A</v>
      </c>
      <c r="F499" s="101" t="e">
        <f>LOOKUP(A499,Entradas!$B$4:$B$1048576,Entradas!$J$4:$J$1048576)</f>
        <v>#N/A</v>
      </c>
      <c r="H499" s="106">
        <f>SUMIFS(Entradas!F:F,Entradas!B:B,'Controle Detalhado'!A499)</f>
        <v>0</v>
      </c>
      <c r="I499" s="106">
        <f>SUMIFS(Saidas!$H:$H,Saidas!$C:$C,'Controle Detalhado'!A499)</f>
        <v>0</v>
      </c>
      <c r="J499" s="107">
        <f t="shared" si="21"/>
        <v>0</v>
      </c>
      <c r="K499" s="100" t="e">
        <f t="shared" si="22"/>
        <v>#N/A</v>
      </c>
      <c r="L499" s="111" t="str">
        <f t="shared" si="23"/>
        <v>Comprar Urgente!</v>
      </c>
    </row>
    <row r="500" spans="2:12">
      <c r="B500" s="99" t="e">
        <f>LOOKUP(A500,Entradas!$B$4:$B$1048576,Entradas!$C$4:$C$1048576)</f>
        <v>#N/A</v>
      </c>
      <c r="C500" s="99" t="e">
        <f>LOOKUP(A500,Entradas!$B$4:$B$1048576,Entradas!$D$4:$D$1048576)</f>
        <v>#N/A</v>
      </c>
      <c r="D500" s="99" t="e">
        <f>LOOKUP(A500,Entradas!$B$4:$B$1048576,Entradas!$G$4:$G$1048576)</f>
        <v>#N/A</v>
      </c>
      <c r="E500" s="100" t="e">
        <f>LOOKUP(A500,Entradas!$B$4:$B$1048576,Entradas!$H$4:$H$1048576)</f>
        <v>#N/A</v>
      </c>
      <c r="F500" s="101" t="e">
        <f>LOOKUP(A500,Entradas!$B$4:$B$1048576,Entradas!$J$4:$J$1048576)</f>
        <v>#N/A</v>
      </c>
      <c r="H500" s="106">
        <f>SUMIFS(Entradas!F:F,Entradas!B:B,'Controle Detalhado'!A500)</f>
        <v>0</v>
      </c>
      <c r="I500" s="106">
        <f>SUMIFS(Saidas!$H:$H,Saidas!$C:$C,'Controle Detalhado'!A500)</f>
        <v>0</v>
      </c>
      <c r="J500" s="107">
        <f t="shared" si="21"/>
        <v>0</v>
      </c>
      <c r="K500" s="100" t="e">
        <f t="shared" si="22"/>
        <v>#N/A</v>
      </c>
      <c r="L500" s="111" t="str">
        <f t="shared" si="23"/>
        <v>Comprar Urgente!</v>
      </c>
    </row>
    <row r="501" spans="2:12">
      <c r="B501" s="99" t="e">
        <f>LOOKUP(A501,Entradas!$B$4:$B$1048576,Entradas!$C$4:$C$1048576)</f>
        <v>#N/A</v>
      </c>
      <c r="C501" s="99" t="e">
        <f>LOOKUP(A501,Entradas!$B$4:$B$1048576,Entradas!$D$4:$D$1048576)</f>
        <v>#N/A</v>
      </c>
      <c r="D501" s="99" t="e">
        <f>LOOKUP(A501,Entradas!$B$4:$B$1048576,Entradas!$G$4:$G$1048576)</f>
        <v>#N/A</v>
      </c>
      <c r="E501" s="100" t="e">
        <f>LOOKUP(A501,Entradas!$B$4:$B$1048576,Entradas!$H$4:$H$1048576)</f>
        <v>#N/A</v>
      </c>
      <c r="F501" s="101" t="e">
        <f>LOOKUP(A501,Entradas!$B$4:$B$1048576,Entradas!$J$4:$J$1048576)</f>
        <v>#N/A</v>
      </c>
      <c r="H501" s="106">
        <f>SUMIFS(Entradas!F:F,Entradas!B:B,'Controle Detalhado'!A501)</f>
        <v>0</v>
      </c>
      <c r="I501" s="106">
        <f>SUMIFS(Saidas!$H:$H,Saidas!$C:$C,'Controle Detalhado'!A501)</f>
        <v>0</v>
      </c>
      <c r="J501" s="107">
        <f t="shared" si="21"/>
        <v>0</v>
      </c>
      <c r="K501" s="100" t="e">
        <f t="shared" si="22"/>
        <v>#N/A</v>
      </c>
      <c r="L501" s="111" t="str">
        <f t="shared" si="23"/>
        <v>Comprar Urgente!</v>
      </c>
    </row>
    <row r="502" spans="2:12">
      <c r="B502" s="99" t="e">
        <f>LOOKUP(A502,Entradas!$B$4:$B$1048576,Entradas!$C$4:$C$1048576)</f>
        <v>#N/A</v>
      </c>
      <c r="C502" s="99" t="e">
        <f>LOOKUP(A502,Entradas!$B$4:$B$1048576,Entradas!$D$4:$D$1048576)</f>
        <v>#N/A</v>
      </c>
      <c r="D502" s="99" t="e">
        <f>LOOKUP(A502,Entradas!$B$4:$B$1048576,Entradas!$G$4:$G$1048576)</f>
        <v>#N/A</v>
      </c>
      <c r="E502" s="100" t="e">
        <f>LOOKUP(A502,Entradas!$B$4:$B$1048576,Entradas!$H$4:$H$1048576)</f>
        <v>#N/A</v>
      </c>
      <c r="F502" s="101" t="e">
        <f>LOOKUP(A502,Entradas!$B$4:$B$1048576,Entradas!$J$4:$J$1048576)</f>
        <v>#N/A</v>
      </c>
      <c r="H502" s="106">
        <f>SUMIFS(Entradas!F:F,Entradas!B:B,'Controle Detalhado'!A502)</f>
        <v>0</v>
      </c>
      <c r="I502" s="106">
        <f>SUMIFS(Saidas!$H:$H,Saidas!$C:$C,'Controle Detalhado'!A502)</f>
        <v>0</v>
      </c>
      <c r="J502" s="107">
        <f t="shared" si="21"/>
        <v>0</v>
      </c>
      <c r="K502" s="100" t="e">
        <f t="shared" si="22"/>
        <v>#N/A</v>
      </c>
      <c r="L502" s="111" t="str">
        <f t="shared" si="23"/>
        <v>Comprar Urgente!</v>
      </c>
    </row>
    <row r="503" spans="2:12">
      <c r="B503" s="99" t="e">
        <f>LOOKUP(A503,Entradas!$B$4:$B$1048576,Entradas!$C$4:$C$1048576)</f>
        <v>#N/A</v>
      </c>
      <c r="C503" s="99" t="e">
        <f>LOOKUP(A503,Entradas!$B$4:$B$1048576,Entradas!$D$4:$D$1048576)</f>
        <v>#N/A</v>
      </c>
      <c r="D503" s="99" t="e">
        <f>LOOKUP(A503,Entradas!$B$4:$B$1048576,Entradas!$G$4:$G$1048576)</f>
        <v>#N/A</v>
      </c>
      <c r="E503" s="100" t="e">
        <f>LOOKUP(A503,Entradas!$B$4:$B$1048576,Entradas!$H$4:$H$1048576)</f>
        <v>#N/A</v>
      </c>
      <c r="F503" s="101" t="e">
        <f>LOOKUP(A503,Entradas!$B$4:$B$1048576,Entradas!$J$4:$J$1048576)</f>
        <v>#N/A</v>
      </c>
      <c r="H503" s="106">
        <f>SUMIFS(Entradas!F:F,Entradas!B:B,'Controle Detalhado'!A503)</f>
        <v>0</v>
      </c>
      <c r="I503" s="106">
        <f>SUMIFS(Saidas!$H:$H,Saidas!$C:$C,'Controle Detalhado'!A503)</f>
        <v>0</v>
      </c>
      <c r="J503" s="107">
        <f t="shared" si="21"/>
        <v>0</v>
      </c>
      <c r="K503" s="100" t="e">
        <f t="shared" si="22"/>
        <v>#N/A</v>
      </c>
      <c r="L503" s="111" t="str">
        <f t="shared" si="23"/>
        <v>Comprar Urgente!</v>
      </c>
    </row>
    <row r="504" spans="2:12">
      <c r="B504" s="99" t="e">
        <f>LOOKUP(A504,Entradas!$B$4:$B$1048576,Entradas!$C$4:$C$1048576)</f>
        <v>#N/A</v>
      </c>
      <c r="C504" s="99" t="e">
        <f>LOOKUP(A504,Entradas!$B$4:$B$1048576,Entradas!$D$4:$D$1048576)</f>
        <v>#N/A</v>
      </c>
      <c r="D504" s="99" t="e">
        <f>LOOKUP(A504,Entradas!$B$4:$B$1048576,Entradas!$G$4:$G$1048576)</f>
        <v>#N/A</v>
      </c>
      <c r="E504" s="100" t="e">
        <f>LOOKUP(A504,Entradas!$B$4:$B$1048576,Entradas!$H$4:$H$1048576)</f>
        <v>#N/A</v>
      </c>
      <c r="F504" s="101" t="e">
        <f>LOOKUP(A504,Entradas!$B$4:$B$1048576,Entradas!$J$4:$J$1048576)</f>
        <v>#N/A</v>
      </c>
      <c r="H504" s="106">
        <f>SUMIFS(Entradas!F:F,Entradas!B:B,'Controle Detalhado'!A504)</f>
        <v>0</v>
      </c>
      <c r="I504" s="106">
        <f>SUMIFS(Saidas!$H:$H,Saidas!$C:$C,'Controle Detalhado'!A504)</f>
        <v>0</v>
      </c>
      <c r="J504" s="107">
        <f t="shared" si="21"/>
        <v>0</v>
      </c>
      <c r="K504" s="100" t="e">
        <f t="shared" si="22"/>
        <v>#N/A</v>
      </c>
      <c r="L504" s="111" t="str">
        <f t="shared" si="23"/>
        <v>Comprar Urgente!</v>
      </c>
    </row>
    <row r="505" spans="2:12">
      <c r="B505" s="99" t="e">
        <f>LOOKUP(A505,Entradas!$B$4:$B$1048576,Entradas!$C$4:$C$1048576)</f>
        <v>#N/A</v>
      </c>
      <c r="C505" s="99" t="e">
        <f>LOOKUP(A505,Entradas!$B$4:$B$1048576,Entradas!$D$4:$D$1048576)</f>
        <v>#N/A</v>
      </c>
      <c r="D505" s="99" t="e">
        <f>LOOKUP(A505,Entradas!$B$4:$B$1048576,Entradas!$G$4:$G$1048576)</f>
        <v>#N/A</v>
      </c>
      <c r="E505" s="100" t="e">
        <f>LOOKUP(A505,Entradas!$B$4:$B$1048576,Entradas!$H$4:$H$1048576)</f>
        <v>#N/A</v>
      </c>
      <c r="F505" s="101" t="e">
        <f>LOOKUP(A505,Entradas!$B$4:$B$1048576,Entradas!$J$4:$J$1048576)</f>
        <v>#N/A</v>
      </c>
      <c r="H505" s="106">
        <f>SUMIFS(Entradas!F:F,Entradas!B:B,'Controle Detalhado'!A505)</f>
        <v>0</v>
      </c>
      <c r="I505" s="106">
        <f>SUMIFS(Saidas!$H:$H,Saidas!$C:$C,'Controle Detalhado'!A505)</f>
        <v>0</v>
      </c>
      <c r="J505" s="107">
        <f t="shared" si="21"/>
        <v>0</v>
      </c>
      <c r="K505" s="100" t="e">
        <f t="shared" si="22"/>
        <v>#N/A</v>
      </c>
      <c r="L505" s="111" t="str">
        <f t="shared" si="23"/>
        <v>Comprar Urgente!</v>
      </c>
    </row>
    <row r="506" spans="2:12">
      <c r="B506" s="99" t="e">
        <f>LOOKUP(A506,Entradas!$B$4:$B$1048576,Entradas!$C$4:$C$1048576)</f>
        <v>#N/A</v>
      </c>
      <c r="C506" s="99" t="e">
        <f>LOOKUP(A506,Entradas!$B$4:$B$1048576,Entradas!$D$4:$D$1048576)</f>
        <v>#N/A</v>
      </c>
      <c r="D506" s="99" t="e">
        <f>LOOKUP(A506,Entradas!$B$4:$B$1048576,Entradas!$G$4:$G$1048576)</f>
        <v>#N/A</v>
      </c>
      <c r="E506" s="100" t="e">
        <f>LOOKUP(A506,Entradas!$B$4:$B$1048576,Entradas!$H$4:$H$1048576)</f>
        <v>#N/A</v>
      </c>
      <c r="F506" s="101" t="e">
        <f>LOOKUP(A506,Entradas!$B$4:$B$1048576,Entradas!$J$4:$J$1048576)</f>
        <v>#N/A</v>
      </c>
      <c r="H506" s="106">
        <f>SUMIFS(Entradas!F:F,Entradas!B:B,'Controle Detalhado'!A506)</f>
        <v>0</v>
      </c>
      <c r="I506" s="106">
        <f>SUMIFS(Saidas!$H:$H,Saidas!$C:$C,'Controle Detalhado'!A506)</f>
        <v>0</v>
      </c>
      <c r="J506" s="107">
        <f t="shared" si="21"/>
        <v>0</v>
      </c>
      <c r="K506" s="100" t="e">
        <f t="shared" si="22"/>
        <v>#N/A</v>
      </c>
      <c r="L506" s="111" t="str">
        <f t="shared" si="23"/>
        <v>Comprar Urgente!</v>
      </c>
    </row>
    <row r="507" spans="2:12">
      <c r="B507" s="99" t="e">
        <f>LOOKUP(A507,Entradas!$B$4:$B$1048576,Entradas!$C$4:$C$1048576)</f>
        <v>#N/A</v>
      </c>
      <c r="C507" s="99" t="e">
        <f>LOOKUP(A507,Entradas!$B$4:$B$1048576,Entradas!$D$4:$D$1048576)</f>
        <v>#N/A</v>
      </c>
      <c r="D507" s="99" t="e">
        <f>LOOKUP(A507,Entradas!$B$4:$B$1048576,Entradas!$G$4:$G$1048576)</f>
        <v>#N/A</v>
      </c>
      <c r="E507" s="100" t="e">
        <f>LOOKUP(A507,Entradas!$B$4:$B$1048576,Entradas!$H$4:$H$1048576)</f>
        <v>#N/A</v>
      </c>
      <c r="F507" s="101" t="e">
        <f>LOOKUP(A507,Entradas!$B$4:$B$1048576,Entradas!$J$4:$J$1048576)</f>
        <v>#N/A</v>
      </c>
      <c r="H507" s="106">
        <f>SUMIFS(Entradas!F:F,Entradas!B:B,'Controle Detalhado'!A507)</f>
        <v>0</v>
      </c>
      <c r="I507" s="106">
        <f>SUMIFS(Saidas!$H:$H,Saidas!$C:$C,'Controle Detalhado'!A507)</f>
        <v>0</v>
      </c>
      <c r="J507" s="107">
        <f t="shared" si="21"/>
        <v>0</v>
      </c>
      <c r="K507" s="100" t="e">
        <f t="shared" si="22"/>
        <v>#N/A</v>
      </c>
      <c r="L507" s="111" t="str">
        <f t="shared" si="23"/>
        <v>Comprar Urgente!</v>
      </c>
    </row>
    <row r="508" spans="2:12">
      <c r="B508" s="99" t="e">
        <f>LOOKUP(A508,Entradas!$B$4:$B$1048576,Entradas!$C$4:$C$1048576)</f>
        <v>#N/A</v>
      </c>
      <c r="C508" s="99" t="e">
        <f>LOOKUP(A508,Entradas!$B$4:$B$1048576,Entradas!$D$4:$D$1048576)</f>
        <v>#N/A</v>
      </c>
      <c r="D508" s="99" t="e">
        <f>LOOKUP(A508,Entradas!$B$4:$B$1048576,Entradas!$G$4:$G$1048576)</f>
        <v>#N/A</v>
      </c>
      <c r="E508" s="100" t="e">
        <f>LOOKUP(A508,Entradas!$B$4:$B$1048576,Entradas!$H$4:$H$1048576)</f>
        <v>#N/A</v>
      </c>
      <c r="F508" s="101" t="e">
        <f>LOOKUP(A508,Entradas!$B$4:$B$1048576,Entradas!$J$4:$J$1048576)</f>
        <v>#N/A</v>
      </c>
      <c r="H508" s="106">
        <f>SUMIFS(Entradas!F:F,Entradas!B:B,'Controle Detalhado'!A508)</f>
        <v>0</v>
      </c>
      <c r="I508" s="106">
        <f>SUMIFS(Saidas!$H:$H,Saidas!$C:$C,'Controle Detalhado'!A508)</f>
        <v>0</v>
      </c>
      <c r="J508" s="107">
        <f t="shared" si="21"/>
        <v>0</v>
      </c>
      <c r="K508" s="100" t="e">
        <f t="shared" si="22"/>
        <v>#N/A</v>
      </c>
      <c r="L508" s="111" t="str">
        <f t="shared" si="23"/>
        <v>Comprar Urgente!</v>
      </c>
    </row>
    <row r="509" spans="2:12">
      <c r="B509" s="99" t="e">
        <f>LOOKUP(A509,Entradas!$B$4:$B$1048576,Entradas!$C$4:$C$1048576)</f>
        <v>#N/A</v>
      </c>
      <c r="C509" s="99" t="e">
        <f>LOOKUP(A509,Entradas!$B$4:$B$1048576,Entradas!$D$4:$D$1048576)</f>
        <v>#N/A</v>
      </c>
      <c r="D509" s="99" t="e">
        <f>LOOKUP(A509,Entradas!$B$4:$B$1048576,Entradas!$G$4:$G$1048576)</f>
        <v>#N/A</v>
      </c>
      <c r="E509" s="100" t="e">
        <f>LOOKUP(A509,Entradas!$B$4:$B$1048576,Entradas!$H$4:$H$1048576)</f>
        <v>#N/A</v>
      </c>
      <c r="F509" s="101" t="e">
        <f>LOOKUP(A509,Entradas!$B$4:$B$1048576,Entradas!$J$4:$J$1048576)</f>
        <v>#N/A</v>
      </c>
      <c r="H509" s="106">
        <f>SUMIFS(Entradas!F:F,Entradas!B:B,'Controle Detalhado'!A509)</f>
        <v>0</v>
      </c>
      <c r="I509" s="106">
        <f>SUMIFS(Saidas!$H:$H,Saidas!$C:$C,'Controle Detalhado'!A509)</f>
        <v>0</v>
      </c>
      <c r="J509" s="107">
        <f t="shared" si="21"/>
        <v>0</v>
      </c>
      <c r="K509" s="100" t="e">
        <f t="shared" si="22"/>
        <v>#N/A</v>
      </c>
      <c r="L509" s="111" t="str">
        <f t="shared" si="23"/>
        <v>Comprar Urgente!</v>
      </c>
    </row>
    <row r="510" spans="2:12">
      <c r="B510" s="99" t="e">
        <f>LOOKUP(A510,Entradas!$B$4:$B$1048576,Entradas!$C$4:$C$1048576)</f>
        <v>#N/A</v>
      </c>
      <c r="C510" s="99" t="e">
        <f>LOOKUP(A510,Entradas!$B$4:$B$1048576,Entradas!$D$4:$D$1048576)</f>
        <v>#N/A</v>
      </c>
      <c r="D510" s="99" t="e">
        <f>LOOKUP(A510,Entradas!$B$4:$B$1048576,Entradas!$G$4:$G$1048576)</f>
        <v>#N/A</v>
      </c>
      <c r="E510" s="100" t="e">
        <f>LOOKUP(A510,Entradas!$B$4:$B$1048576,Entradas!$H$4:$H$1048576)</f>
        <v>#N/A</v>
      </c>
      <c r="F510" s="101" t="e">
        <f>LOOKUP(A510,Entradas!$B$4:$B$1048576,Entradas!$J$4:$J$1048576)</f>
        <v>#N/A</v>
      </c>
      <c r="H510" s="106">
        <f>SUMIFS(Entradas!F:F,Entradas!B:B,'Controle Detalhado'!A510)</f>
        <v>0</v>
      </c>
      <c r="I510" s="106">
        <f>SUMIFS(Saidas!$H:$H,Saidas!$C:$C,'Controle Detalhado'!A510)</f>
        <v>0</v>
      </c>
      <c r="J510" s="107">
        <f t="shared" si="21"/>
        <v>0</v>
      </c>
      <c r="K510" s="100" t="e">
        <f t="shared" si="22"/>
        <v>#N/A</v>
      </c>
      <c r="L510" s="111" t="str">
        <f t="shared" si="23"/>
        <v>Comprar Urgente!</v>
      </c>
    </row>
    <row r="511" spans="2:12">
      <c r="B511" s="99" t="e">
        <f>LOOKUP(A511,Entradas!$B$4:$B$1048576,Entradas!$C$4:$C$1048576)</f>
        <v>#N/A</v>
      </c>
      <c r="C511" s="99" t="e">
        <f>LOOKUP(A511,Entradas!$B$4:$B$1048576,Entradas!$D$4:$D$1048576)</f>
        <v>#N/A</v>
      </c>
      <c r="D511" s="99" t="e">
        <f>LOOKUP(A511,Entradas!$B$4:$B$1048576,Entradas!$G$4:$G$1048576)</f>
        <v>#N/A</v>
      </c>
      <c r="E511" s="100" t="e">
        <f>LOOKUP(A511,Entradas!$B$4:$B$1048576,Entradas!$H$4:$H$1048576)</f>
        <v>#N/A</v>
      </c>
      <c r="F511" s="101" t="e">
        <f>LOOKUP(A511,Entradas!$B$4:$B$1048576,Entradas!$J$4:$J$1048576)</f>
        <v>#N/A</v>
      </c>
      <c r="H511" s="106">
        <f>SUMIFS(Entradas!F:F,Entradas!B:B,'Controle Detalhado'!A511)</f>
        <v>0</v>
      </c>
      <c r="I511" s="106">
        <f>SUMIFS(Saidas!$H:$H,Saidas!$C:$C,'Controle Detalhado'!A511)</f>
        <v>0</v>
      </c>
      <c r="J511" s="107">
        <f t="shared" si="21"/>
        <v>0</v>
      </c>
      <c r="K511" s="100" t="e">
        <f t="shared" si="22"/>
        <v>#N/A</v>
      </c>
      <c r="L511" s="111" t="str">
        <f t="shared" si="23"/>
        <v>Comprar Urgente!</v>
      </c>
    </row>
    <row r="512" spans="2:12">
      <c r="B512" s="99" t="e">
        <f>LOOKUP(A512,Entradas!$B$4:$B$1048576,Entradas!$C$4:$C$1048576)</f>
        <v>#N/A</v>
      </c>
      <c r="C512" s="99" t="e">
        <f>LOOKUP(A512,Entradas!$B$4:$B$1048576,Entradas!$D$4:$D$1048576)</f>
        <v>#N/A</v>
      </c>
      <c r="D512" s="99" t="e">
        <f>LOOKUP(A512,Entradas!$B$4:$B$1048576,Entradas!$G$4:$G$1048576)</f>
        <v>#N/A</v>
      </c>
      <c r="E512" s="100" t="e">
        <f>LOOKUP(A512,Entradas!$B$4:$B$1048576,Entradas!$H$4:$H$1048576)</f>
        <v>#N/A</v>
      </c>
      <c r="F512" s="101" t="e">
        <f>LOOKUP(A512,Entradas!$B$4:$B$1048576,Entradas!$J$4:$J$1048576)</f>
        <v>#N/A</v>
      </c>
      <c r="H512" s="106">
        <f>SUMIFS(Entradas!F:F,Entradas!B:B,'Controle Detalhado'!A512)</f>
        <v>0</v>
      </c>
      <c r="I512" s="106">
        <f>SUMIFS(Saidas!$H:$H,Saidas!$C:$C,'Controle Detalhado'!A512)</f>
        <v>0</v>
      </c>
      <c r="J512" s="107">
        <f t="shared" si="21"/>
        <v>0</v>
      </c>
      <c r="K512" s="100" t="e">
        <f t="shared" si="22"/>
        <v>#N/A</v>
      </c>
      <c r="L512" s="111" t="str">
        <f t="shared" si="23"/>
        <v>Comprar Urgente!</v>
      </c>
    </row>
    <row r="513" spans="2:12">
      <c r="B513" s="99" t="e">
        <f>LOOKUP(A513,Entradas!$B$4:$B$1048576,Entradas!$C$4:$C$1048576)</f>
        <v>#N/A</v>
      </c>
      <c r="C513" s="99" t="e">
        <f>LOOKUP(A513,Entradas!$B$4:$B$1048576,Entradas!$D$4:$D$1048576)</f>
        <v>#N/A</v>
      </c>
      <c r="D513" s="99" t="e">
        <f>LOOKUP(A513,Entradas!$B$4:$B$1048576,Entradas!$G$4:$G$1048576)</f>
        <v>#N/A</v>
      </c>
      <c r="E513" s="100" t="e">
        <f>LOOKUP(A513,Entradas!$B$4:$B$1048576,Entradas!$H$4:$H$1048576)</f>
        <v>#N/A</v>
      </c>
      <c r="F513" s="101" t="e">
        <f>LOOKUP(A513,Entradas!$B$4:$B$1048576,Entradas!$J$4:$J$1048576)</f>
        <v>#N/A</v>
      </c>
      <c r="H513" s="106">
        <f>SUMIFS(Entradas!F:F,Entradas!B:B,'Controle Detalhado'!A513)</f>
        <v>0</v>
      </c>
      <c r="I513" s="106">
        <f>SUMIFS(Saidas!$H:$H,Saidas!$C:$C,'Controle Detalhado'!A513)</f>
        <v>0</v>
      </c>
      <c r="J513" s="107">
        <f t="shared" si="21"/>
        <v>0</v>
      </c>
      <c r="K513" s="100" t="e">
        <f t="shared" si="22"/>
        <v>#N/A</v>
      </c>
      <c r="L513" s="111" t="str">
        <f t="shared" si="23"/>
        <v>Comprar Urgente!</v>
      </c>
    </row>
    <row r="514" spans="2:12">
      <c r="B514" s="99" t="e">
        <f>LOOKUP(A514,Entradas!$B$4:$B$1048576,Entradas!$C$4:$C$1048576)</f>
        <v>#N/A</v>
      </c>
      <c r="C514" s="99" t="e">
        <f>LOOKUP(A514,Entradas!$B$4:$B$1048576,Entradas!$D$4:$D$1048576)</f>
        <v>#N/A</v>
      </c>
      <c r="D514" s="99" t="e">
        <f>LOOKUP(A514,Entradas!$B$4:$B$1048576,Entradas!$G$4:$G$1048576)</f>
        <v>#N/A</v>
      </c>
      <c r="E514" s="100" t="e">
        <f>LOOKUP(A514,Entradas!$B$4:$B$1048576,Entradas!$H$4:$H$1048576)</f>
        <v>#N/A</v>
      </c>
      <c r="F514" s="101" t="e">
        <f>LOOKUP(A514,Entradas!$B$4:$B$1048576,Entradas!$J$4:$J$1048576)</f>
        <v>#N/A</v>
      </c>
      <c r="H514" s="106">
        <f>SUMIFS(Entradas!F:F,Entradas!B:B,'Controle Detalhado'!A514)</f>
        <v>0</v>
      </c>
      <c r="I514" s="106">
        <f>SUMIFS(Saidas!$H:$H,Saidas!$C:$C,'Controle Detalhado'!A514)</f>
        <v>0</v>
      </c>
      <c r="J514" s="107">
        <f t="shared" si="21"/>
        <v>0</v>
      </c>
      <c r="K514" s="100" t="e">
        <f t="shared" si="22"/>
        <v>#N/A</v>
      </c>
      <c r="L514" s="111" t="str">
        <f t="shared" si="23"/>
        <v>Comprar Urgente!</v>
      </c>
    </row>
    <row r="515" spans="2:12">
      <c r="B515" s="99" t="e">
        <f>LOOKUP(A515,Entradas!$B$4:$B$1048576,Entradas!$C$4:$C$1048576)</f>
        <v>#N/A</v>
      </c>
      <c r="C515" s="99" t="e">
        <f>LOOKUP(A515,Entradas!$B$4:$B$1048576,Entradas!$D$4:$D$1048576)</f>
        <v>#N/A</v>
      </c>
      <c r="D515" s="99" t="e">
        <f>LOOKUP(A515,Entradas!$B$4:$B$1048576,Entradas!$G$4:$G$1048576)</f>
        <v>#N/A</v>
      </c>
      <c r="E515" s="100" t="e">
        <f>LOOKUP(A515,Entradas!$B$4:$B$1048576,Entradas!$H$4:$H$1048576)</f>
        <v>#N/A</v>
      </c>
      <c r="F515" s="101" t="e">
        <f>LOOKUP(A515,Entradas!$B$4:$B$1048576,Entradas!$J$4:$J$1048576)</f>
        <v>#N/A</v>
      </c>
      <c r="H515" s="106">
        <f>SUMIFS(Entradas!F:F,Entradas!B:B,'Controle Detalhado'!A515)</f>
        <v>0</v>
      </c>
      <c r="I515" s="106">
        <f>SUMIFS(Saidas!$H:$H,Saidas!$C:$C,'Controle Detalhado'!A515)</f>
        <v>0</v>
      </c>
      <c r="J515" s="107">
        <f t="shared" si="21"/>
        <v>0</v>
      </c>
      <c r="K515" s="100" t="e">
        <f t="shared" si="22"/>
        <v>#N/A</v>
      </c>
      <c r="L515" s="111" t="str">
        <f t="shared" si="23"/>
        <v>Comprar Urgente!</v>
      </c>
    </row>
    <row r="516" spans="2:12">
      <c r="B516" s="99" t="e">
        <f>LOOKUP(A516,Entradas!$B$4:$B$1048576,Entradas!$C$4:$C$1048576)</f>
        <v>#N/A</v>
      </c>
      <c r="C516" s="99" t="e">
        <f>LOOKUP(A516,Entradas!$B$4:$B$1048576,Entradas!$D$4:$D$1048576)</f>
        <v>#N/A</v>
      </c>
      <c r="D516" s="99" t="e">
        <f>LOOKUP(A516,Entradas!$B$4:$B$1048576,Entradas!$G$4:$G$1048576)</f>
        <v>#N/A</v>
      </c>
      <c r="E516" s="100" t="e">
        <f>LOOKUP(A516,Entradas!$B$4:$B$1048576,Entradas!$H$4:$H$1048576)</f>
        <v>#N/A</v>
      </c>
      <c r="F516" s="101" t="e">
        <f>LOOKUP(A516,Entradas!$B$4:$B$1048576,Entradas!$J$4:$J$1048576)</f>
        <v>#N/A</v>
      </c>
      <c r="H516" s="106">
        <f>SUMIFS(Entradas!F:F,Entradas!B:B,'Controle Detalhado'!A516)</f>
        <v>0</v>
      </c>
      <c r="I516" s="106">
        <f>SUMIFS(Saidas!$H:$H,Saidas!$C:$C,'Controle Detalhado'!A516)</f>
        <v>0</v>
      </c>
      <c r="J516" s="107">
        <f t="shared" si="21"/>
        <v>0</v>
      </c>
      <c r="K516" s="100" t="e">
        <f t="shared" si="22"/>
        <v>#N/A</v>
      </c>
      <c r="L516" s="111" t="str">
        <f t="shared" si="23"/>
        <v>Comprar Urgente!</v>
      </c>
    </row>
    <row r="517" spans="2:12">
      <c r="B517" s="99" t="e">
        <f>LOOKUP(A517,Entradas!$B$4:$B$1048576,Entradas!$C$4:$C$1048576)</f>
        <v>#N/A</v>
      </c>
      <c r="C517" s="99" t="e">
        <f>LOOKUP(A517,Entradas!$B$4:$B$1048576,Entradas!$D$4:$D$1048576)</f>
        <v>#N/A</v>
      </c>
      <c r="D517" s="99" t="e">
        <f>LOOKUP(A517,Entradas!$B$4:$B$1048576,Entradas!$G$4:$G$1048576)</f>
        <v>#N/A</v>
      </c>
      <c r="E517" s="100" t="e">
        <f>LOOKUP(A517,Entradas!$B$4:$B$1048576,Entradas!$H$4:$H$1048576)</f>
        <v>#N/A</v>
      </c>
      <c r="F517" s="101" t="e">
        <f>LOOKUP(A517,Entradas!$B$4:$B$1048576,Entradas!$J$4:$J$1048576)</f>
        <v>#N/A</v>
      </c>
      <c r="H517" s="106">
        <f>SUMIFS(Entradas!F:F,Entradas!B:B,'Controle Detalhado'!A517)</f>
        <v>0</v>
      </c>
      <c r="I517" s="106">
        <f>SUMIFS(Saidas!$H:$H,Saidas!$C:$C,'Controle Detalhado'!A517)</f>
        <v>0</v>
      </c>
      <c r="J517" s="107">
        <f t="shared" ref="J517:J580" si="24">H517-I517</f>
        <v>0</v>
      </c>
      <c r="K517" s="100" t="e">
        <f t="shared" ref="K517:K580" si="25">J517*E517</f>
        <v>#N/A</v>
      </c>
      <c r="L517" s="111" t="str">
        <f t="shared" ref="L517:L580" si="26">IF(J517&lt;=G517,"Comprar Urgente!",IF(J517&lt;=(G517*1.2),"Atenção!",""))</f>
        <v>Comprar Urgente!</v>
      </c>
    </row>
    <row r="518" spans="2:12">
      <c r="B518" s="99" t="e">
        <f>LOOKUP(A518,Entradas!$B$4:$B$1048576,Entradas!$C$4:$C$1048576)</f>
        <v>#N/A</v>
      </c>
      <c r="C518" s="99" t="e">
        <f>LOOKUP(A518,Entradas!$B$4:$B$1048576,Entradas!$D$4:$D$1048576)</f>
        <v>#N/A</v>
      </c>
      <c r="D518" s="99" t="e">
        <f>LOOKUP(A518,Entradas!$B$4:$B$1048576,Entradas!$G$4:$G$1048576)</f>
        <v>#N/A</v>
      </c>
      <c r="E518" s="100" t="e">
        <f>LOOKUP(A518,Entradas!$B$4:$B$1048576,Entradas!$H$4:$H$1048576)</f>
        <v>#N/A</v>
      </c>
      <c r="F518" s="101" t="e">
        <f>LOOKUP(A518,Entradas!$B$4:$B$1048576,Entradas!$J$4:$J$1048576)</f>
        <v>#N/A</v>
      </c>
      <c r="H518" s="106">
        <f>SUMIFS(Entradas!F:F,Entradas!B:B,'Controle Detalhado'!A518)</f>
        <v>0</v>
      </c>
      <c r="I518" s="106">
        <f>SUMIFS(Saidas!$H:$H,Saidas!$C:$C,'Controle Detalhado'!A518)</f>
        <v>0</v>
      </c>
      <c r="J518" s="107">
        <f t="shared" si="24"/>
        <v>0</v>
      </c>
      <c r="K518" s="100" t="e">
        <f t="shared" si="25"/>
        <v>#N/A</v>
      </c>
      <c r="L518" s="111" t="str">
        <f t="shared" si="26"/>
        <v>Comprar Urgente!</v>
      </c>
    </row>
    <row r="519" spans="2:12">
      <c r="B519" s="99" t="e">
        <f>LOOKUP(A519,Entradas!$B$4:$B$1048576,Entradas!$C$4:$C$1048576)</f>
        <v>#N/A</v>
      </c>
      <c r="C519" s="99" t="e">
        <f>LOOKUP(A519,Entradas!$B$4:$B$1048576,Entradas!$D$4:$D$1048576)</f>
        <v>#N/A</v>
      </c>
      <c r="D519" s="99" t="e">
        <f>LOOKUP(A519,Entradas!$B$4:$B$1048576,Entradas!$G$4:$G$1048576)</f>
        <v>#N/A</v>
      </c>
      <c r="E519" s="100" t="e">
        <f>LOOKUP(A519,Entradas!$B$4:$B$1048576,Entradas!$H$4:$H$1048576)</f>
        <v>#N/A</v>
      </c>
      <c r="F519" s="101" t="e">
        <f>LOOKUP(A519,Entradas!$B$4:$B$1048576,Entradas!$J$4:$J$1048576)</f>
        <v>#N/A</v>
      </c>
      <c r="H519" s="106">
        <f>SUMIFS(Entradas!F:F,Entradas!B:B,'Controle Detalhado'!A519)</f>
        <v>0</v>
      </c>
      <c r="I519" s="106">
        <f>SUMIFS(Saidas!$H:$H,Saidas!$C:$C,'Controle Detalhado'!A519)</f>
        <v>0</v>
      </c>
      <c r="J519" s="107">
        <f t="shared" si="24"/>
        <v>0</v>
      </c>
      <c r="K519" s="100" t="e">
        <f t="shared" si="25"/>
        <v>#N/A</v>
      </c>
      <c r="L519" s="111" t="str">
        <f t="shared" si="26"/>
        <v>Comprar Urgente!</v>
      </c>
    </row>
    <row r="520" spans="2:12">
      <c r="B520" s="99" t="e">
        <f>LOOKUP(A520,Entradas!$B$4:$B$1048576,Entradas!$C$4:$C$1048576)</f>
        <v>#N/A</v>
      </c>
      <c r="C520" s="99" t="e">
        <f>LOOKUP(A520,Entradas!$B$4:$B$1048576,Entradas!$D$4:$D$1048576)</f>
        <v>#N/A</v>
      </c>
      <c r="D520" s="99" t="e">
        <f>LOOKUP(A520,Entradas!$B$4:$B$1048576,Entradas!$G$4:$G$1048576)</f>
        <v>#N/A</v>
      </c>
      <c r="E520" s="100" t="e">
        <f>LOOKUP(A520,Entradas!$B$4:$B$1048576,Entradas!$H$4:$H$1048576)</f>
        <v>#N/A</v>
      </c>
      <c r="F520" s="101" t="e">
        <f>LOOKUP(A520,Entradas!$B$4:$B$1048576,Entradas!$J$4:$J$1048576)</f>
        <v>#N/A</v>
      </c>
      <c r="H520" s="106">
        <f>SUMIFS(Entradas!F:F,Entradas!B:B,'Controle Detalhado'!A520)</f>
        <v>0</v>
      </c>
      <c r="I520" s="106">
        <f>SUMIFS(Saidas!$H:$H,Saidas!$C:$C,'Controle Detalhado'!A520)</f>
        <v>0</v>
      </c>
      <c r="J520" s="107">
        <f t="shared" si="24"/>
        <v>0</v>
      </c>
      <c r="K520" s="100" t="e">
        <f t="shared" si="25"/>
        <v>#N/A</v>
      </c>
      <c r="L520" s="111" t="str">
        <f t="shared" si="26"/>
        <v>Comprar Urgente!</v>
      </c>
    </row>
    <row r="521" spans="2:12">
      <c r="B521" s="99" t="e">
        <f>LOOKUP(A521,Entradas!$B$4:$B$1048576,Entradas!$C$4:$C$1048576)</f>
        <v>#N/A</v>
      </c>
      <c r="C521" s="99" t="e">
        <f>LOOKUP(A521,Entradas!$B$4:$B$1048576,Entradas!$D$4:$D$1048576)</f>
        <v>#N/A</v>
      </c>
      <c r="D521" s="99" t="e">
        <f>LOOKUP(A521,Entradas!$B$4:$B$1048576,Entradas!$G$4:$G$1048576)</f>
        <v>#N/A</v>
      </c>
      <c r="E521" s="100" t="e">
        <f>LOOKUP(A521,Entradas!$B$4:$B$1048576,Entradas!$H$4:$H$1048576)</f>
        <v>#N/A</v>
      </c>
      <c r="F521" s="101" t="e">
        <f>LOOKUP(A521,Entradas!$B$4:$B$1048576,Entradas!$J$4:$J$1048576)</f>
        <v>#N/A</v>
      </c>
      <c r="H521" s="106">
        <f>SUMIFS(Entradas!F:F,Entradas!B:B,'Controle Detalhado'!A521)</f>
        <v>0</v>
      </c>
      <c r="I521" s="106">
        <f>SUMIFS(Saidas!$H:$H,Saidas!$C:$C,'Controle Detalhado'!A521)</f>
        <v>0</v>
      </c>
      <c r="J521" s="107">
        <f t="shared" si="24"/>
        <v>0</v>
      </c>
      <c r="K521" s="100" t="e">
        <f t="shared" si="25"/>
        <v>#N/A</v>
      </c>
      <c r="L521" s="111" t="str">
        <f t="shared" si="26"/>
        <v>Comprar Urgente!</v>
      </c>
    </row>
    <row r="522" spans="2:12">
      <c r="B522" s="99" t="e">
        <f>LOOKUP(A522,Entradas!$B$4:$B$1048576,Entradas!$C$4:$C$1048576)</f>
        <v>#N/A</v>
      </c>
      <c r="C522" s="99" t="e">
        <f>LOOKUP(A522,Entradas!$B$4:$B$1048576,Entradas!$D$4:$D$1048576)</f>
        <v>#N/A</v>
      </c>
      <c r="D522" s="99" t="e">
        <f>LOOKUP(A522,Entradas!$B$4:$B$1048576,Entradas!$G$4:$G$1048576)</f>
        <v>#N/A</v>
      </c>
      <c r="E522" s="100" t="e">
        <f>LOOKUP(A522,Entradas!$B$4:$B$1048576,Entradas!$H$4:$H$1048576)</f>
        <v>#N/A</v>
      </c>
      <c r="F522" s="101" t="e">
        <f>LOOKUP(A522,Entradas!$B$4:$B$1048576,Entradas!$J$4:$J$1048576)</f>
        <v>#N/A</v>
      </c>
      <c r="H522" s="106">
        <f>SUMIFS(Entradas!F:F,Entradas!B:B,'Controle Detalhado'!A522)</f>
        <v>0</v>
      </c>
      <c r="I522" s="106">
        <f>SUMIFS(Saidas!$H:$H,Saidas!$C:$C,'Controle Detalhado'!A522)</f>
        <v>0</v>
      </c>
      <c r="J522" s="107">
        <f t="shared" si="24"/>
        <v>0</v>
      </c>
      <c r="K522" s="100" t="e">
        <f t="shared" si="25"/>
        <v>#N/A</v>
      </c>
      <c r="L522" s="111" t="str">
        <f t="shared" si="26"/>
        <v>Comprar Urgente!</v>
      </c>
    </row>
    <row r="523" spans="2:12">
      <c r="B523" s="99" t="e">
        <f>LOOKUP(A523,Entradas!$B$4:$B$1048576,Entradas!$C$4:$C$1048576)</f>
        <v>#N/A</v>
      </c>
      <c r="C523" s="99" t="e">
        <f>LOOKUP(A523,Entradas!$B$4:$B$1048576,Entradas!$D$4:$D$1048576)</f>
        <v>#N/A</v>
      </c>
      <c r="D523" s="99" t="e">
        <f>LOOKUP(A523,Entradas!$B$4:$B$1048576,Entradas!$G$4:$G$1048576)</f>
        <v>#N/A</v>
      </c>
      <c r="E523" s="100" t="e">
        <f>LOOKUP(A523,Entradas!$B$4:$B$1048576,Entradas!$H$4:$H$1048576)</f>
        <v>#N/A</v>
      </c>
      <c r="F523" s="101" t="e">
        <f>LOOKUP(A523,Entradas!$B$4:$B$1048576,Entradas!$J$4:$J$1048576)</f>
        <v>#N/A</v>
      </c>
      <c r="H523" s="106">
        <f>SUMIFS(Entradas!F:F,Entradas!B:B,'Controle Detalhado'!A523)</f>
        <v>0</v>
      </c>
      <c r="I523" s="106">
        <f>SUMIFS(Saidas!$H:$H,Saidas!$C:$C,'Controle Detalhado'!A523)</f>
        <v>0</v>
      </c>
      <c r="J523" s="107">
        <f t="shared" si="24"/>
        <v>0</v>
      </c>
      <c r="K523" s="100" t="e">
        <f t="shared" si="25"/>
        <v>#N/A</v>
      </c>
      <c r="L523" s="111" t="str">
        <f t="shared" si="26"/>
        <v>Comprar Urgente!</v>
      </c>
    </row>
    <row r="524" spans="2:12">
      <c r="B524" s="99" t="e">
        <f>LOOKUP(A524,Entradas!$B$4:$B$1048576,Entradas!$C$4:$C$1048576)</f>
        <v>#N/A</v>
      </c>
      <c r="C524" s="99" t="e">
        <f>LOOKUP(A524,Entradas!$B$4:$B$1048576,Entradas!$D$4:$D$1048576)</f>
        <v>#N/A</v>
      </c>
      <c r="D524" s="99" t="e">
        <f>LOOKUP(A524,Entradas!$B$4:$B$1048576,Entradas!$G$4:$G$1048576)</f>
        <v>#N/A</v>
      </c>
      <c r="E524" s="100" t="e">
        <f>LOOKUP(A524,Entradas!$B$4:$B$1048576,Entradas!$H$4:$H$1048576)</f>
        <v>#N/A</v>
      </c>
      <c r="F524" s="101" t="e">
        <f>LOOKUP(A524,Entradas!$B$4:$B$1048576,Entradas!$J$4:$J$1048576)</f>
        <v>#N/A</v>
      </c>
      <c r="H524" s="106">
        <f>SUMIFS(Entradas!F:F,Entradas!B:B,'Controle Detalhado'!A524)</f>
        <v>0</v>
      </c>
      <c r="I524" s="106">
        <f>SUMIFS(Saidas!$H:$H,Saidas!$C:$C,'Controle Detalhado'!A524)</f>
        <v>0</v>
      </c>
      <c r="J524" s="107">
        <f t="shared" si="24"/>
        <v>0</v>
      </c>
      <c r="K524" s="100" t="e">
        <f t="shared" si="25"/>
        <v>#N/A</v>
      </c>
      <c r="L524" s="111" t="str">
        <f t="shared" si="26"/>
        <v>Comprar Urgente!</v>
      </c>
    </row>
    <row r="525" spans="2:12">
      <c r="B525" s="99" t="e">
        <f>LOOKUP(A525,Entradas!$B$4:$B$1048576,Entradas!$C$4:$C$1048576)</f>
        <v>#N/A</v>
      </c>
      <c r="C525" s="99" t="e">
        <f>LOOKUP(A525,Entradas!$B$4:$B$1048576,Entradas!$D$4:$D$1048576)</f>
        <v>#N/A</v>
      </c>
      <c r="D525" s="99" t="e">
        <f>LOOKUP(A525,Entradas!$B$4:$B$1048576,Entradas!$G$4:$G$1048576)</f>
        <v>#N/A</v>
      </c>
      <c r="E525" s="100" t="e">
        <f>LOOKUP(A525,Entradas!$B$4:$B$1048576,Entradas!$H$4:$H$1048576)</f>
        <v>#N/A</v>
      </c>
      <c r="F525" s="101" t="e">
        <f>LOOKUP(A525,Entradas!$B$4:$B$1048576,Entradas!$J$4:$J$1048576)</f>
        <v>#N/A</v>
      </c>
      <c r="H525" s="106">
        <f>SUMIFS(Entradas!F:F,Entradas!B:B,'Controle Detalhado'!A525)</f>
        <v>0</v>
      </c>
      <c r="I525" s="106">
        <f>SUMIFS(Saidas!$H:$H,Saidas!$C:$C,'Controle Detalhado'!A525)</f>
        <v>0</v>
      </c>
      <c r="J525" s="107">
        <f t="shared" si="24"/>
        <v>0</v>
      </c>
      <c r="K525" s="100" t="e">
        <f t="shared" si="25"/>
        <v>#N/A</v>
      </c>
      <c r="L525" s="111" t="str">
        <f t="shared" si="26"/>
        <v>Comprar Urgente!</v>
      </c>
    </row>
    <row r="526" spans="2:12">
      <c r="B526" s="99" t="e">
        <f>LOOKUP(A526,Entradas!$B$4:$B$1048576,Entradas!$C$4:$C$1048576)</f>
        <v>#N/A</v>
      </c>
      <c r="C526" s="99" t="e">
        <f>LOOKUP(A526,Entradas!$B$4:$B$1048576,Entradas!$D$4:$D$1048576)</f>
        <v>#N/A</v>
      </c>
      <c r="D526" s="99" t="e">
        <f>LOOKUP(A526,Entradas!$B$4:$B$1048576,Entradas!$G$4:$G$1048576)</f>
        <v>#N/A</v>
      </c>
      <c r="E526" s="100" t="e">
        <f>LOOKUP(A526,Entradas!$B$4:$B$1048576,Entradas!$H$4:$H$1048576)</f>
        <v>#N/A</v>
      </c>
      <c r="F526" s="101" t="e">
        <f>LOOKUP(A526,Entradas!$B$4:$B$1048576,Entradas!$J$4:$J$1048576)</f>
        <v>#N/A</v>
      </c>
      <c r="H526" s="106">
        <f>SUMIFS(Entradas!F:F,Entradas!B:B,'Controle Detalhado'!A526)</f>
        <v>0</v>
      </c>
      <c r="I526" s="106">
        <f>SUMIFS(Saidas!$H:$H,Saidas!$C:$C,'Controle Detalhado'!A526)</f>
        <v>0</v>
      </c>
      <c r="J526" s="107">
        <f t="shared" si="24"/>
        <v>0</v>
      </c>
      <c r="K526" s="100" t="e">
        <f t="shared" si="25"/>
        <v>#N/A</v>
      </c>
      <c r="L526" s="111" t="str">
        <f t="shared" si="26"/>
        <v>Comprar Urgente!</v>
      </c>
    </row>
    <row r="527" spans="2:12">
      <c r="B527" s="99" t="e">
        <f>LOOKUP(A527,Entradas!$B$4:$B$1048576,Entradas!$C$4:$C$1048576)</f>
        <v>#N/A</v>
      </c>
      <c r="C527" s="99" t="e">
        <f>LOOKUP(A527,Entradas!$B$4:$B$1048576,Entradas!$D$4:$D$1048576)</f>
        <v>#N/A</v>
      </c>
      <c r="D527" s="99" t="e">
        <f>LOOKUP(A527,Entradas!$B$4:$B$1048576,Entradas!$G$4:$G$1048576)</f>
        <v>#N/A</v>
      </c>
      <c r="E527" s="100" t="e">
        <f>LOOKUP(A527,Entradas!$B$4:$B$1048576,Entradas!$H$4:$H$1048576)</f>
        <v>#N/A</v>
      </c>
      <c r="F527" s="101" t="e">
        <f>LOOKUP(A527,Entradas!$B$4:$B$1048576,Entradas!$J$4:$J$1048576)</f>
        <v>#N/A</v>
      </c>
      <c r="H527" s="106">
        <f>SUMIFS(Entradas!F:F,Entradas!B:B,'Controle Detalhado'!A527)</f>
        <v>0</v>
      </c>
      <c r="I527" s="106">
        <f>SUMIFS(Saidas!$H:$H,Saidas!$C:$C,'Controle Detalhado'!A527)</f>
        <v>0</v>
      </c>
      <c r="J527" s="107">
        <f t="shared" si="24"/>
        <v>0</v>
      </c>
      <c r="K527" s="100" t="e">
        <f t="shared" si="25"/>
        <v>#N/A</v>
      </c>
      <c r="L527" s="111" t="str">
        <f t="shared" si="26"/>
        <v>Comprar Urgente!</v>
      </c>
    </row>
    <row r="528" spans="2:12">
      <c r="B528" s="99" t="e">
        <f>LOOKUP(A528,Entradas!$B$4:$B$1048576,Entradas!$C$4:$C$1048576)</f>
        <v>#N/A</v>
      </c>
      <c r="C528" s="99" t="e">
        <f>LOOKUP(A528,Entradas!$B$4:$B$1048576,Entradas!$D$4:$D$1048576)</f>
        <v>#N/A</v>
      </c>
      <c r="D528" s="99" t="e">
        <f>LOOKUP(A528,Entradas!$B$4:$B$1048576,Entradas!$G$4:$G$1048576)</f>
        <v>#N/A</v>
      </c>
      <c r="E528" s="100" t="e">
        <f>LOOKUP(A528,Entradas!$B$4:$B$1048576,Entradas!$H$4:$H$1048576)</f>
        <v>#N/A</v>
      </c>
      <c r="F528" s="101" t="e">
        <f>LOOKUP(A528,Entradas!$B$4:$B$1048576,Entradas!$J$4:$J$1048576)</f>
        <v>#N/A</v>
      </c>
      <c r="H528" s="106">
        <f>SUMIFS(Entradas!F:F,Entradas!B:B,'Controle Detalhado'!A528)</f>
        <v>0</v>
      </c>
      <c r="I528" s="106">
        <f>SUMIFS(Saidas!$H:$H,Saidas!$C:$C,'Controle Detalhado'!A528)</f>
        <v>0</v>
      </c>
      <c r="J528" s="107">
        <f t="shared" si="24"/>
        <v>0</v>
      </c>
      <c r="K528" s="100" t="e">
        <f t="shared" si="25"/>
        <v>#N/A</v>
      </c>
      <c r="L528" s="111" t="str">
        <f t="shared" si="26"/>
        <v>Comprar Urgente!</v>
      </c>
    </row>
    <row r="529" spans="2:12">
      <c r="B529" s="99" t="e">
        <f>LOOKUP(A529,Entradas!$B$4:$B$1048576,Entradas!$C$4:$C$1048576)</f>
        <v>#N/A</v>
      </c>
      <c r="C529" s="99" t="e">
        <f>LOOKUP(A529,Entradas!$B$4:$B$1048576,Entradas!$D$4:$D$1048576)</f>
        <v>#N/A</v>
      </c>
      <c r="D529" s="99" t="e">
        <f>LOOKUP(A529,Entradas!$B$4:$B$1048576,Entradas!$G$4:$G$1048576)</f>
        <v>#N/A</v>
      </c>
      <c r="E529" s="100" t="e">
        <f>LOOKUP(A529,Entradas!$B$4:$B$1048576,Entradas!$H$4:$H$1048576)</f>
        <v>#N/A</v>
      </c>
      <c r="F529" s="101" t="e">
        <f>LOOKUP(A529,Entradas!$B$4:$B$1048576,Entradas!$J$4:$J$1048576)</f>
        <v>#N/A</v>
      </c>
      <c r="H529" s="106">
        <f>SUMIFS(Entradas!F:F,Entradas!B:B,'Controle Detalhado'!A529)</f>
        <v>0</v>
      </c>
      <c r="I529" s="106">
        <f>SUMIFS(Saidas!$H:$H,Saidas!$C:$C,'Controle Detalhado'!A529)</f>
        <v>0</v>
      </c>
      <c r="J529" s="107">
        <f t="shared" si="24"/>
        <v>0</v>
      </c>
      <c r="K529" s="100" t="e">
        <f t="shared" si="25"/>
        <v>#N/A</v>
      </c>
      <c r="L529" s="111" t="str">
        <f t="shared" si="26"/>
        <v>Comprar Urgente!</v>
      </c>
    </row>
    <row r="530" spans="2:12">
      <c r="B530" s="99" t="e">
        <f>LOOKUP(A530,Entradas!$B$4:$B$1048576,Entradas!$C$4:$C$1048576)</f>
        <v>#N/A</v>
      </c>
      <c r="C530" s="99" t="e">
        <f>LOOKUP(A530,Entradas!$B$4:$B$1048576,Entradas!$D$4:$D$1048576)</f>
        <v>#N/A</v>
      </c>
      <c r="D530" s="99" t="e">
        <f>LOOKUP(A530,Entradas!$B$4:$B$1048576,Entradas!$G$4:$G$1048576)</f>
        <v>#N/A</v>
      </c>
      <c r="E530" s="100" t="e">
        <f>LOOKUP(A530,Entradas!$B$4:$B$1048576,Entradas!$H$4:$H$1048576)</f>
        <v>#N/A</v>
      </c>
      <c r="F530" s="101" t="e">
        <f>LOOKUP(A530,Entradas!$B$4:$B$1048576,Entradas!$J$4:$J$1048576)</f>
        <v>#N/A</v>
      </c>
      <c r="H530" s="106">
        <f>SUMIFS(Entradas!F:F,Entradas!B:B,'Controle Detalhado'!A530)</f>
        <v>0</v>
      </c>
      <c r="I530" s="106">
        <f>SUMIFS(Saidas!$H:$H,Saidas!$C:$C,'Controle Detalhado'!A530)</f>
        <v>0</v>
      </c>
      <c r="J530" s="107">
        <f t="shared" si="24"/>
        <v>0</v>
      </c>
      <c r="K530" s="100" t="e">
        <f t="shared" si="25"/>
        <v>#N/A</v>
      </c>
      <c r="L530" s="111" t="str">
        <f t="shared" si="26"/>
        <v>Comprar Urgente!</v>
      </c>
    </row>
    <row r="531" spans="2:12">
      <c r="B531" s="99" t="e">
        <f>LOOKUP(A531,Entradas!$B$4:$B$1048576,Entradas!$C$4:$C$1048576)</f>
        <v>#N/A</v>
      </c>
      <c r="C531" s="99" t="e">
        <f>LOOKUP(A531,Entradas!$B$4:$B$1048576,Entradas!$D$4:$D$1048576)</f>
        <v>#N/A</v>
      </c>
      <c r="D531" s="99" t="e">
        <f>LOOKUP(A531,Entradas!$B$4:$B$1048576,Entradas!$G$4:$G$1048576)</f>
        <v>#N/A</v>
      </c>
      <c r="E531" s="100" t="e">
        <f>LOOKUP(A531,Entradas!$B$4:$B$1048576,Entradas!$H$4:$H$1048576)</f>
        <v>#N/A</v>
      </c>
      <c r="F531" s="101" t="e">
        <f>LOOKUP(A531,Entradas!$B$4:$B$1048576,Entradas!$J$4:$J$1048576)</f>
        <v>#N/A</v>
      </c>
      <c r="H531" s="106">
        <f>SUMIFS(Entradas!F:F,Entradas!B:B,'Controle Detalhado'!A531)</f>
        <v>0</v>
      </c>
      <c r="I531" s="106">
        <f>SUMIFS(Saidas!$H:$H,Saidas!$C:$C,'Controle Detalhado'!A531)</f>
        <v>0</v>
      </c>
      <c r="J531" s="107">
        <f t="shared" si="24"/>
        <v>0</v>
      </c>
      <c r="K531" s="100" t="e">
        <f t="shared" si="25"/>
        <v>#N/A</v>
      </c>
      <c r="L531" s="111" t="str">
        <f t="shared" si="26"/>
        <v>Comprar Urgente!</v>
      </c>
    </row>
    <row r="532" spans="2:12">
      <c r="B532" s="99" t="e">
        <f>LOOKUP(A532,Entradas!$B$4:$B$1048576,Entradas!$C$4:$C$1048576)</f>
        <v>#N/A</v>
      </c>
      <c r="C532" s="99" t="e">
        <f>LOOKUP(A532,Entradas!$B$4:$B$1048576,Entradas!$D$4:$D$1048576)</f>
        <v>#N/A</v>
      </c>
      <c r="D532" s="99" t="e">
        <f>LOOKUP(A532,Entradas!$B$4:$B$1048576,Entradas!$G$4:$G$1048576)</f>
        <v>#N/A</v>
      </c>
      <c r="E532" s="100" t="e">
        <f>LOOKUP(A532,Entradas!$B$4:$B$1048576,Entradas!$H$4:$H$1048576)</f>
        <v>#N/A</v>
      </c>
      <c r="F532" s="101" t="e">
        <f>LOOKUP(A532,Entradas!$B$4:$B$1048576,Entradas!$J$4:$J$1048576)</f>
        <v>#N/A</v>
      </c>
      <c r="H532" s="106">
        <f>SUMIFS(Entradas!F:F,Entradas!B:B,'Controle Detalhado'!A532)</f>
        <v>0</v>
      </c>
      <c r="I532" s="106">
        <f>SUMIFS(Saidas!$H:$H,Saidas!$C:$C,'Controle Detalhado'!A532)</f>
        <v>0</v>
      </c>
      <c r="J532" s="107">
        <f t="shared" si="24"/>
        <v>0</v>
      </c>
      <c r="K532" s="100" t="e">
        <f t="shared" si="25"/>
        <v>#N/A</v>
      </c>
      <c r="L532" s="111" t="str">
        <f t="shared" si="26"/>
        <v>Comprar Urgente!</v>
      </c>
    </row>
    <row r="533" spans="2:12">
      <c r="B533" s="99" t="e">
        <f>LOOKUP(A533,Entradas!$B$4:$B$1048576,Entradas!$C$4:$C$1048576)</f>
        <v>#N/A</v>
      </c>
      <c r="C533" s="99" t="e">
        <f>LOOKUP(A533,Entradas!$B$4:$B$1048576,Entradas!$D$4:$D$1048576)</f>
        <v>#N/A</v>
      </c>
      <c r="D533" s="99" t="e">
        <f>LOOKUP(A533,Entradas!$B$4:$B$1048576,Entradas!$G$4:$G$1048576)</f>
        <v>#N/A</v>
      </c>
      <c r="E533" s="100" t="e">
        <f>LOOKUP(A533,Entradas!$B$4:$B$1048576,Entradas!$H$4:$H$1048576)</f>
        <v>#N/A</v>
      </c>
      <c r="F533" s="101" t="e">
        <f>LOOKUP(A533,Entradas!$B$4:$B$1048576,Entradas!$J$4:$J$1048576)</f>
        <v>#N/A</v>
      </c>
      <c r="H533" s="106">
        <f>SUMIFS(Entradas!F:F,Entradas!B:B,'Controle Detalhado'!A533)</f>
        <v>0</v>
      </c>
      <c r="I533" s="106">
        <f>SUMIFS(Saidas!$H:$H,Saidas!$C:$C,'Controle Detalhado'!A533)</f>
        <v>0</v>
      </c>
      <c r="J533" s="107">
        <f t="shared" si="24"/>
        <v>0</v>
      </c>
      <c r="K533" s="100" t="e">
        <f t="shared" si="25"/>
        <v>#N/A</v>
      </c>
      <c r="L533" s="111" t="str">
        <f t="shared" si="26"/>
        <v>Comprar Urgente!</v>
      </c>
    </row>
    <row r="534" spans="2:12">
      <c r="B534" s="99" t="e">
        <f>LOOKUP(A534,Entradas!$B$4:$B$1048576,Entradas!$C$4:$C$1048576)</f>
        <v>#N/A</v>
      </c>
      <c r="C534" s="99" t="e">
        <f>LOOKUP(A534,Entradas!$B$4:$B$1048576,Entradas!$D$4:$D$1048576)</f>
        <v>#N/A</v>
      </c>
      <c r="D534" s="99" t="e">
        <f>LOOKUP(A534,Entradas!$B$4:$B$1048576,Entradas!$G$4:$G$1048576)</f>
        <v>#N/A</v>
      </c>
      <c r="E534" s="100" t="e">
        <f>LOOKUP(A534,Entradas!$B$4:$B$1048576,Entradas!$H$4:$H$1048576)</f>
        <v>#N/A</v>
      </c>
      <c r="F534" s="101" t="e">
        <f>LOOKUP(A534,Entradas!$B$4:$B$1048576,Entradas!$J$4:$J$1048576)</f>
        <v>#N/A</v>
      </c>
      <c r="H534" s="106">
        <f>SUMIFS(Entradas!F:F,Entradas!B:B,'Controle Detalhado'!A534)</f>
        <v>0</v>
      </c>
      <c r="I534" s="106">
        <f>SUMIFS(Saidas!$H:$H,Saidas!$C:$C,'Controle Detalhado'!A534)</f>
        <v>0</v>
      </c>
      <c r="J534" s="107">
        <f t="shared" si="24"/>
        <v>0</v>
      </c>
      <c r="K534" s="100" t="e">
        <f t="shared" si="25"/>
        <v>#N/A</v>
      </c>
      <c r="L534" s="111" t="str">
        <f t="shared" si="26"/>
        <v>Comprar Urgente!</v>
      </c>
    </row>
    <row r="535" spans="2:12">
      <c r="B535" s="99" t="e">
        <f>LOOKUP(A535,Entradas!$B$4:$B$1048576,Entradas!$C$4:$C$1048576)</f>
        <v>#N/A</v>
      </c>
      <c r="C535" s="99" t="e">
        <f>LOOKUP(A535,Entradas!$B$4:$B$1048576,Entradas!$D$4:$D$1048576)</f>
        <v>#N/A</v>
      </c>
      <c r="D535" s="99" t="e">
        <f>LOOKUP(A535,Entradas!$B$4:$B$1048576,Entradas!$G$4:$G$1048576)</f>
        <v>#N/A</v>
      </c>
      <c r="E535" s="100" t="e">
        <f>LOOKUP(A535,Entradas!$B$4:$B$1048576,Entradas!$H$4:$H$1048576)</f>
        <v>#N/A</v>
      </c>
      <c r="F535" s="101" t="e">
        <f>LOOKUP(A535,Entradas!$B$4:$B$1048576,Entradas!$J$4:$J$1048576)</f>
        <v>#N/A</v>
      </c>
      <c r="H535" s="106">
        <f>SUMIFS(Entradas!F:F,Entradas!B:B,'Controle Detalhado'!A535)</f>
        <v>0</v>
      </c>
      <c r="I535" s="106">
        <f>SUMIFS(Saidas!$H:$H,Saidas!$C:$C,'Controle Detalhado'!A535)</f>
        <v>0</v>
      </c>
      <c r="J535" s="107">
        <f t="shared" si="24"/>
        <v>0</v>
      </c>
      <c r="K535" s="100" t="e">
        <f t="shared" si="25"/>
        <v>#N/A</v>
      </c>
      <c r="L535" s="111" t="str">
        <f t="shared" si="26"/>
        <v>Comprar Urgente!</v>
      </c>
    </row>
    <row r="536" spans="2:12">
      <c r="B536" s="99" t="e">
        <f>LOOKUP(A536,Entradas!$B$4:$B$1048576,Entradas!$C$4:$C$1048576)</f>
        <v>#N/A</v>
      </c>
      <c r="C536" s="99" t="e">
        <f>LOOKUP(A536,Entradas!$B$4:$B$1048576,Entradas!$D$4:$D$1048576)</f>
        <v>#N/A</v>
      </c>
      <c r="D536" s="99" t="e">
        <f>LOOKUP(A536,Entradas!$B$4:$B$1048576,Entradas!$G$4:$G$1048576)</f>
        <v>#N/A</v>
      </c>
      <c r="E536" s="100" t="e">
        <f>LOOKUP(A536,Entradas!$B$4:$B$1048576,Entradas!$H$4:$H$1048576)</f>
        <v>#N/A</v>
      </c>
      <c r="F536" s="101" t="e">
        <f>LOOKUP(A536,Entradas!$B$4:$B$1048576,Entradas!$J$4:$J$1048576)</f>
        <v>#N/A</v>
      </c>
      <c r="H536" s="106">
        <f>SUMIFS(Entradas!F:F,Entradas!B:B,'Controle Detalhado'!A536)</f>
        <v>0</v>
      </c>
      <c r="I536" s="106">
        <f>SUMIFS(Saidas!$H:$H,Saidas!$C:$C,'Controle Detalhado'!A536)</f>
        <v>0</v>
      </c>
      <c r="J536" s="107">
        <f t="shared" si="24"/>
        <v>0</v>
      </c>
      <c r="K536" s="100" t="e">
        <f t="shared" si="25"/>
        <v>#N/A</v>
      </c>
      <c r="L536" s="111" t="str">
        <f t="shared" si="26"/>
        <v>Comprar Urgente!</v>
      </c>
    </row>
    <row r="537" spans="2:12">
      <c r="B537" s="99" t="e">
        <f>LOOKUP(A537,Entradas!$B$4:$B$1048576,Entradas!$C$4:$C$1048576)</f>
        <v>#N/A</v>
      </c>
      <c r="C537" s="99" t="e">
        <f>LOOKUP(A537,Entradas!$B$4:$B$1048576,Entradas!$D$4:$D$1048576)</f>
        <v>#N/A</v>
      </c>
      <c r="D537" s="99" t="e">
        <f>LOOKUP(A537,Entradas!$B$4:$B$1048576,Entradas!$G$4:$G$1048576)</f>
        <v>#N/A</v>
      </c>
      <c r="E537" s="100" t="e">
        <f>LOOKUP(A537,Entradas!$B$4:$B$1048576,Entradas!$H$4:$H$1048576)</f>
        <v>#N/A</v>
      </c>
      <c r="F537" s="101" t="e">
        <f>LOOKUP(A537,Entradas!$B$4:$B$1048576,Entradas!$J$4:$J$1048576)</f>
        <v>#N/A</v>
      </c>
      <c r="H537" s="106">
        <f>SUMIFS(Entradas!F:F,Entradas!B:B,'Controle Detalhado'!A537)</f>
        <v>0</v>
      </c>
      <c r="I537" s="106">
        <f>SUMIFS(Saidas!$H:$H,Saidas!$C:$C,'Controle Detalhado'!A537)</f>
        <v>0</v>
      </c>
      <c r="J537" s="107">
        <f t="shared" si="24"/>
        <v>0</v>
      </c>
      <c r="K537" s="100" t="e">
        <f t="shared" si="25"/>
        <v>#N/A</v>
      </c>
      <c r="L537" s="111" t="str">
        <f t="shared" si="26"/>
        <v>Comprar Urgente!</v>
      </c>
    </row>
    <row r="538" spans="2:12">
      <c r="B538" s="99" t="e">
        <f>LOOKUP(A538,Entradas!$B$4:$B$1048576,Entradas!$C$4:$C$1048576)</f>
        <v>#N/A</v>
      </c>
      <c r="C538" s="99" t="e">
        <f>LOOKUP(A538,Entradas!$B$4:$B$1048576,Entradas!$D$4:$D$1048576)</f>
        <v>#N/A</v>
      </c>
      <c r="D538" s="99" t="e">
        <f>LOOKUP(A538,Entradas!$B$4:$B$1048576,Entradas!$G$4:$G$1048576)</f>
        <v>#N/A</v>
      </c>
      <c r="E538" s="100" t="e">
        <f>LOOKUP(A538,Entradas!$B$4:$B$1048576,Entradas!$H$4:$H$1048576)</f>
        <v>#N/A</v>
      </c>
      <c r="F538" s="101" t="e">
        <f>LOOKUP(A538,Entradas!$B$4:$B$1048576,Entradas!$J$4:$J$1048576)</f>
        <v>#N/A</v>
      </c>
      <c r="H538" s="106">
        <f>SUMIFS(Entradas!F:F,Entradas!B:B,'Controle Detalhado'!A538)</f>
        <v>0</v>
      </c>
      <c r="I538" s="106">
        <f>SUMIFS(Saidas!$H:$H,Saidas!$C:$C,'Controle Detalhado'!A538)</f>
        <v>0</v>
      </c>
      <c r="J538" s="107">
        <f t="shared" si="24"/>
        <v>0</v>
      </c>
      <c r="K538" s="100" t="e">
        <f t="shared" si="25"/>
        <v>#N/A</v>
      </c>
      <c r="L538" s="111" t="str">
        <f t="shared" si="26"/>
        <v>Comprar Urgente!</v>
      </c>
    </row>
    <row r="539" spans="2:12">
      <c r="B539" s="99" t="e">
        <f>LOOKUP(A539,Entradas!$B$4:$B$1048576,Entradas!$C$4:$C$1048576)</f>
        <v>#N/A</v>
      </c>
      <c r="C539" s="99" t="e">
        <f>LOOKUP(A539,Entradas!$B$4:$B$1048576,Entradas!$D$4:$D$1048576)</f>
        <v>#N/A</v>
      </c>
      <c r="D539" s="99" t="e">
        <f>LOOKUP(A539,Entradas!$B$4:$B$1048576,Entradas!$G$4:$G$1048576)</f>
        <v>#N/A</v>
      </c>
      <c r="E539" s="100" t="e">
        <f>LOOKUP(A539,Entradas!$B$4:$B$1048576,Entradas!$H$4:$H$1048576)</f>
        <v>#N/A</v>
      </c>
      <c r="F539" s="101" t="e">
        <f>LOOKUP(A539,Entradas!$B$4:$B$1048576,Entradas!$J$4:$J$1048576)</f>
        <v>#N/A</v>
      </c>
      <c r="H539" s="106">
        <f>SUMIFS(Entradas!F:F,Entradas!B:B,'Controle Detalhado'!A539)</f>
        <v>0</v>
      </c>
      <c r="I539" s="106">
        <f>SUMIFS(Saidas!$H:$H,Saidas!$C:$C,'Controle Detalhado'!A539)</f>
        <v>0</v>
      </c>
      <c r="J539" s="107">
        <f t="shared" si="24"/>
        <v>0</v>
      </c>
      <c r="K539" s="100" t="e">
        <f t="shared" si="25"/>
        <v>#N/A</v>
      </c>
      <c r="L539" s="111" t="str">
        <f t="shared" si="26"/>
        <v>Comprar Urgente!</v>
      </c>
    </row>
    <row r="540" spans="2:12">
      <c r="B540" s="99" t="e">
        <f>LOOKUP(A540,Entradas!$B$4:$B$1048576,Entradas!$C$4:$C$1048576)</f>
        <v>#N/A</v>
      </c>
      <c r="C540" s="99" t="e">
        <f>LOOKUP(A540,Entradas!$B$4:$B$1048576,Entradas!$D$4:$D$1048576)</f>
        <v>#N/A</v>
      </c>
      <c r="D540" s="99" t="e">
        <f>LOOKUP(A540,Entradas!$B$4:$B$1048576,Entradas!$G$4:$G$1048576)</f>
        <v>#N/A</v>
      </c>
      <c r="E540" s="100" t="e">
        <f>LOOKUP(A540,Entradas!$B$4:$B$1048576,Entradas!$H$4:$H$1048576)</f>
        <v>#N/A</v>
      </c>
      <c r="F540" s="101" t="e">
        <f>LOOKUP(A540,Entradas!$B$4:$B$1048576,Entradas!$J$4:$J$1048576)</f>
        <v>#N/A</v>
      </c>
      <c r="H540" s="106">
        <f>SUMIFS(Entradas!F:F,Entradas!B:B,'Controle Detalhado'!A540)</f>
        <v>0</v>
      </c>
      <c r="I540" s="106">
        <f>SUMIFS(Saidas!$H:$H,Saidas!$C:$C,'Controle Detalhado'!A540)</f>
        <v>0</v>
      </c>
      <c r="J540" s="107">
        <f t="shared" si="24"/>
        <v>0</v>
      </c>
      <c r="K540" s="100" t="e">
        <f t="shared" si="25"/>
        <v>#N/A</v>
      </c>
      <c r="L540" s="111" t="str">
        <f t="shared" si="26"/>
        <v>Comprar Urgente!</v>
      </c>
    </row>
    <row r="541" spans="2:12">
      <c r="B541" s="99" t="e">
        <f>LOOKUP(A541,Entradas!$B$4:$B$1048576,Entradas!$C$4:$C$1048576)</f>
        <v>#N/A</v>
      </c>
      <c r="C541" s="99" t="e">
        <f>LOOKUP(A541,Entradas!$B$4:$B$1048576,Entradas!$D$4:$D$1048576)</f>
        <v>#N/A</v>
      </c>
      <c r="D541" s="99" t="e">
        <f>LOOKUP(A541,Entradas!$B$4:$B$1048576,Entradas!$G$4:$G$1048576)</f>
        <v>#N/A</v>
      </c>
      <c r="E541" s="100" t="e">
        <f>LOOKUP(A541,Entradas!$B$4:$B$1048576,Entradas!$H$4:$H$1048576)</f>
        <v>#N/A</v>
      </c>
      <c r="F541" s="101" t="e">
        <f>LOOKUP(A541,Entradas!$B$4:$B$1048576,Entradas!$J$4:$J$1048576)</f>
        <v>#N/A</v>
      </c>
      <c r="H541" s="106">
        <f>SUMIFS(Entradas!F:F,Entradas!B:B,'Controle Detalhado'!A541)</f>
        <v>0</v>
      </c>
      <c r="I541" s="106">
        <f>SUMIFS(Saidas!$H:$H,Saidas!$C:$C,'Controle Detalhado'!A541)</f>
        <v>0</v>
      </c>
      <c r="J541" s="107">
        <f t="shared" si="24"/>
        <v>0</v>
      </c>
      <c r="K541" s="100" t="e">
        <f t="shared" si="25"/>
        <v>#N/A</v>
      </c>
      <c r="L541" s="111" t="str">
        <f t="shared" si="26"/>
        <v>Comprar Urgente!</v>
      </c>
    </row>
    <row r="542" spans="2:12">
      <c r="B542" s="99" t="e">
        <f>LOOKUP(A542,Entradas!$B$4:$B$1048576,Entradas!$C$4:$C$1048576)</f>
        <v>#N/A</v>
      </c>
      <c r="C542" s="99" t="e">
        <f>LOOKUP(A542,Entradas!$B$4:$B$1048576,Entradas!$D$4:$D$1048576)</f>
        <v>#N/A</v>
      </c>
      <c r="D542" s="99" t="e">
        <f>LOOKUP(A542,Entradas!$B$4:$B$1048576,Entradas!$G$4:$G$1048576)</f>
        <v>#N/A</v>
      </c>
      <c r="E542" s="100" t="e">
        <f>LOOKUP(A542,Entradas!$B$4:$B$1048576,Entradas!$H$4:$H$1048576)</f>
        <v>#N/A</v>
      </c>
      <c r="F542" s="101" t="e">
        <f>LOOKUP(A542,Entradas!$B$4:$B$1048576,Entradas!$J$4:$J$1048576)</f>
        <v>#N/A</v>
      </c>
      <c r="H542" s="106">
        <f>SUMIFS(Entradas!F:F,Entradas!B:B,'Controle Detalhado'!A542)</f>
        <v>0</v>
      </c>
      <c r="I542" s="106">
        <f>SUMIFS(Saidas!$H:$H,Saidas!$C:$C,'Controle Detalhado'!A542)</f>
        <v>0</v>
      </c>
      <c r="J542" s="107">
        <f t="shared" si="24"/>
        <v>0</v>
      </c>
      <c r="K542" s="100" t="e">
        <f t="shared" si="25"/>
        <v>#N/A</v>
      </c>
      <c r="L542" s="111" t="str">
        <f t="shared" si="26"/>
        <v>Comprar Urgente!</v>
      </c>
    </row>
    <row r="543" spans="2:12">
      <c r="B543" s="99" t="e">
        <f>LOOKUP(A543,Entradas!$B$4:$B$1048576,Entradas!$C$4:$C$1048576)</f>
        <v>#N/A</v>
      </c>
      <c r="C543" s="99" t="e">
        <f>LOOKUP(A543,Entradas!$B$4:$B$1048576,Entradas!$D$4:$D$1048576)</f>
        <v>#N/A</v>
      </c>
      <c r="D543" s="99" t="e">
        <f>LOOKUP(A543,Entradas!$B$4:$B$1048576,Entradas!$G$4:$G$1048576)</f>
        <v>#N/A</v>
      </c>
      <c r="E543" s="100" t="e">
        <f>LOOKUP(A543,Entradas!$B$4:$B$1048576,Entradas!$H$4:$H$1048576)</f>
        <v>#N/A</v>
      </c>
      <c r="F543" s="101" t="e">
        <f>LOOKUP(A543,Entradas!$B$4:$B$1048576,Entradas!$J$4:$J$1048576)</f>
        <v>#N/A</v>
      </c>
      <c r="H543" s="106">
        <f>SUMIFS(Entradas!F:F,Entradas!B:B,'Controle Detalhado'!A543)</f>
        <v>0</v>
      </c>
      <c r="I543" s="106">
        <f>SUMIFS(Saidas!$H:$H,Saidas!$C:$C,'Controle Detalhado'!A543)</f>
        <v>0</v>
      </c>
      <c r="J543" s="107">
        <f t="shared" si="24"/>
        <v>0</v>
      </c>
      <c r="K543" s="100" t="e">
        <f t="shared" si="25"/>
        <v>#N/A</v>
      </c>
      <c r="L543" s="111" t="str">
        <f t="shared" si="26"/>
        <v>Comprar Urgente!</v>
      </c>
    </row>
    <row r="544" spans="2:12">
      <c r="B544" s="99" t="e">
        <f>LOOKUP(A544,Entradas!$B$4:$B$1048576,Entradas!$C$4:$C$1048576)</f>
        <v>#N/A</v>
      </c>
      <c r="C544" s="99" t="e">
        <f>LOOKUP(A544,Entradas!$B$4:$B$1048576,Entradas!$D$4:$D$1048576)</f>
        <v>#N/A</v>
      </c>
      <c r="D544" s="99" t="e">
        <f>LOOKUP(A544,Entradas!$B$4:$B$1048576,Entradas!$G$4:$G$1048576)</f>
        <v>#N/A</v>
      </c>
      <c r="E544" s="100" t="e">
        <f>LOOKUP(A544,Entradas!$B$4:$B$1048576,Entradas!$H$4:$H$1048576)</f>
        <v>#N/A</v>
      </c>
      <c r="F544" s="101" t="e">
        <f>LOOKUP(A544,Entradas!$B$4:$B$1048576,Entradas!$J$4:$J$1048576)</f>
        <v>#N/A</v>
      </c>
      <c r="H544" s="106">
        <f>SUMIFS(Entradas!F:F,Entradas!B:B,'Controle Detalhado'!A544)</f>
        <v>0</v>
      </c>
      <c r="I544" s="106">
        <f>SUMIFS(Saidas!$H:$H,Saidas!$C:$C,'Controle Detalhado'!A544)</f>
        <v>0</v>
      </c>
      <c r="J544" s="107">
        <f t="shared" si="24"/>
        <v>0</v>
      </c>
      <c r="K544" s="100" t="e">
        <f t="shared" si="25"/>
        <v>#N/A</v>
      </c>
      <c r="L544" s="111" t="str">
        <f t="shared" si="26"/>
        <v>Comprar Urgente!</v>
      </c>
    </row>
    <row r="545" spans="2:12">
      <c r="B545" s="99" t="e">
        <f>LOOKUP(A545,Entradas!$B$4:$B$1048576,Entradas!$C$4:$C$1048576)</f>
        <v>#N/A</v>
      </c>
      <c r="C545" s="99" t="e">
        <f>LOOKUP(A545,Entradas!$B$4:$B$1048576,Entradas!$D$4:$D$1048576)</f>
        <v>#N/A</v>
      </c>
      <c r="D545" s="99" t="e">
        <f>LOOKUP(A545,Entradas!$B$4:$B$1048576,Entradas!$G$4:$G$1048576)</f>
        <v>#N/A</v>
      </c>
      <c r="E545" s="100" t="e">
        <f>LOOKUP(A545,Entradas!$B$4:$B$1048576,Entradas!$H$4:$H$1048576)</f>
        <v>#N/A</v>
      </c>
      <c r="F545" s="101" t="e">
        <f>LOOKUP(A545,Entradas!$B$4:$B$1048576,Entradas!$J$4:$J$1048576)</f>
        <v>#N/A</v>
      </c>
      <c r="H545" s="106">
        <f>SUMIFS(Entradas!F:F,Entradas!B:B,'Controle Detalhado'!A545)</f>
        <v>0</v>
      </c>
      <c r="I545" s="106">
        <f>SUMIFS(Saidas!$H:$H,Saidas!$C:$C,'Controle Detalhado'!A545)</f>
        <v>0</v>
      </c>
      <c r="J545" s="107">
        <f t="shared" si="24"/>
        <v>0</v>
      </c>
      <c r="K545" s="100" t="e">
        <f t="shared" si="25"/>
        <v>#N/A</v>
      </c>
      <c r="L545" s="111" t="str">
        <f t="shared" si="26"/>
        <v>Comprar Urgente!</v>
      </c>
    </row>
    <row r="546" spans="2:12">
      <c r="B546" s="99" t="e">
        <f>LOOKUP(A546,Entradas!$B$4:$B$1048576,Entradas!$C$4:$C$1048576)</f>
        <v>#N/A</v>
      </c>
      <c r="C546" s="99" t="e">
        <f>LOOKUP(A546,Entradas!$B$4:$B$1048576,Entradas!$D$4:$D$1048576)</f>
        <v>#N/A</v>
      </c>
      <c r="D546" s="99" t="e">
        <f>LOOKUP(A546,Entradas!$B$4:$B$1048576,Entradas!$G$4:$G$1048576)</f>
        <v>#N/A</v>
      </c>
      <c r="E546" s="100" t="e">
        <f>LOOKUP(A546,Entradas!$B$4:$B$1048576,Entradas!$H$4:$H$1048576)</f>
        <v>#N/A</v>
      </c>
      <c r="F546" s="101" t="e">
        <f>LOOKUP(A546,Entradas!$B$4:$B$1048576,Entradas!$J$4:$J$1048576)</f>
        <v>#N/A</v>
      </c>
      <c r="H546" s="106">
        <f>SUMIFS(Entradas!F:F,Entradas!B:B,'Controle Detalhado'!A546)</f>
        <v>0</v>
      </c>
      <c r="I546" s="106">
        <f>SUMIFS(Saidas!$H:$H,Saidas!$C:$C,'Controle Detalhado'!A546)</f>
        <v>0</v>
      </c>
      <c r="J546" s="107">
        <f t="shared" si="24"/>
        <v>0</v>
      </c>
      <c r="K546" s="100" t="e">
        <f t="shared" si="25"/>
        <v>#N/A</v>
      </c>
      <c r="L546" s="111" t="str">
        <f t="shared" si="26"/>
        <v>Comprar Urgente!</v>
      </c>
    </row>
    <row r="547" spans="2:12">
      <c r="B547" s="99" t="e">
        <f>LOOKUP(A547,Entradas!$B$4:$B$1048576,Entradas!$C$4:$C$1048576)</f>
        <v>#N/A</v>
      </c>
      <c r="C547" s="99" t="e">
        <f>LOOKUP(A547,Entradas!$B$4:$B$1048576,Entradas!$D$4:$D$1048576)</f>
        <v>#N/A</v>
      </c>
      <c r="D547" s="99" t="e">
        <f>LOOKUP(A547,Entradas!$B$4:$B$1048576,Entradas!$G$4:$G$1048576)</f>
        <v>#N/A</v>
      </c>
      <c r="E547" s="100" t="e">
        <f>LOOKUP(A547,Entradas!$B$4:$B$1048576,Entradas!$H$4:$H$1048576)</f>
        <v>#N/A</v>
      </c>
      <c r="F547" s="101" t="e">
        <f>LOOKUP(A547,Entradas!$B$4:$B$1048576,Entradas!$J$4:$J$1048576)</f>
        <v>#N/A</v>
      </c>
      <c r="H547" s="106">
        <f>SUMIFS(Entradas!F:F,Entradas!B:B,'Controle Detalhado'!A547)</f>
        <v>0</v>
      </c>
      <c r="I547" s="106">
        <f>SUMIFS(Saidas!$H:$H,Saidas!$C:$C,'Controle Detalhado'!A547)</f>
        <v>0</v>
      </c>
      <c r="J547" s="107">
        <f t="shared" si="24"/>
        <v>0</v>
      </c>
      <c r="K547" s="100" t="e">
        <f t="shared" si="25"/>
        <v>#N/A</v>
      </c>
      <c r="L547" s="111" t="str">
        <f t="shared" si="26"/>
        <v>Comprar Urgente!</v>
      </c>
    </row>
    <row r="548" spans="2:12">
      <c r="B548" s="99" t="e">
        <f>LOOKUP(A548,Entradas!$B$4:$B$1048576,Entradas!$C$4:$C$1048576)</f>
        <v>#N/A</v>
      </c>
      <c r="C548" s="99" t="e">
        <f>LOOKUP(A548,Entradas!$B$4:$B$1048576,Entradas!$D$4:$D$1048576)</f>
        <v>#N/A</v>
      </c>
      <c r="D548" s="99" t="e">
        <f>LOOKUP(A548,Entradas!$B$4:$B$1048576,Entradas!$G$4:$G$1048576)</f>
        <v>#N/A</v>
      </c>
      <c r="E548" s="100" t="e">
        <f>LOOKUP(A548,Entradas!$B$4:$B$1048576,Entradas!$H$4:$H$1048576)</f>
        <v>#N/A</v>
      </c>
      <c r="F548" s="101" t="e">
        <f>LOOKUP(A548,Entradas!$B$4:$B$1048576,Entradas!$J$4:$J$1048576)</f>
        <v>#N/A</v>
      </c>
      <c r="H548" s="106">
        <f>SUMIFS(Entradas!F:F,Entradas!B:B,'Controle Detalhado'!A548)</f>
        <v>0</v>
      </c>
      <c r="I548" s="106">
        <f>SUMIFS(Saidas!$H:$H,Saidas!$C:$C,'Controle Detalhado'!A548)</f>
        <v>0</v>
      </c>
      <c r="J548" s="107">
        <f t="shared" si="24"/>
        <v>0</v>
      </c>
      <c r="K548" s="100" t="e">
        <f t="shared" si="25"/>
        <v>#N/A</v>
      </c>
      <c r="L548" s="111" t="str">
        <f t="shared" si="26"/>
        <v>Comprar Urgente!</v>
      </c>
    </row>
    <row r="549" spans="2:12">
      <c r="B549" s="99" t="e">
        <f>LOOKUP(A549,Entradas!$B$4:$B$1048576,Entradas!$C$4:$C$1048576)</f>
        <v>#N/A</v>
      </c>
      <c r="C549" s="99" t="e">
        <f>LOOKUP(A549,Entradas!$B$4:$B$1048576,Entradas!$D$4:$D$1048576)</f>
        <v>#N/A</v>
      </c>
      <c r="D549" s="99" t="e">
        <f>LOOKUP(A549,Entradas!$B$4:$B$1048576,Entradas!$G$4:$G$1048576)</f>
        <v>#N/A</v>
      </c>
      <c r="E549" s="100" t="e">
        <f>LOOKUP(A549,Entradas!$B$4:$B$1048576,Entradas!$H$4:$H$1048576)</f>
        <v>#N/A</v>
      </c>
      <c r="F549" s="101" t="e">
        <f>LOOKUP(A549,Entradas!$B$4:$B$1048576,Entradas!$J$4:$J$1048576)</f>
        <v>#N/A</v>
      </c>
      <c r="H549" s="106">
        <f>SUMIFS(Entradas!F:F,Entradas!B:B,'Controle Detalhado'!A549)</f>
        <v>0</v>
      </c>
      <c r="I549" s="106">
        <f>SUMIFS(Saidas!$H:$H,Saidas!$C:$C,'Controle Detalhado'!A549)</f>
        <v>0</v>
      </c>
      <c r="J549" s="107">
        <f t="shared" si="24"/>
        <v>0</v>
      </c>
      <c r="K549" s="100" t="e">
        <f t="shared" si="25"/>
        <v>#N/A</v>
      </c>
      <c r="L549" s="111" t="str">
        <f t="shared" si="26"/>
        <v>Comprar Urgente!</v>
      </c>
    </row>
    <row r="550" spans="2:12">
      <c r="B550" s="99" t="e">
        <f>LOOKUP(A550,Entradas!$B$4:$B$1048576,Entradas!$C$4:$C$1048576)</f>
        <v>#N/A</v>
      </c>
      <c r="C550" s="99" t="e">
        <f>LOOKUP(A550,Entradas!$B$4:$B$1048576,Entradas!$D$4:$D$1048576)</f>
        <v>#N/A</v>
      </c>
      <c r="D550" s="99" t="e">
        <f>LOOKUP(A550,Entradas!$B$4:$B$1048576,Entradas!$G$4:$G$1048576)</f>
        <v>#N/A</v>
      </c>
      <c r="E550" s="100" t="e">
        <f>LOOKUP(A550,Entradas!$B$4:$B$1048576,Entradas!$H$4:$H$1048576)</f>
        <v>#N/A</v>
      </c>
      <c r="F550" s="101" t="e">
        <f>LOOKUP(A550,Entradas!$B$4:$B$1048576,Entradas!$J$4:$J$1048576)</f>
        <v>#N/A</v>
      </c>
      <c r="H550" s="106">
        <f>SUMIFS(Entradas!F:F,Entradas!B:B,'Controle Detalhado'!A550)</f>
        <v>0</v>
      </c>
      <c r="I550" s="106">
        <f>SUMIFS(Saidas!$H:$H,Saidas!$C:$C,'Controle Detalhado'!A550)</f>
        <v>0</v>
      </c>
      <c r="J550" s="107">
        <f t="shared" si="24"/>
        <v>0</v>
      </c>
      <c r="K550" s="100" t="e">
        <f t="shared" si="25"/>
        <v>#N/A</v>
      </c>
      <c r="L550" s="111" t="str">
        <f t="shared" si="26"/>
        <v>Comprar Urgente!</v>
      </c>
    </row>
    <row r="551" spans="2:12">
      <c r="B551" s="99" t="e">
        <f>LOOKUP(A551,Entradas!$B$4:$B$1048576,Entradas!$C$4:$C$1048576)</f>
        <v>#N/A</v>
      </c>
      <c r="C551" s="99" t="e">
        <f>LOOKUP(A551,Entradas!$B$4:$B$1048576,Entradas!$D$4:$D$1048576)</f>
        <v>#N/A</v>
      </c>
      <c r="D551" s="99" t="e">
        <f>LOOKUP(A551,Entradas!$B$4:$B$1048576,Entradas!$G$4:$G$1048576)</f>
        <v>#N/A</v>
      </c>
      <c r="E551" s="100" t="e">
        <f>LOOKUP(A551,Entradas!$B$4:$B$1048576,Entradas!$H$4:$H$1048576)</f>
        <v>#N/A</v>
      </c>
      <c r="F551" s="101" t="e">
        <f>LOOKUP(A551,Entradas!$B$4:$B$1048576,Entradas!$J$4:$J$1048576)</f>
        <v>#N/A</v>
      </c>
      <c r="H551" s="106">
        <f>SUMIFS(Entradas!F:F,Entradas!B:B,'Controle Detalhado'!A551)</f>
        <v>0</v>
      </c>
      <c r="I551" s="106">
        <f>SUMIFS(Saidas!$H:$H,Saidas!$C:$C,'Controle Detalhado'!A551)</f>
        <v>0</v>
      </c>
      <c r="J551" s="107">
        <f t="shared" si="24"/>
        <v>0</v>
      </c>
      <c r="K551" s="100" t="e">
        <f t="shared" si="25"/>
        <v>#N/A</v>
      </c>
      <c r="L551" s="111" t="str">
        <f t="shared" si="26"/>
        <v>Comprar Urgente!</v>
      </c>
    </row>
    <row r="552" spans="2:12">
      <c r="B552" s="99" t="e">
        <f>LOOKUP(A552,Entradas!$B$4:$B$1048576,Entradas!$C$4:$C$1048576)</f>
        <v>#N/A</v>
      </c>
      <c r="C552" s="99" t="e">
        <f>LOOKUP(A552,Entradas!$B$4:$B$1048576,Entradas!$D$4:$D$1048576)</f>
        <v>#N/A</v>
      </c>
      <c r="D552" s="99" t="e">
        <f>LOOKUP(A552,Entradas!$B$4:$B$1048576,Entradas!$G$4:$G$1048576)</f>
        <v>#N/A</v>
      </c>
      <c r="E552" s="100" t="e">
        <f>LOOKUP(A552,Entradas!$B$4:$B$1048576,Entradas!$H$4:$H$1048576)</f>
        <v>#N/A</v>
      </c>
      <c r="F552" s="101" t="e">
        <f>LOOKUP(A552,Entradas!$B$4:$B$1048576,Entradas!$J$4:$J$1048576)</f>
        <v>#N/A</v>
      </c>
      <c r="H552" s="106">
        <f>SUMIFS(Entradas!F:F,Entradas!B:B,'Controle Detalhado'!A552)</f>
        <v>0</v>
      </c>
      <c r="I552" s="106">
        <f>SUMIFS(Saidas!$H:$H,Saidas!$C:$C,'Controle Detalhado'!A552)</f>
        <v>0</v>
      </c>
      <c r="J552" s="107">
        <f t="shared" si="24"/>
        <v>0</v>
      </c>
      <c r="K552" s="100" t="e">
        <f t="shared" si="25"/>
        <v>#N/A</v>
      </c>
      <c r="L552" s="111" t="str">
        <f t="shared" si="26"/>
        <v>Comprar Urgente!</v>
      </c>
    </row>
    <row r="553" spans="2:12">
      <c r="B553" s="99" t="e">
        <f>LOOKUP(A553,Entradas!$B$4:$B$1048576,Entradas!$C$4:$C$1048576)</f>
        <v>#N/A</v>
      </c>
      <c r="C553" s="99" t="e">
        <f>LOOKUP(A553,Entradas!$B$4:$B$1048576,Entradas!$D$4:$D$1048576)</f>
        <v>#N/A</v>
      </c>
      <c r="D553" s="99" t="e">
        <f>LOOKUP(A553,Entradas!$B$4:$B$1048576,Entradas!$G$4:$G$1048576)</f>
        <v>#N/A</v>
      </c>
      <c r="E553" s="100" t="e">
        <f>LOOKUP(A553,Entradas!$B$4:$B$1048576,Entradas!$H$4:$H$1048576)</f>
        <v>#N/A</v>
      </c>
      <c r="F553" s="101" t="e">
        <f>LOOKUP(A553,Entradas!$B$4:$B$1048576,Entradas!$J$4:$J$1048576)</f>
        <v>#N/A</v>
      </c>
      <c r="H553" s="106">
        <f>SUMIFS(Entradas!F:F,Entradas!B:B,'Controle Detalhado'!A553)</f>
        <v>0</v>
      </c>
      <c r="I553" s="106">
        <f>SUMIFS(Saidas!$H:$H,Saidas!$C:$C,'Controle Detalhado'!A553)</f>
        <v>0</v>
      </c>
      <c r="J553" s="107">
        <f t="shared" si="24"/>
        <v>0</v>
      </c>
      <c r="K553" s="100" t="e">
        <f t="shared" si="25"/>
        <v>#N/A</v>
      </c>
      <c r="L553" s="111" t="str">
        <f t="shared" si="26"/>
        <v>Comprar Urgente!</v>
      </c>
    </row>
    <row r="554" spans="2:12">
      <c r="B554" s="99" t="e">
        <f>LOOKUP(A554,Entradas!$B$4:$B$1048576,Entradas!$C$4:$C$1048576)</f>
        <v>#N/A</v>
      </c>
      <c r="C554" s="99" t="e">
        <f>LOOKUP(A554,Entradas!$B$4:$B$1048576,Entradas!$D$4:$D$1048576)</f>
        <v>#N/A</v>
      </c>
      <c r="D554" s="99" t="e">
        <f>LOOKUP(A554,Entradas!$B$4:$B$1048576,Entradas!$G$4:$G$1048576)</f>
        <v>#N/A</v>
      </c>
      <c r="E554" s="100" t="e">
        <f>LOOKUP(A554,Entradas!$B$4:$B$1048576,Entradas!$H$4:$H$1048576)</f>
        <v>#N/A</v>
      </c>
      <c r="F554" s="101" t="e">
        <f>LOOKUP(A554,Entradas!$B$4:$B$1048576,Entradas!$J$4:$J$1048576)</f>
        <v>#N/A</v>
      </c>
      <c r="H554" s="106">
        <f>SUMIFS(Entradas!F:F,Entradas!B:B,'Controle Detalhado'!A554)</f>
        <v>0</v>
      </c>
      <c r="I554" s="106">
        <f>SUMIFS(Saidas!$H:$H,Saidas!$C:$C,'Controle Detalhado'!A554)</f>
        <v>0</v>
      </c>
      <c r="J554" s="107">
        <f t="shared" si="24"/>
        <v>0</v>
      </c>
      <c r="K554" s="100" t="e">
        <f t="shared" si="25"/>
        <v>#N/A</v>
      </c>
      <c r="L554" s="111" t="str">
        <f t="shared" si="26"/>
        <v>Comprar Urgente!</v>
      </c>
    </row>
    <row r="555" spans="2:12">
      <c r="B555" s="99" t="e">
        <f>LOOKUP(A555,Entradas!$B$4:$B$1048576,Entradas!$C$4:$C$1048576)</f>
        <v>#N/A</v>
      </c>
      <c r="C555" s="99" t="e">
        <f>LOOKUP(A555,Entradas!$B$4:$B$1048576,Entradas!$D$4:$D$1048576)</f>
        <v>#N/A</v>
      </c>
      <c r="D555" s="99" t="e">
        <f>LOOKUP(A555,Entradas!$B$4:$B$1048576,Entradas!$G$4:$G$1048576)</f>
        <v>#N/A</v>
      </c>
      <c r="E555" s="100" t="e">
        <f>LOOKUP(A555,Entradas!$B$4:$B$1048576,Entradas!$H$4:$H$1048576)</f>
        <v>#N/A</v>
      </c>
      <c r="F555" s="101" t="e">
        <f>LOOKUP(A555,Entradas!$B$4:$B$1048576,Entradas!$J$4:$J$1048576)</f>
        <v>#N/A</v>
      </c>
      <c r="H555" s="106">
        <f>SUMIFS(Entradas!F:F,Entradas!B:B,'Controle Detalhado'!A555)</f>
        <v>0</v>
      </c>
      <c r="I555" s="106">
        <f>SUMIFS(Saidas!$H:$H,Saidas!$C:$C,'Controle Detalhado'!A555)</f>
        <v>0</v>
      </c>
      <c r="J555" s="107">
        <f t="shared" si="24"/>
        <v>0</v>
      </c>
      <c r="K555" s="100" t="e">
        <f t="shared" si="25"/>
        <v>#N/A</v>
      </c>
      <c r="L555" s="111" t="str">
        <f t="shared" si="26"/>
        <v>Comprar Urgente!</v>
      </c>
    </row>
    <row r="556" spans="2:12">
      <c r="B556" s="99" t="e">
        <f>LOOKUP(A556,Entradas!$B$4:$B$1048576,Entradas!$C$4:$C$1048576)</f>
        <v>#N/A</v>
      </c>
      <c r="C556" s="99" t="e">
        <f>LOOKUP(A556,Entradas!$B$4:$B$1048576,Entradas!$D$4:$D$1048576)</f>
        <v>#N/A</v>
      </c>
      <c r="D556" s="99" t="e">
        <f>LOOKUP(A556,Entradas!$B$4:$B$1048576,Entradas!$G$4:$G$1048576)</f>
        <v>#N/A</v>
      </c>
      <c r="E556" s="100" t="e">
        <f>LOOKUP(A556,Entradas!$B$4:$B$1048576,Entradas!$H$4:$H$1048576)</f>
        <v>#N/A</v>
      </c>
      <c r="F556" s="101" t="e">
        <f>LOOKUP(A556,Entradas!$B$4:$B$1048576,Entradas!$J$4:$J$1048576)</f>
        <v>#N/A</v>
      </c>
      <c r="H556" s="106">
        <f>SUMIFS(Entradas!F:F,Entradas!B:B,'Controle Detalhado'!A556)</f>
        <v>0</v>
      </c>
      <c r="I556" s="106">
        <f>SUMIFS(Saidas!$H:$H,Saidas!$C:$C,'Controle Detalhado'!A556)</f>
        <v>0</v>
      </c>
      <c r="J556" s="107">
        <f t="shared" si="24"/>
        <v>0</v>
      </c>
      <c r="K556" s="100" t="e">
        <f t="shared" si="25"/>
        <v>#N/A</v>
      </c>
      <c r="L556" s="111" t="str">
        <f t="shared" si="26"/>
        <v>Comprar Urgente!</v>
      </c>
    </row>
    <row r="557" spans="2:12">
      <c r="B557" s="99" t="e">
        <f>LOOKUP(A557,Entradas!$B$4:$B$1048576,Entradas!$C$4:$C$1048576)</f>
        <v>#N/A</v>
      </c>
      <c r="C557" s="99" t="e">
        <f>LOOKUP(A557,Entradas!$B$4:$B$1048576,Entradas!$D$4:$D$1048576)</f>
        <v>#N/A</v>
      </c>
      <c r="D557" s="99" t="e">
        <f>LOOKUP(A557,Entradas!$B$4:$B$1048576,Entradas!$G$4:$G$1048576)</f>
        <v>#N/A</v>
      </c>
      <c r="E557" s="100" t="e">
        <f>LOOKUP(A557,Entradas!$B$4:$B$1048576,Entradas!$H$4:$H$1048576)</f>
        <v>#N/A</v>
      </c>
      <c r="F557" s="101" t="e">
        <f>LOOKUP(A557,Entradas!$B$4:$B$1048576,Entradas!$J$4:$J$1048576)</f>
        <v>#N/A</v>
      </c>
      <c r="H557" s="106">
        <f>SUMIFS(Entradas!F:F,Entradas!B:B,'Controle Detalhado'!A557)</f>
        <v>0</v>
      </c>
      <c r="I557" s="106">
        <f>SUMIFS(Saidas!$H:$H,Saidas!$C:$C,'Controle Detalhado'!A557)</f>
        <v>0</v>
      </c>
      <c r="J557" s="107">
        <f t="shared" si="24"/>
        <v>0</v>
      </c>
      <c r="K557" s="100" t="e">
        <f t="shared" si="25"/>
        <v>#N/A</v>
      </c>
      <c r="L557" s="111" t="str">
        <f t="shared" si="26"/>
        <v>Comprar Urgente!</v>
      </c>
    </row>
    <row r="558" spans="2:12">
      <c r="B558" s="99" t="e">
        <f>LOOKUP(A558,Entradas!$B$4:$B$1048576,Entradas!$C$4:$C$1048576)</f>
        <v>#N/A</v>
      </c>
      <c r="C558" s="99" t="e">
        <f>LOOKUP(A558,Entradas!$B$4:$B$1048576,Entradas!$D$4:$D$1048576)</f>
        <v>#N/A</v>
      </c>
      <c r="D558" s="99" t="e">
        <f>LOOKUP(A558,Entradas!$B$4:$B$1048576,Entradas!$G$4:$G$1048576)</f>
        <v>#N/A</v>
      </c>
      <c r="E558" s="100" t="e">
        <f>LOOKUP(A558,Entradas!$B$4:$B$1048576,Entradas!$H$4:$H$1048576)</f>
        <v>#N/A</v>
      </c>
      <c r="F558" s="101" t="e">
        <f>LOOKUP(A558,Entradas!$B$4:$B$1048576,Entradas!$J$4:$J$1048576)</f>
        <v>#N/A</v>
      </c>
      <c r="H558" s="106">
        <f>SUMIFS(Entradas!F:F,Entradas!B:B,'Controle Detalhado'!A558)</f>
        <v>0</v>
      </c>
      <c r="I558" s="106">
        <f>SUMIFS(Saidas!$H:$H,Saidas!$C:$C,'Controle Detalhado'!A558)</f>
        <v>0</v>
      </c>
      <c r="J558" s="107">
        <f t="shared" si="24"/>
        <v>0</v>
      </c>
      <c r="K558" s="100" t="e">
        <f t="shared" si="25"/>
        <v>#N/A</v>
      </c>
      <c r="L558" s="111" t="str">
        <f t="shared" si="26"/>
        <v>Comprar Urgente!</v>
      </c>
    </row>
    <row r="559" spans="2:12">
      <c r="B559" s="99" t="e">
        <f>LOOKUP(A559,Entradas!$B$4:$B$1048576,Entradas!$C$4:$C$1048576)</f>
        <v>#N/A</v>
      </c>
      <c r="C559" s="99" t="e">
        <f>LOOKUP(A559,Entradas!$B$4:$B$1048576,Entradas!$D$4:$D$1048576)</f>
        <v>#N/A</v>
      </c>
      <c r="D559" s="99" t="e">
        <f>LOOKUP(A559,Entradas!$B$4:$B$1048576,Entradas!$G$4:$G$1048576)</f>
        <v>#N/A</v>
      </c>
      <c r="E559" s="100" t="e">
        <f>LOOKUP(A559,Entradas!$B$4:$B$1048576,Entradas!$H$4:$H$1048576)</f>
        <v>#N/A</v>
      </c>
      <c r="F559" s="101" t="e">
        <f>LOOKUP(A559,Entradas!$B$4:$B$1048576,Entradas!$J$4:$J$1048576)</f>
        <v>#N/A</v>
      </c>
      <c r="H559" s="106">
        <f>SUMIFS(Entradas!F:F,Entradas!B:B,'Controle Detalhado'!A559)</f>
        <v>0</v>
      </c>
      <c r="I559" s="106">
        <f>SUMIFS(Saidas!$H:$H,Saidas!$C:$C,'Controle Detalhado'!A559)</f>
        <v>0</v>
      </c>
      <c r="J559" s="107">
        <f t="shared" si="24"/>
        <v>0</v>
      </c>
      <c r="K559" s="100" t="e">
        <f t="shared" si="25"/>
        <v>#N/A</v>
      </c>
      <c r="L559" s="111" t="str">
        <f t="shared" si="26"/>
        <v>Comprar Urgente!</v>
      </c>
    </row>
    <row r="560" spans="2:12">
      <c r="B560" s="99" t="e">
        <f>LOOKUP(A560,Entradas!$B$4:$B$1048576,Entradas!$C$4:$C$1048576)</f>
        <v>#N/A</v>
      </c>
      <c r="C560" s="99" t="e">
        <f>LOOKUP(A560,Entradas!$B$4:$B$1048576,Entradas!$D$4:$D$1048576)</f>
        <v>#N/A</v>
      </c>
      <c r="D560" s="99" t="e">
        <f>LOOKUP(A560,Entradas!$B$4:$B$1048576,Entradas!$G$4:$G$1048576)</f>
        <v>#N/A</v>
      </c>
      <c r="E560" s="100" t="e">
        <f>LOOKUP(A560,Entradas!$B$4:$B$1048576,Entradas!$H$4:$H$1048576)</f>
        <v>#N/A</v>
      </c>
      <c r="F560" s="101" t="e">
        <f>LOOKUP(A560,Entradas!$B$4:$B$1048576,Entradas!$J$4:$J$1048576)</f>
        <v>#N/A</v>
      </c>
      <c r="H560" s="106">
        <f>SUMIFS(Entradas!F:F,Entradas!B:B,'Controle Detalhado'!A560)</f>
        <v>0</v>
      </c>
      <c r="I560" s="106">
        <f>SUMIFS(Saidas!$H:$H,Saidas!$C:$C,'Controle Detalhado'!A560)</f>
        <v>0</v>
      </c>
      <c r="J560" s="107">
        <f t="shared" si="24"/>
        <v>0</v>
      </c>
      <c r="K560" s="100" t="e">
        <f t="shared" si="25"/>
        <v>#N/A</v>
      </c>
      <c r="L560" s="111" t="str">
        <f t="shared" si="26"/>
        <v>Comprar Urgente!</v>
      </c>
    </row>
    <row r="561" spans="2:12">
      <c r="B561" s="99" t="e">
        <f>LOOKUP(A561,Entradas!$B$4:$B$1048576,Entradas!$C$4:$C$1048576)</f>
        <v>#N/A</v>
      </c>
      <c r="C561" s="99" t="e">
        <f>LOOKUP(A561,Entradas!$B$4:$B$1048576,Entradas!$D$4:$D$1048576)</f>
        <v>#N/A</v>
      </c>
      <c r="D561" s="99" t="e">
        <f>LOOKUP(A561,Entradas!$B$4:$B$1048576,Entradas!$G$4:$G$1048576)</f>
        <v>#N/A</v>
      </c>
      <c r="E561" s="100" t="e">
        <f>LOOKUP(A561,Entradas!$B$4:$B$1048576,Entradas!$H$4:$H$1048576)</f>
        <v>#N/A</v>
      </c>
      <c r="F561" s="101" t="e">
        <f>LOOKUP(A561,Entradas!$B$4:$B$1048576,Entradas!$J$4:$J$1048576)</f>
        <v>#N/A</v>
      </c>
      <c r="H561" s="106">
        <f>SUMIFS(Entradas!F:F,Entradas!B:B,'Controle Detalhado'!A561)</f>
        <v>0</v>
      </c>
      <c r="I561" s="106">
        <f>SUMIFS(Saidas!$H:$H,Saidas!$C:$C,'Controle Detalhado'!A561)</f>
        <v>0</v>
      </c>
      <c r="J561" s="107">
        <f t="shared" si="24"/>
        <v>0</v>
      </c>
      <c r="K561" s="100" t="e">
        <f t="shared" si="25"/>
        <v>#N/A</v>
      </c>
      <c r="L561" s="111" t="str">
        <f t="shared" si="26"/>
        <v>Comprar Urgente!</v>
      </c>
    </row>
    <row r="562" spans="2:12">
      <c r="B562" s="99" t="e">
        <f>LOOKUP(A562,Entradas!$B$4:$B$1048576,Entradas!$C$4:$C$1048576)</f>
        <v>#N/A</v>
      </c>
      <c r="C562" s="99" t="e">
        <f>LOOKUP(A562,Entradas!$B$4:$B$1048576,Entradas!$D$4:$D$1048576)</f>
        <v>#N/A</v>
      </c>
      <c r="D562" s="99" t="e">
        <f>LOOKUP(A562,Entradas!$B$4:$B$1048576,Entradas!$G$4:$G$1048576)</f>
        <v>#N/A</v>
      </c>
      <c r="E562" s="100" t="e">
        <f>LOOKUP(A562,Entradas!$B$4:$B$1048576,Entradas!$H$4:$H$1048576)</f>
        <v>#N/A</v>
      </c>
      <c r="F562" s="101" t="e">
        <f>LOOKUP(A562,Entradas!$B$4:$B$1048576,Entradas!$J$4:$J$1048576)</f>
        <v>#N/A</v>
      </c>
      <c r="H562" s="106">
        <f>SUMIFS(Entradas!F:F,Entradas!B:B,'Controle Detalhado'!A562)</f>
        <v>0</v>
      </c>
      <c r="I562" s="106">
        <f>SUMIFS(Saidas!$H:$H,Saidas!$C:$C,'Controle Detalhado'!A562)</f>
        <v>0</v>
      </c>
      <c r="J562" s="107">
        <f t="shared" si="24"/>
        <v>0</v>
      </c>
      <c r="K562" s="100" t="e">
        <f t="shared" si="25"/>
        <v>#N/A</v>
      </c>
      <c r="L562" s="111" t="str">
        <f t="shared" si="26"/>
        <v>Comprar Urgente!</v>
      </c>
    </row>
    <row r="563" spans="2:12">
      <c r="B563" s="99" t="e">
        <f>LOOKUP(A563,Entradas!$B$4:$B$1048576,Entradas!$C$4:$C$1048576)</f>
        <v>#N/A</v>
      </c>
      <c r="C563" s="99" t="e">
        <f>LOOKUP(A563,Entradas!$B$4:$B$1048576,Entradas!$D$4:$D$1048576)</f>
        <v>#N/A</v>
      </c>
      <c r="D563" s="99" t="e">
        <f>LOOKUP(A563,Entradas!$B$4:$B$1048576,Entradas!$G$4:$G$1048576)</f>
        <v>#N/A</v>
      </c>
      <c r="E563" s="100" t="e">
        <f>LOOKUP(A563,Entradas!$B$4:$B$1048576,Entradas!$H$4:$H$1048576)</f>
        <v>#N/A</v>
      </c>
      <c r="F563" s="101" t="e">
        <f>LOOKUP(A563,Entradas!$B$4:$B$1048576,Entradas!$J$4:$J$1048576)</f>
        <v>#N/A</v>
      </c>
      <c r="H563" s="106">
        <f>SUMIFS(Entradas!F:F,Entradas!B:B,'Controle Detalhado'!A563)</f>
        <v>0</v>
      </c>
      <c r="I563" s="106">
        <f>SUMIFS(Saidas!$H:$H,Saidas!$C:$C,'Controle Detalhado'!A563)</f>
        <v>0</v>
      </c>
      <c r="J563" s="107">
        <f t="shared" si="24"/>
        <v>0</v>
      </c>
      <c r="K563" s="100" t="e">
        <f t="shared" si="25"/>
        <v>#N/A</v>
      </c>
      <c r="L563" s="111" t="str">
        <f t="shared" si="26"/>
        <v>Comprar Urgente!</v>
      </c>
    </row>
    <row r="564" spans="2:12">
      <c r="B564" s="99" t="e">
        <f>LOOKUP(A564,Entradas!$B$4:$B$1048576,Entradas!$C$4:$C$1048576)</f>
        <v>#N/A</v>
      </c>
      <c r="C564" s="99" t="e">
        <f>LOOKUP(A564,Entradas!$B$4:$B$1048576,Entradas!$D$4:$D$1048576)</f>
        <v>#N/A</v>
      </c>
      <c r="D564" s="99" t="e">
        <f>LOOKUP(A564,Entradas!$B$4:$B$1048576,Entradas!$G$4:$G$1048576)</f>
        <v>#N/A</v>
      </c>
      <c r="E564" s="100" t="e">
        <f>LOOKUP(A564,Entradas!$B$4:$B$1048576,Entradas!$H$4:$H$1048576)</f>
        <v>#N/A</v>
      </c>
      <c r="F564" s="101" t="e">
        <f>LOOKUP(A564,Entradas!$B$4:$B$1048576,Entradas!$J$4:$J$1048576)</f>
        <v>#N/A</v>
      </c>
      <c r="H564" s="106">
        <f>SUMIFS(Entradas!F:F,Entradas!B:B,'Controle Detalhado'!A564)</f>
        <v>0</v>
      </c>
      <c r="I564" s="106">
        <f>SUMIFS(Saidas!$H:$H,Saidas!$C:$C,'Controle Detalhado'!A564)</f>
        <v>0</v>
      </c>
      <c r="J564" s="107">
        <f t="shared" si="24"/>
        <v>0</v>
      </c>
      <c r="K564" s="100" t="e">
        <f t="shared" si="25"/>
        <v>#N/A</v>
      </c>
      <c r="L564" s="111" t="str">
        <f t="shared" si="26"/>
        <v>Comprar Urgente!</v>
      </c>
    </row>
    <row r="565" spans="2:12">
      <c r="B565" s="99" t="e">
        <f>LOOKUP(A565,Entradas!$B$4:$B$1048576,Entradas!$C$4:$C$1048576)</f>
        <v>#N/A</v>
      </c>
      <c r="C565" s="99" t="e">
        <f>LOOKUP(A565,Entradas!$B$4:$B$1048576,Entradas!$D$4:$D$1048576)</f>
        <v>#N/A</v>
      </c>
      <c r="D565" s="99" t="e">
        <f>LOOKUP(A565,Entradas!$B$4:$B$1048576,Entradas!$G$4:$G$1048576)</f>
        <v>#N/A</v>
      </c>
      <c r="E565" s="100" t="e">
        <f>LOOKUP(A565,Entradas!$B$4:$B$1048576,Entradas!$H$4:$H$1048576)</f>
        <v>#N/A</v>
      </c>
      <c r="F565" s="101" t="e">
        <f>LOOKUP(A565,Entradas!$B$4:$B$1048576,Entradas!$J$4:$J$1048576)</f>
        <v>#N/A</v>
      </c>
      <c r="H565" s="106">
        <f>SUMIFS(Entradas!F:F,Entradas!B:B,'Controle Detalhado'!A565)</f>
        <v>0</v>
      </c>
      <c r="I565" s="106">
        <f>SUMIFS(Saidas!$H:$H,Saidas!$C:$C,'Controle Detalhado'!A565)</f>
        <v>0</v>
      </c>
      <c r="J565" s="107">
        <f t="shared" si="24"/>
        <v>0</v>
      </c>
      <c r="K565" s="100" t="e">
        <f t="shared" si="25"/>
        <v>#N/A</v>
      </c>
      <c r="L565" s="111" t="str">
        <f t="shared" si="26"/>
        <v>Comprar Urgente!</v>
      </c>
    </row>
    <row r="566" spans="2:12">
      <c r="B566" s="99" t="e">
        <f>LOOKUP(A566,Entradas!$B$4:$B$1048576,Entradas!$C$4:$C$1048576)</f>
        <v>#N/A</v>
      </c>
      <c r="C566" s="99" t="e">
        <f>LOOKUP(A566,Entradas!$B$4:$B$1048576,Entradas!$D$4:$D$1048576)</f>
        <v>#N/A</v>
      </c>
      <c r="D566" s="99" t="e">
        <f>LOOKUP(A566,Entradas!$B$4:$B$1048576,Entradas!$G$4:$G$1048576)</f>
        <v>#N/A</v>
      </c>
      <c r="E566" s="100" t="e">
        <f>LOOKUP(A566,Entradas!$B$4:$B$1048576,Entradas!$H$4:$H$1048576)</f>
        <v>#N/A</v>
      </c>
      <c r="F566" s="101" t="e">
        <f>LOOKUP(A566,Entradas!$B$4:$B$1048576,Entradas!$J$4:$J$1048576)</f>
        <v>#N/A</v>
      </c>
      <c r="H566" s="106">
        <f>SUMIFS(Entradas!F:F,Entradas!B:B,'Controle Detalhado'!A566)</f>
        <v>0</v>
      </c>
      <c r="I566" s="106">
        <f>SUMIFS(Saidas!$H:$H,Saidas!$C:$C,'Controle Detalhado'!A566)</f>
        <v>0</v>
      </c>
      <c r="J566" s="107">
        <f t="shared" si="24"/>
        <v>0</v>
      </c>
      <c r="K566" s="100" t="e">
        <f t="shared" si="25"/>
        <v>#N/A</v>
      </c>
      <c r="L566" s="111" t="str">
        <f t="shared" si="26"/>
        <v>Comprar Urgente!</v>
      </c>
    </row>
    <row r="567" spans="2:12">
      <c r="B567" s="99" t="e">
        <f>LOOKUP(A567,Entradas!$B$4:$B$1048576,Entradas!$C$4:$C$1048576)</f>
        <v>#N/A</v>
      </c>
      <c r="C567" s="99" t="e">
        <f>LOOKUP(A567,Entradas!$B$4:$B$1048576,Entradas!$D$4:$D$1048576)</f>
        <v>#N/A</v>
      </c>
      <c r="D567" s="99" t="e">
        <f>LOOKUP(A567,Entradas!$B$4:$B$1048576,Entradas!$G$4:$G$1048576)</f>
        <v>#N/A</v>
      </c>
      <c r="E567" s="100" t="e">
        <f>LOOKUP(A567,Entradas!$B$4:$B$1048576,Entradas!$H$4:$H$1048576)</f>
        <v>#N/A</v>
      </c>
      <c r="F567" s="101" t="e">
        <f>LOOKUP(A567,Entradas!$B$4:$B$1048576,Entradas!$J$4:$J$1048576)</f>
        <v>#N/A</v>
      </c>
      <c r="H567" s="106">
        <f>SUMIFS(Entradas!F:F,Entradas!B:B,'Controle Detalhado'!A567)</f>
        <v>0</v>
      </c>
      <c r="I567" s="106">
        <f>SUMIFS(Saidas!$H:$H,Saidas!$C:$C,'Controle Detalhado'!A567)</f>
        <v>0</v>
      </c>
      <c r="J567" s="107">
        <f t="shared" si="24"/>
        <v>0</v>
      </c>
      <c r="K567" s="100" t="e">
        <f t="shared" si="25"/>
        <v>#N/A</v>
      </c>
      <c r="L567" s="111" t="str">
        <f t="shared" si="26"/>
        <v>Comprar Urgente!</v>
      </c>
    </row>
    <row r="568" spans="2:12">
      <c r="B568" s="99" t="e">
        <f>LOOKUP(A568,Entradas!$B$4:$B$1048576,Entradas!$C$4:$C$1048576)</f>
        <v>#N/A</v>
      </c>
      <c r="C568" s="99" t="e">
        <f>LOOKUP(A568,Entradas!$B$4:$B$1048576,Entradas!$D$4:$D$1048576)</f>
        <v>#N/A</v>
      </c>
      <c r="D568" s="99" t="e">
        <f>LOOKUP(A568,Entradas!$B$4:$B$1048576,Entradas!$G$4:$G$1048576)</f>
        <v>#N/A</v>
      </c>
      <c r="E568" s="100" t="e">
        <f>LOOKUP(A568,Entradas!$B$4:$B$1048576,Entradas!$H$4:$H$1048576)</f>
        <v>#N/A</v>
      </c>
      <c r="F568" s="101" t="e">
        <f>LOOKUP(A568,Entradas!$B$4:$B$1048576,Entradas!$J$4:$J$1048576)</f>
        <v>#N/A</v>
      </c>
      <c r="H568" s="106">
        <f>SUMIFS(Entradas!F:F,Entradas!B:B,'Controle Detalhado'!A568)</f>
        <v>0</v>
      </c>
      <c r="I568" s="106">
        <f>SUMIFS(Saidas!$H:$H,Saidas!$C:$C,'Controle Detalhado'!A568)</f>
        <v>0</v>
      </c>
      <c r="J568" s="107">
        <f t="shared" si="24"/>
        <v>0</v>
      </c>
      <c r="K568" s="100" t="e">
        <f t="shared" si="25"/>
        <v>#N/A</v>
      </c>
      <c r="L568" s="111" t="str">
        <f t="shared" si="26"/>
        <v>Comprar Urgente!</v>
      </c>
    </row>
    <row r="569" spans="2:12">
      <c r="B569" s="99" t="e">
        <f>LOOKUP(A569,Entradas!$B$4:$B$1048576,Entradas!$C$4:$C$1048576)</f>
        <v>#N/A</v>
      </c>
      <c r="C569" s="99" t="e">
        <f>LOOKUP(A569,Entradas!$B$4:$B$1048576,Entradas!$D$4:$D$1048576)</f>
        <v>#N/A</v>
      </c>
      <c r="D569" s="99" t="e">
        <f>LOOKUP(A569,Entradas!$B$4:$B$1048576,Entradas!$G$4:$G$1048576)</f>
        <v>#N/A</v>
      </c>
      <c r="E569" s="100" t="e">
        <f>LOOKUP(A569,Entradas!$B$4:$B$1048576,Entradas!$H$4:$H$1048576)</f>
        <v>#N/A</v>
      </c>
      <c r="F569" s="101" t="e">
        <f>LOOKUP(A569,Entradas!$B$4:$B$1048576,Entradas!$J$4:$J$1048576)</f>
        <v>#N/A</v>
      </c>
      <c r="H569" s="106">
        <f>SUMIFS(Entradas!F:F,Entradas!B:B,'Controle Detalhado'!A569)</f>
        <v>0</v>
      </c>
      <c r="I569" s="106">
        <f>SUMIFS(Saidas!$H:$H,Saidas!$C:$C,'Controle Detalhado'!A569)</f>
        <v>0</v>
      </c>
      <c r="J569" s="107">
        <f t="shared" si="24"/>
        <v>0</v>
      </c>
      <c r="K569" s="100" t="e">
        <f t="shared" si="25"/>
        <v>#N/A</v>
      </c>
      <c r="L569" s="111" t="str">
        <f t="shared" si="26"/>
        <v>Comprar Urgente!</v>
      </c>
    </row>
    <row r="570" spans="2:12">
      <c r="B570" s="99" t="e">
        <f>LOOKUP(A570,Entradas!$B$4:$B$1048576,Entradas!$C$4:$C$1048576)</f>
        <v>#N/A</v>
      </c>
      <c r="C570" s="99" t="e">
        <f>LOOKUP(A570,Entradas!$B$4:$B$1048576,Entradas!$D$4:$D$1048576)</f>
        <v>#N/A</v>
      </c>
      <c r="D570" s="99" t="e">
        <f>LOOKUP(A570,Entradas!$B$4:$B$1048576,Entradas!$G$4:$G$1048576)</f>
        <v>#N/A</v>
      </c>
      <c r="E570" s="100" t="e">
        <f>LOOKUP(A570,Entradas!$B$4:$B$1048576,Entradas!$H$4:$H$1048576)</f>
        <v>#N/A</v>
      </c>
      <c r="F570" s="101" t="e">
        <f>LOOKUP(A570,Entradas!$B$4:$B$1048576,Entradas!$J$4:$J$1048576)</f>
        <v>#N/A</v>
      </c>
      <c r="H570" s="106">
        <f>SUMIFS(Entradas!F:F,Entradas!B:B,'Controle Detalhado'!A570)</f>
        <v>0</v>
      </c>
      <c r="I570" s="106">
        <f>SUMIFS(Saidas!$H:$H,Saidas!$C:$C,'Controle Detalhado'!A570)</f>
        <v>0</v>
      </c>
      <c r="J570" s="107">
        <f t="shared" si="24"/>
        <v>0</v>
      </c>
      <c r="K570" s="100" t="e">
        <f t="shared" si="25"/>
        <v>#N/A</v>
      </c>
      <c r="L570" s="111" t="str">
        <f t="shared" si="26"/>
        <v>Comprar Urgente!</v>
      </c>
    </row>
    <row r="571" spans="2:12">
      <c r="B571" s="99" t="e">
        <f>LOOKUP(A571,Entradas!$B$4:$B$1048576,Entradas!$C$4:$C$1048576)</f>
        <v>#N/A</v>
      </c>
      <c r="C571" s="99" t="e">
        <f>LOOKUP(A571,Entradas!$B$4:$B$1048576,Entradas!$D$4:$D$1048576)</f>
        <v>#N/A</v>
      </c>
      <c r="D571" s="99" t="e">
        <f>LOOKUP(A571,Entradas!$B$4:$B$1048576,Entradas!$G$4:$G$1048576)</f>
        <v>#N/A</v>
      </c>
      <c r="E571" s="100" t="e">
        <f>LOOKUP(A571,Entradas!$B$4:$B$1048576,Entradas!$H$4:$H$1048576)</f>
        <v>#N/A</v>
      </c>
      <c r="F571" s="101" t="e">
        <f>LOOKUP(A571,Entradas!$B$4:$B$1048576,Entradas!$J$4:$J$1048576)</f>
        <v>#N/A</v>
      </c>
      <c r="H571" s="106">
        <f>SUMIFS(Entradas!F:F,Entradas!B:B,'Controle Detalhado'!A571)</f>
        <v>0</v>
      </c>
      <c r="I571" s="106">
        <f>SUMIFS(Saidas!$H:$H,Saidas!$C:$C,'Controle Detalhado'!A571)</f>
        <v>0</v>
      </c>
      <c r="J571" s="107">
        <f t="shared" si="24"/>
        <v>0</v>
      </c>
      <c r="K571" s="100" t="e">
        <f t="shared" si="25"/>
        <v>#N/A</v>
      </c>
      <c r="L571" s="111" t="str">
        <f t="shared" si="26"/>
        <v>Comprar Urgente!</v>
      </c>
    </row>
    <row r="572" spans="2:12">
      <c r="B572" s="99" t="e">
        <f>LOOKUP(A572,Entradas!$B$4:$B$1048576,Entradas!$C$4:$C$1048576)</f>
        <v>#N/A</v>
      </c>
      <c r="C572" s="99" t="e">
        <f>LOOKUP(A572,Entradas!$B$4:$B$1048576,Entradas!$D$4:$D$1048576)</f>
        <v>#N/A</v>
      </c>
      <c r="D572" s="99" t="e">
        <f>LOOKUP(A572,Entradas!$B$4:$B$1048576,Entradas!$G$4:$G$1048576)</f>
        <v>#N/A</v>
      </c>
      <c r="E572" s="100" t="e">
        <f>LOOKUP(A572,Entradas!$B$4:$B$1048576,Entradas!$H$4:$H$1048576)</f>
        <v>#N/A</v>
      </c>
      <c r="F572" s="101" t="e">
        <f>LOOKUP(A572,Entradas!$B$4:$B$1048576,Entradas!$J$4:$J$1048576)</f>
        <v>#N/A</v>
      </c>
      <c r="H572" s="106">
        <f>SUMIFS(Entradas!F:F,Entradas!B:B,'Controle Detalhado'!A572)</f>
        <v>0</v>
      </c>
      <c r="I572" s="106">
        <f>SUMIFS(Saidas!$H:$H,Saidas!$C:$C,'Controle Detalhado'!A572)</f>
        <v>0</v>
      </c>
      <c r="J572" s="107">
        <f t="shared" si="24"/>
        <v>0</v>
      </c>
      <c r="K572" s="100" t="e">
        <f t="shared" si="25"/>
        <v>#N/A</v>
      </c>
      <c r="L572" s="111" t="str">
        <f t="shared" si="26"/>
        <v>Comprar Urgente!</v>
      </c>
    </row>
    <row r="573" spans="2:12">
      <c r="B573" s="99" t="e">
        <f>LOOKUP(A573,Entradas!$B$4:$B$1048576,Entradas!$C$4:$C$1048576)</f>
        <v>#N/A</v>
      </c>
      <c r="C573" s="99" t="e">
        <f>LOOKUP(A573,Entradas!$B$4:$B$1048576,Entradas!$D$4:$D$1048576)</f>
        <v>#N/A</v>
      </c>
      <c r="D573" s="99" t="e">
        <f>LOOKUP(A573,Entradas!$B$4:$B$1048576,Entradas!$G$4:$G$1048576)</f>
        <v>#N/A</v>
      </c>
      <c r="E573" s="100" t="e">
        <f>LOOKUP(A573,Entradas!$B$4:$B$1048576,Entradas!$H$4:$H$1048576)</f>
        <v>#N/A</v>
      </c>
      <c r="F573" s="101" t="e">
        <f>LOOKUP(A573,Entradas!$B$4:$B$1048576,Entradas!$J$4:$J$1048576)</f>
        <v>#N/A</v>
      </c>
      <c r="H573" s="106">
        <f>SUMIFS(Entradas!F:F,Entradas!B:B,'Controle Detalhado'!A573)</f>
        <v>0</v>
      </c>
      <c r="I573" s="106">
        <f>SUMIFS(Saidas!$H:$H,Saidas!$C:$C,'Controle Detalhado'!A573)</f>
        <v>0</v>
      </c>
      <c r="J573" s="107">
        <f t="shared" si="24"/>
        <v>0</v>
      </c>
      <c r="K573" s="100" t="e">
        <f t="shared" si="25"/>
        <v>#N/A</v>
      </c>
      <c r="L573" s="111" t="str">
        <f t="shared" si="26"/>
        <v>Comprar Urgente!</v>
      </c>
    </row>
    <row r="574" spans="2:12">
      <c r="B574" s="99" t="e">
        <f>LOOKUP(A574,Entradas!$B$4:$B$1048576,Entradas!$C$4:$C$1048576)</f>
        <v>#N/A</v>
      </c>
      <c r="C574" s="99" t="e">
        <f>LOOKUP(A574,Entradas!$B$4:$B$1048576,Entradas!$D$4:$D$1048576)</f>
        <v>#N/A</v>
      </c>
      <c r="D574" s="99" t="e">
        <f>LOOKUP(A574,Entradas!$B$4:$B$1048576,Entradas!$G$4:$G$1048576)</f>
        <v>#N/A</v>
      </c>
      <c r="E574" s="100" t="e">
        <f>LOOKUP(A574,Entradas!$B$4:$B$1048576,Entradas!$H$4:$H$1048576)</f>
        <v>#N/A</v>
      </c>
      <c r="F574" s="101" t="e">
        <f>LOOKUP(A574,Entradas!$B$4:$B$1048576,Entradas!$J$4:$J$1048576)</f>
        <v>#N/A</v>
      </c>
      <c r="H574" s="106">
        <f>SUMIFS(Entradas!F:F,Entradas!B:B,'Controle Detalhado'!A574)</f>
        <v>0</v>
      </c>
      <c r="I574" s="106">
        <f>SUMIFS(Saidas!$H:$H,Saidas!$C:$C,'Controle Detalhado'!A574)</f>
        <v>0</v>
      </c>
      <c r="J574" s="107">
        <f t="shared" si="24"/>
        <v>0</v>
      </c>
      <c r="K574" s="100" t="e">
        <f t="shared" si="25"/>
        <v>#N/A</v>
      </c>
      <c r="L574" s="111" t="str">
        <f t="shared" si="26"/>
        <v>Comprar Urgente!</v>
      </c>
    </row>
    <row r="575" spans="2:12">
      <c r="B575" s="99" t="e">
        <f>LOOKUP(A575,Entradas!$B$4:$B$1048576,Entradas!$C$4:$C$1048576)</f>
        <v>#N/A</v>
      </c>
      <c r="C575" s="99" t="e">
        <f>LOOKUP(A575,Entradas!$B$4:$B$1048576,Entradas!$D$4:$D$1048576)</f>
        <v>#N/A</v>
      </c>
      <c r="D575" s="99" t="e">
        <f>LOOKUP(A575,Entradas!$B$4:$B$1048576,Entradas!$G$4:$G$1048576)</f>
        <v>#N/A</v>
      </c>
      <c r="E575" s="100" t="e">
        <f>LOOKUP(A575,Entradas!$B$4:$B$1048576,Entradas!$H$4:$H$1048576)</f>
        <v>#N/A</v>
      </c>
      <c r="F575" s="101" t="e">
        <f>LOOKUP(A575,Entradas!$B$4:$B$1048576,Entradas!$J$4:$J$1048576)</f>
        <v>#N/A</v>
      </c>
      <c r="H575" s="106">
        <f>SUMIFS(Entradas!F:F,Entradas!B:B,'Controle Detalhado'!A575)</f>
        <v>0</v>
      </c>
      <c r="I575" s="106">
        <f>SUMIFS(Saidas!$H:$H,Saidas!$C:$C,'Controle Detalhado'!A575)</f>
        <v>0</v>
      </c>
      <c r="J575" s="107">
        <f t="shared" si="24"/>
        <v>0</v>
      </c>
      <c r="K575" s="100" t="e">
        <f t="shared" si="25"/>
        <v>#N/A</v>
      </c>
      <c r="L575" s="111" t="str">
        <f t="shared" si="26"/>
        <v>Comprar Urgente!</v>
      </c>
    </row>
    <row r="576" spans="2:12">
      <c r="B576" s="99" t="e">
        <f>LOOKUP(A576,Entradas!$B$4:$B$1048576,Entradas!$C$4:$C$1048576)</f>
        <v>#N/A</v>
      </c>
      <c r="C576" s="99" t="e">
        <f>LOOKUP(A576,Entradas!$B$4:$B$1048576,Entradas!$D$4:$D$1048576)</f>
        <v>#N/A</v>
      </c>
      <c r="D576" s="99" t="e">
        <f>LOOKUP(A576,Entradas!$B$4:$B$1048576,Entradas!$G$4:$G$1048576)</f>
        <v>#N/A</v>
      </c>
      <c r="E576" s="100" t="e">
        <f>LOOKUP(A576,Entradas!$B$4:$B$1048576,Entradas!$H$4:$H$1048576)</f>
        <v>#N/A</v>
      </c>
      <c r="F576" s="101" t="e">
        <f>LOOKUP(A576,Entradas!$B$4:$B$1048576,Entradas!$J$4:$J$1048576)</f>
        <v>#N/A</v>
      </c>
      <c r="H576" s="106">
        <f>SUMIFS(Entradas!F:F,Entradas!B:B,'Controle Detalhado'!A576)</f>
        <v>0</v>
      </c>
      <c r="I576" s="106">
        <f>SUMIFS(Saidas!$H:$H,Saidas!$C:$C,'Controle Detalhado'!A576)</f>
        <v>0</v>
      </c>
      <c r="J576" s="107">
        <f t="shared" si="24"/>
        <v>0</v>
      </c>
      <c r="K576" s="100" t="e">
        <f t="shared" si="25"/>
        <v>#N/A</v>
      </c>
      <c r="L576" s="111" t="str">
        <f t="shared" si="26"/>
        <v>Comprar Urgente!</v>
      </c>
    </row>
    <row r="577" spans="2:12">
      <c r="B577" s="99" t="e">
        <f>LOOKUP(A577,Entradas!$B$4:$B$1048576,Entradas!$C$4:$C$1048576)</f>
        <v>#N/A</v>
      </c>
      <c r="C577" s="99" t="e">
        <f>LOOKUP(A577,Entradas!$B$4:$B$1048576,Entradas!$D$4:$D$1048576)</f>
        <v>#N/A</v>
      </c>
      <c r="D577" s="99" t="e">
        <f>LOOKUP(A577,Entradas!$B$4:$B$1048576,Entradas!$G$4:$G$1048576)</f>
        <v>#N/A</v>
      </c>
      <c r="E577" s="100" t="e">
        <f>LOOKUP(A577,Entradas!$B$4:$B$1048576,Entradas!$H$4:$H$1048576)</f>
        <v>#N/A</v>
      </c>
      <c r="F577" s="101" t="e">
        <f>LOOKUP(A577,Entradas!$B$4:$B$1048576,Entradas!$J$4:$J$1048576)</f>
        <v>#N/A</v>
      </c>
      <c r="H577" s="106">
        <f>SUMIFS(Entradas!F:F,Entradas!B:B,'Controle Detalhado'!A577)</f>
        <v>0</v>
      </c>
      <c r="I577" s="106">
        <f>SUMIFS(Saidas!$H:$H,Saidas!$C:$C,'Controle Detalhado'!A577)</f>
        <v>0</v>
      </c>
      <c r="J577" s="107">
        <f t="shared" si="24"/>
        <v>0</v>
      </c>
      <c r="K577" s="100" t="e">
        <f t="shared" si="25"/>
        <v>#N/A</v>
      </c>
      <c r="L577" s="111" t="str">
        <f t="shared" si="26"/>
        <v>Comprar Urgente!</v>
      </c>
    </row>
    <row r="578" spans="2:12">
      <c r="B578" s="99" t="e">
        <f>LOOKUP(A578,Entradas!$B$4:$B$1048576,Entradas!$C$4:$C$1048576)</f>
        <v>#N/A</v>
      </c>
      <c r="C578" s="99" t="e">
        <f>LOOKUP(A578,Entradas!$B$4:$B$1048576,Entradas!$D$4:$D$1048576)</f>
        <v>#N/A</v>
      </c>
      <c r="D578" s="99" t="e">
        <f>LOOKUP(A578,Entradas!$B$4:$B$1048576,Entradas!$G$4:$G$1048576)</f>
        <v>#N/A</v>
      </c>
      <c r="E578" s="100" t="e">
        <f>LOOKUP(A578,Entradas!$B$4:$B$1048576,Entradas!$H$4:$H$1048576)</f>
        <v>#N/A</v>
      </c>
      <c r="F578" s="101" t="e">
        <f>LOOKUP(A578,Entradas!$B$4:$B$1048576,Entradas!$J$4:$J$1048576)</f>
        <v>#N/A</v>
      </c>
      <c r="H578" s="106">
        <f>SUMIFS(Entradas!F:F,Entradas!B:B,'Controle Detalhado'!A578)</f>
        <v>0</v>
      </c>
      <c r="I578" s="106">
        <f>SUMIFS(Saidas!$H:$H,Saidas!$C:$C,'Controle Detalhado'!A578)</f>
        <v>0</v>
      </c>
      <c r="J578" s="107">
        <f t="shared" si="24"/>
        <v>0</v>
      </c>
      <c r="K578" s="100" t="e">
        <f t="shared" si="25"/>
        <v>#N/A</v>
      </c>
      <c r="L578" s="111" t="str">
        <f t="shared" si="26"/>
        <v>Comprar Urgente!</v>
      </c>
    </row>
    <row r="579" spans="2:12">
      <c r="B579" s="99" t="e">
        <f>LOOKUP(A579,Entradas!$B$4:$B$1048576,Entradas!$C$4:$C$1048576)</f>
        <v>#N/A</v>
      </c>
      <c r="C579" s="99" t="e">
        <f>LOOKUP(A579,Entradas!$B$4:$B$1048576,Entradas!$D$4:$D$1048576)</f>
        <v>#N/A</v>
      </c>
      <c r="D579" s="99" t="e">
        <f>LOOKUP(A579,Entradas!$B$4:$B$1048576,Entradas!$G$4:$G$1048576)</f>
        <v>#N/A</v>
      </c>
      <c r="E579" s="100" t="e">
        <f>LOOKUP(A579,Entradas!$B$4:$B$1048576,Entradas!$H$4:$H$1048576)</f>
        <v>#N/A</v>
      </c>
      <c r="F579" s="101" t="e">
        <f>LOOKUP(A579,Entradas!$B$4:$B$1048576,Entradas!$J$4:$J$1048576)</f>
        <v>#N/A</v>
      </c>
      <c r="H579" s="106">
        <f>SUMIFS(Entradas!F:F,Entradas!B:B,'Controle Detalhado'!A579)</f>
        <v>0</v>
      </c>
      <c r="I579" s="106">
        <f>SUMIFS(Saidas!$H:$H,Saidas!$C:$C,'Controle Detalhado'!A579)</f>
        <v>0</v>
      </c>
      <c r="J579" s="107">
        <f t="shared" si="24"/>
        <v>0</v>
      </c>
      <c r="K579" s="100" t="e">
        <f t="shared" si="25"/>
        <v>#N/A</v>
      </c>
      <c r="L579" s="111" t="str">
        <f t="shared" si="26"/>
        <v>Comprar Urgente!</v>
      </c>
    </row>
    <row r="580" spans="2:12">
      <c r="B580" s="99" t="e">
        <f>LOOKUP(A580,Entradas!$B$4:$B$1048576,Entradas!$C$4:$C$1048576)</f>
        <v>#N/A</v>
      </c>
      <c r="C580" s="99" t="e">
        <f>LOOKUP(A580,Entradas!$B$4:$B$1048576,Entradas!$D$4:$D$1048576)</f>
        <v>#N/A</v>
      </c>
      <c r="D580" s="99" t="e">
        <f>LOOKUP(A580,Entradas!$B$4:$B$1048576,Entradas!$G$4:$G$1048576)</f>
        <v>#N/A</v>
      </c>
      <c r="E580" s="100" t="e">
        <f>LOOKUP(A580,Entradas!$B$4:$B$1048576,Entradas!$H$4:$H$1048576)</f>
        <v>#N/A</v>
      </c>
      <c r="F580" s="101" t="e">
        <f>LOOKUP(A580,Entradas!$B$4:$B$1048576,Entradas!$J$4:$J$1048576)</f>
        <v>#N/A</v>
      </c>
      <c r="H580" s="106">
        <f>SUMIFS(Entradas!F:F,Entradas!B:B,'Controle Detalhado'!A580)</f>
        <v>0</v>
      </c>
      <c r="I580" s="106">
        <f>SUMIFS(Saidas!$H:$H,Saidas!$C:$C,'Controle Detalhado'!A580)</f>
        <v>0</v>
      </c>
      <c r="J580" s="107">
        <f t="shared" si="24"/>
        <v>0</v>
      </c>
      <c r="K580" s="100" t="e">
        <f t="shared" si="25"/>
        <v>#N/A</v>
      </c>
      <c r="L580" s="111" t="str">
        <f t="shared" si="26"/>
        <v>Comprar Urgente!</v>
      </c>
    </row>
    <row r="581" spans="2:12">
      <c r="B581" s="99" t="e">
        <f>LOOKUP(A581,Entradas!$B$4:$B$1048576,Entradas!$C$4:$C$1048576)</f>
        <v>#N/A</v>
      </c>
      <c r="C581" s="99" t="e">
        <f>LOOKUP(A581,Entradas!$B$4:$B$1048576,Entradas!$D$4:$D$1048576)</f>
        <v>#N/A</v>
      </c>
      <c r="D581" s="99" t="e">
        <f>LOOKUP(A581,Entradas!$B$4:$B$1048576,Entradas!$G$4:$G$1048576)</f>
        <v>#N/A</v>
      </c>
      <c r="E581" s="100" t="e">
        <f>LOOKUP(A581,Entradas!$B$4:$B$1048576,Entradas!$H$4:$H$1048576)</f>
        <v>#N/A</v>
      </c>
      <c r="F581" s="101" t="e">
        <f>LOOKUP(A581,Entradas!$B$4:$B$1048576,Entradas!$J$4:$J$1048576)</f>
        <v>#N/A</v>
      </c>
      <c r="H581" s="106">
        <f>SUMIFS(Entradas!F:F,Entradas!B:B,'Controle Detalhado'!A581)</f>
        <v>0</v>
      </c>
      <c r="I581" s="106">
        <f>SUMIFS(Saidas!$H:$H,Saidas!$C:$C,'Controle Detalhado'!A581)</f>
        <v>0</v>
      </c>
      <c r="J581" s="107">
        <f t="shared" ref="J581:J644" si="27">H581-I581</f>
        <v>0</v>
      </c>
      <c r="K581" s="100" t="e">
        <f t="shared" ref="K581:K644" si="28">J581*E581</f>
        <v>#N/A</v>
      </c>
      <c r="L581" s="111" t="str">
        <f t="shared" ref="L581:L644" si="29">IF(J581&lt;=G581,"Comprar Urgente!",IF(J581&lt;=(G581*1.2),"Atenção!",""))</f>
        <v>Comprar Urgente!</v>
      </c>
    </row>
    <row r="582" spans="2:12">
      <c r="B582" s="99" t="e">
        <f>LOOKUP(A582,Entradas!$B$4:$B$1048576,Entradas!$C$4:$C$1048576)</f>
        <v>#N/A</v>
      </c>
      <c r="C582" s="99" t="e">
        <f>LOOKUP(A582,Entradas!$B$4:$B$1048576,Entradas!$D$4:$D$1048576)</f>
        <v>#N/A</v>
      </c>
      <c r="D582" s="99" t="e">
        <f>LOOKUP(A582,Entradas!$B$4:$B$1048576,Entradas!$G$4:$G$1048576)</f>
        <v>#N/A</v>
      </c>
      <c r="E582" s="100" t="e">
        <f>LOOKUP(A582,Entradas!$B$4:$B$1048576,Entradas!$H$4:$H$1048576)</f>
        <v>#N/A</v>
      </c>
      <c r="F582" s="101" t="e">
        <f>LOOKUP(A582,Entradas!$B$4:$B$1048576,Entradas!$J$4:$J$1048576)</f>
        <v>#N/A</v>
      </c>
      <c r="H582" s="106">
        <f>SUMIFS(Entradas!F:F,Entradas!B:B,'Controle Detalhado'!A582)</f>
        <v>0</v>
      </c>
      <c r="I582" s="106">
        <f>SUMIFS(Saidas!$H:$H,Saidas!$C:$C,'Controle Detalhado'!A582)</f>
        <v>0</v>
      </c>
      <c r="J582" s="107">
        <f t="shared" si="27"/>
        <v>0</v>
      </c>
      <c r="K582" s="100" t="e">
        <f t="shared" si="28"/>
        <v>#N/A</v>
      </c>
      <c r="L582" s="111" t="str">
        <f t="shared" si="29"/>
        <v>Comprar Urgente!</v>
      </c>
    </row>
    <row r="583" spans="2:12">
      <c r="B583" s="99" t="e">
        <f>LOOKUP(A583,Entradas!$B$4:$B$1048576,Entradas!$C$4:$C$1048576)</f>
        <v>#N/A</v>
      </c>
      <c r="C583" s="99" t="e">
        <f>LOOKUP(A583,Entradas!$B$4:$B$1048576,Entradas!$D$4:$D$1048576)</f>
        <v>#N/A</v>
      </c>
      <c r="D583" s="99" t="e">
        <f>LOOKUP(A583,Entradas!$B$4:$B$1048576,Entradas!$G$4:$G$1048576)</f>
        <v>#N/A</v>
      </c>
      <c r="E583" s="100" t="e">
        <f>LOOKUP(A583,Entradas!$B$4:$B$1048576,Entradas!$H$4:$H$1048576)</f>
        <v>#N/A</v>
      </c>
      <c r="F583" s="101" t="e">
        <f>LOOKUP(A583,Entradas!$B$4:$B$1048576,Entradas!$J$4:$J$1048576)</f>
        <v>#N/A</v>
      </c>
      <c r="H583" s="106">
        <f>SUMIFS(Entradas!F:F,Entradas!B:B,'Controle Detalhado'!A583)</f>
        <v>0</v>
      </c>
      <c r="I583" s="106">
        <f>SUMIFS(Saidas!$H:$H,Saidas!$C:$C,'Controle Detalhado'!A583)</f>
        <v>0</v>
      </c>
      <c r="J583" s="107">
        <f t="shared" si="27"/>
        <v>0</v>
      </c>
      <c r="K583" s="100" t="e">
        <f t="shared" si="28"/>
        <v>#N/A</v>
      </c>
      <c r="L583" s="111" t="str">
        <f t="shared" si="29"/>
        <v>Comprar Urgente!</v>
      </c>
    </row>
    <row r="584" spans="2:12">
      <c r="B584" s="99" t="e">
        <f>LOOKUP(A584,Entradas!$B$4:$B$1048576,Entradas!$C$4:$C$1048576)</f>
        <v>#N/A</v>
      </c>
      <c r="C584" s="99" t="e">
        <f>LOOKUP(A584,Entradas!$B$4:$B$1048576,Entradas!$D$4:$D$1048576)</f>
        <v>#N/A</v>
      </c>
      <c r="D584" s="99" t="e">
        <f>LOOKUP(A584,Entradas!$B$4:$B$1048576,Entradas!$G$4:$G$1048576)</f>
        <v>#N/A</v>
      </c>
      <c r="E584" s="100" t="e">
        <f>LOOKUP(A584,Entradas!$B$4:$B$1048576,Entradas!$H$4:$H$1048576)</f>
        <v>#N/A</v>
      </c>
      <c r="F584" s="101" t="e">
        <f>LOOKUP(A584,Entradas!$B$4:$B$1048576,Entradas!$J$4:$J$1048576)</f>
        <v>#N/A</v>
      </c>
      <c r="H584" s="106">
        <f>SUMIFS(Entradas!F:F,Entradas!B:B,'Controle Detalhado'!A584)</f>
        <v>0</v>
      </c>
      <c r="I584" s="106">
        <f>SUMIFS(Saidas!$H:$H,Saidas!$C:$C,'Controle Detalhado'!A584)</f>
        <v>0</v>
      </c>
      <c r="J584" s="107">
        <f t="shared" si="27"/>
        <v>0</v>
      </c>
      <c r="K584" s="100" t="e">
        <f t="shared" si="28"/>
        <v>#N/A</v>
      </c>
      <c r="L584" s="111" t="str">
        <f t="shared" si="29"/>
        <v>Comprar Urgente!</v>
      </c>
    </row>
    <row r="585" spans="2:12">
      <c r="B585" s="99" t="e">
        <f>LOOKUP(A585,Entradas!$B$4:$B$1048576,Entradas!$C$4:$C$1048576)</f>
        <v>#N/A</v>
      </c>
      <c r="C585" s="99" t="e">
        <f>LOOKUP(A585,Entradas!$B$4:$B$1048576,Entradas!$D$4:$D$1048576)</f>
        <v>#N/A</v>
      </c>
      <c r="D585" s="99" t="e">
        <f>LOOKUP(A585,Entradas!$B$4:$B$1048576,Entradas!$G$4:$G$1048576)</f>
        <v>#N/A</v>
      </c>
      <c r="E585" s="100" t="e">
        <f>LOOKUP(A585,Entradas!$B$4:$B$1048576,Entradas!$H$4:$H$1048576)</f>
        <v>#N/A</v>
      </c>
      <c r="F585" s="101" t="e">
        <f>LOOKUP(A585,Entradas!$B$4:$B$1048576,Entradas!$J$4:$J$1048576)</f>
        <v>#N/A</v>
      </c>
      <c r="H585" s="106">
        <f>SUMIFS(Entradas!F:F,Entradas!B:B,'Controle Detalhado'!A585)</f>
        <v>0</v>
      </c>
      <c r="I585" s="106">
        <f>SUMIFS(Saidas!$H:$H,Saidas!$C:$C,'Controle Detalhado'!A585)</f>
        <v>0</v>
      </c>
      <c r="J585" s="107">
        <f t="shared" si="27"/>
        <v>0</v>
      </c>
      <c r="K585" s="100" t="e">
        <f t="shared" si="28"/>
        <v>#N/A</v>
      </c>
      <c r="L585" s="111" t="str">
        <f t="shared" si="29"/>
        <v>Comprar Urgente!</v>
      </c>
    </row>
    <row r="586" spans="2:12">
      <c r="B586" s="99" t="e">
        <f>LOOKUP(A586,Entradas!$B$4:$B$1048576,Entradas!$C$4:$C$1048576)</f>
        <v>#N/A</v>
      </c>
      <c r="C586" s="99" t="e">
        <f>LOOKUP(A586,Entradas!$B$4:$B$1048576,Entradas!$D$4:$D$1048576)</f>
        <v>#N/A</v>
      </c>
      <c r="D586" s="99" t="e">
        <f>LOOKUP(A586,Entradas!$B$4:$B$1048576,Entradas!$G$4:$G$1048576)</f>
        <v>#N/A</v>
      </c>
      <c r="E586" s="100" t="e">
        <f>LOOKUP(A586,Entradas!$B$4:$B$1048576,Entradas!$H$4:$H$1048576)</f>
        <v>#N/A</v>
      </c>
      <c r="F586" s="101" t="e">
        <f>LOOKUP(A586,Entradas!$B$4:$B$1048576,Entradas!$J$4:$J$1048576)</f>
        <v>#N/A</v>
      </c>
      <c r="H586" s="106">
        <f>SUMIFS(Entradas!F:F,Entradas!B:B,'Controle Detalhado'!A586)</f>
        <v>0</v>
      </c>
      <c r="I586" s="106">
        <f>SUMIFS(Saidas!$H:$H,Saidas!$C:$C,'Controle Detalhado'!A586)</f>
        <v>0</v>
      </c>
      <c r="J586" s="107">
        <f t="shared" si="27"/>
        <v>0</v>
      </c>
      <c r="K586" s="100" t="e">
        <f t="shared" si="28"/>
        <v>#N/A</v>
      </c>
      <c r="L586" s="111" t="str">
        <f t="shared" si="29"/>
        <v>Comprar Urgente!</v>
      </c>
    </row>
    <row r="587" spans="2:12">
      <c r="B587" s="99" t="e">
        <f>LOOKUP(A587,Entradas!$B$4:$B$1048576,Entradas!$C$4:$C$1048576)</f>
        <v>#N/A</v>
      </c>
      <c r="C587" s="99" t="e">
        <f>LOOKUP(A587,Entradas!$B$4:$B$1048576,Entradas!$D$4:$D$1048576)</f>
        <v>#N/A</v>
      </c>
      <c r="D587" s="99" t="e">
        <f>LOOKUP(A587,Entradas!$B$4:$B$1048576,Entradas!$G$4:$G$1048576)</f>
        <v>#N/A</v>
      </c>
      <c r="E587" s="100" t="e">
        <f>LOOKUP(A587,Entradas!$B$4:$B$1048576,Entradas!$H$4:$H$1048576)</f>
        <v>#N/A</v>
      </c>
      <c r="F587" s="101" t="e">
        <f>LOOKUP(A587,Entradas!$B$4:$B$1048576,Entradas!$J$4:$J$1048576)</f>
        <v>#N/A</v>
      </c>
      <c r="H587" s="106">
        <f>SUMIFS(Entradas!F:F,Entradas!B:B,'Controle Detalhado'!A587)</f>
        <v>0</v>
      </c>
      <c r="I587" s="106">
        <f>SUMIFS(Saidas!$H:$H,Saidas!$C:$C,'Controle Detalhado'!A587)</f>
        <v>0</v>
      </c>
      <c r="J587" s="107">
        <f t="shared" si="27"/>
        <v>0</v>
      </c>
      <c r="K587" s="100" t="e">
        <f t="shared" si="28"/>
        <v>#N/A</v>
      </c>
      <c r="L587" s="111" t="str">
        <f t="shared" si="29"/>
        <v>Comprar Urgente!</v>
      </c>
    </row>
    <row r="588" spans="2:12">
      <c r="B588" s="99" t="e">
        <f>LOOKUP(A588,Entradas!$B$4:$B$1048576,Entradas!$C$4:$C$1048576)</f>
        <v>#N/A</v>
      </c>
      <c r="C588" s="99" t="e">
        <f>LOOKUP(A588,Entradas!$B$4:$B$1048576,Entradas!$D$4:$D$1048576)</f>
        <v>#N/A</v>
      </c>
      <c r="D588" s="99" t="e">
        <f>LOOKUP(A588,Entradas!$B$4:$B$1048576,Entradas!$G$4:$G$1048576)</f>
        <v>#N/A</v>
      </c>
      <c r="E588" s="100" t="e">
        <f>LOOKUP(A588,Entradas!$B$4:$B$1048576,Entradas!$H$4:$H$1048576)</f>
        <v>#N/A</v>
      </c>
      <c r="F588" s="101" t="e">
        <f>LOOKUP(A588,Entradas!$B$4:$B$1048576,Entradas!$J$4:$J$1048576)</f>
        <v>#N/A</v>
      </c>
      <c r="H588" s="106">
        <f>SUMIFS(Entradas!F:F,Entradas!B:B,'Controle Detalhado'!A588)</f>
        <v>0</v>
      </c>
      <c r="I588" s="106">
        <f>SUMIFS(Saidas!$H:$H,Saidas!$C:$C,'Controle Detalhado'!A588)</f>
        <v>0</v>
      </c>
      <c r="J588" s="107">
        <f t="shared" si="27"/>
        <v>0</v>
      </c>
      <c r="K588" s="100" t="e">
        <f t="shared" si="28"/>
        <v>#N/A</v>
      </c>
      <c r="L588" s="111" t="str">
        <f t="shared" si="29"/>
        <v>Comprar Urgente!</v>
      </c>
    </row>
    <row r="589" spans="2:12">
      <c r="B589" s="99" t="e">
        <f>LOOKUP(A589,Entradas!$B$4:$B$1048576,Entradas!$C$4:$C$1048576)</f>
        <v>#N/A</v>
      </c>
      <c r="C589" s="99" t="e">
        <f>LOOKUP(A589,Entradas!$B$4:$B$1048576,Entradas!$D$4:$D$1048576)</f>
        <v>#N/A</v>
      </c>
      <c r="D589" s="99" t="e">
        <f>LOOKUP(A589,Entradas!$B$4:$B$1048576,Entradas!$G$4:$G$1048576)</f>
        <v>#N/A</v>
      </c>
      <c r="E589" s="100" t="e">
        <f>LOOKUP(A589,Entradas!$B$4:$B$1048576,Entradas!$H$4:$H$1048576)</f>
        <v>#N/A</v>
      </c>
      <c r="F589" s="101" t="e">
        <f>LOOKUP(A589,Entradas!$B$4:$B$1048576,Entradas!$J$4:$J$1048576)</f>
        <v>#N/A</v>
      </c>
      <c r="H589" s="106">
        <f>SUMIFS(Entradas!F:F,Entradas!B:B,'Controle Detalhado'!A589)</f>
        <v>0</v>
      </c>
      <c r="I589" s="106">
        <f>SUMIFS(Saidas!$H:$H,Saidas!$C:$C,'Controle Detalhado'!A589)</f>
        <v>0</v>
      </c>
      <c r="J589" s="107">
        <f t="shared" si="27"/>
        <v>0</v>
      </c>
      <c r="K589" s="100" t="e">
        <f t="shared" si="28"/>
        <v>#N/A</v>
      </c>
      <c r="L589" s="111" t="str">
        <f t="shared" si="29"/>
        <v>Comprar Urgente!</v>
      </c>
    </row>
    <row r="590" spans="2:12">
      <c r="B590" s="99" t="e">
        <f>LOOKUP(A590,Entradas!$B$4:$B$1048576,Entradas!$C$4:$C$1048576)</f>
        <v>#N/A</v>
      </c>
      <c r="C590" s="99" t="e">
        <f>LOOKUP(A590,Entradas!$B$4:$B$1048576,Entradas!$D$4:$D$1048576)</f>
        <v>#N/A</v>
      </c>
      <c r="D590" s="99" t="e">
        <f>LOOKUP(A590,Entradas!$B$4:$B$1048576,Entradas!$G$4:$G$1048576)</f>
        <v>#N/A</v>
      </c>
      <c r="E590" s="100" t="e">
        <f>LOOKUP(A590,Entradas!$B$4:$B$1048576,Entradas!$H$4:$H$1048576)</f>
        <v>#N/A</v>
      </c>
      <c r="F590" s="101" t="e">
        <f>LOOKUP(A590,Entradas!$B$4:$B$1048576,Entradas!$J$4:$J$1048576)</f>
        <v>#N/A</v>
      </c>
      <c r="H590" s="106">
        <f>SUMIFS(Entradas!F:F,Entradas!B:B,'Controle Detalhado'!A590)</f>
        <v>0</v>
      </c>
      <c r="I590" s="106">
        <f>SUMIFS(Saidas!$H:$H,Saidas!$C:$C,'Controle Detalhado'!A590)</f>
        <v>0</v>
      </c>
      <c r="J590" s="107">
        <f t="shared" si="27"/>
        <v>0</v>
      </c>
      <c r="K590" s="100" t="e">
        <f t="shared" si="28"/>
        <v>#N/A</v>
      </c>
      <c r="L590" s="111" t="str">
        <f t="shared" si="29"/>
        <v>Comprar Urgente!</v>
      </c>
    </row>
    <row r="591" spans="2:12">
      <c r="B591" s="99" t="e">
        <f>LOOKUP(A591,Entradas!$B$4:$B$1048576,Entradas!$C$4:$C$1048576)</f>
        <v>#N/A</v>
      </c>
      <c r="C591" s="99" t="e">
        <f>LOOKUP(A591,Entradas!$B$4:$B$1048576,Entradas!$D$4:$D$1048576)</f>
        <v>#N/A</v>
      </c>
      <c r="D591" s="99" t="e">
        <f>LOOKUP(A591,Entradas!$B$4:$B$1048576,Entradas!$G$4:$G$1048576)</f>
        <v>#N/A</v>
      </c>
      <c r="E591" s="100" t="e">
        <f>LOOKUP(A591,Entradas!$B$4:$B$1048576,Entradas!$H$4:$H$1048576)</f>
        <v>#N/A</v>
      </c>
      <c r="F591" s="101" t="e">
        <f>LOOKUP(A591,Entradas!$B$4:$B$1048576,Entradas!$J$4:$J$1048576)</f>
        <v>#N/A</v>
      </c>
      <c r="H591" s="106">
        <f>SUMIFS(Entradas!F:F,Entradas!B:B,'Controle Detalhado'!A591)</f>
        <v>0</v>
      </c>
      <c r="I591" s="106">
        <f>SUMIFS(Saidas!$H:$H,Saidas!$C:$C,'Controle Detalhado'!A591)</f>
        <v>0</v>
      </c>
      <c r="J591" s="107">
        <f t="shared" si="27"/>
        <v>0</v>
      </c>
      <c r="K591" s="100" t="e">
        <f t="shared" si="28"/>
        <v>#N/A</v>
      </c>
      <c r="L591" s="111" t="str">
        <f t="shared" si="29"/>
        <v>Comprar Urgente!</v>
      </c>
    </row>
    <row r="592" spans="2:12">
      <c r="B592" s="99" t="e">
        <f>LOOKUP(A592,Entradas!$B$4:$B$1048576,Entradas!$C$4:$C$1048576)</f>
        <v>#N/A</v>
      </c>
      <c r="C592" s="99" t="e">
        <f>LOOKUP(A592,Entradas!$B$4:$B$1048576,Entradas!$D$4:$D$1048576)</f>
        <v>#N/A</v>
      </c>
      <c r="D592" s="99" t="e">
        <f>LOOKUP(A592,Entradas!$B$4:$B$1048576,Entradas!$G$4:$G$1048576)</f>
        <v>#N/A</v>
      </c>
      <c r="E592" s="100" t="e">
        <f>LOOKUP(A592,Entradas!$B$4:$B$1048576,Entradas!$H$4:$H$1048576)</f>
        <v>#N/A</v>
      </c>
      <c r="F592" s="101" t="e">
        <f>LOOKUP(A592,Entradas!$B$4:$B$1048576,Entradas!$J$4:$J$1048576)</f>
        <v>#N/A</v>
      </c>
      <c r="H592" s="106">
        <f>SUMIFS(Entradas!F:F,Entradas!B:B,'Controle Detalhado'!A592)</f>
        <v>0</v>
      </c>
      <c r="I592" s="106">
        <f>SUMIFS(Saidas!$H:$H,Saidas!$C:$C,'Controle Detalhado'!A592)</f>
        <v>0</v>
      </c>
      <c r="J592" s="107">
        <f t="shared" si="27"/>
        <v>0</v>
      </c>
      <c r="K592" s="100" t="e">
        <f t="shared" si="28"/>
        <v>#N/A</v>
      </c>
      <c r="L592" s="111" t="str">
        <f t="shared" si="29"/>
        <v>Comprar Urgente!</v>
      </c>
    </row>
    <row r="593" spans="2:12">
      <c r="B593" s="99" t="e">
        <f>LOOKUP(A593,Entradas!$B$4:$B$1048576,Entradas!$C$4:$C$1048576)</f>
        <v>#N/A</v>
      </c>
      <c r="C593" s="99" t="e">
        <f>LOOKUP(A593,Entradas!$B$4:$B$1048576,Entradas!$D$4:$D$1048576)</f>
        <v>#N/A</v>
      </c>
      <c r="D593" s="99" t="e">
        <f>LOOKUP(A593,Entradas!$B$4:$B$1048576,Entradas!$G$4:$G$1048576)</f>
        <v>#N/A</v>
      </c>
      <c r="E593" s="100" t="e">
        <f>LOOKUP(A593,Entradas!$B$4:$B$1048576,Entradas!$H$4:$H$1048576)</f>
        <v>#N/A</v>
      </c>
      <c r="F593" s="101" t="e">
        <f>LOOKUP(A593,Entradas!$B$4:$B$1048576,Entradas!$J$4:$J$1048576)</f>
        <v>#N/A</v>
      </c>
      <c r="H593" s="106">
        <f>SUMIFS(Entradas!F:F,Entradas!B:B,'Controle Detalhado'!A593)</f>
        <v>0</v>
      </c>
      <c r="I593" s="106">
        <f>SUMIFS(Saidas!$H:$H,Saidas!$C:$C,'Controle Detalhado'!A593)</f>
        <v>0</v>
      </c>
      <c r="J593" s="107">
        <f t="shared" si="27"/>
        <v>0</v>
      </c>
      <c r="K593" s="100" t="e">
        <f t="shared" si="28"/>
        <v>#N/A</v>
      </c>
      <c r="L593" s="111" t="str">
        <f t="shared" si="29"/>
        <v>Comprar Urgente!</v>
      </c>
    </row>
    <row r="594" spans="2:12">
      <c r="B594" s="99" t="e">
        <f>LOOKUP(A594,Entradas!$B$4:$B$1048576,Entradas!$C$4:$C$1048576)</f>
        <v>#N/A</v>
      </c>
      <c r="C594" s="99" t="e">
        <f>LOOKUP(A594,Entradas!$B$4:$B$1048576,Entradas!$D$4:$D$1048576)</f>
        <v>#N/A</v>
      </c>
      <c r="D594" s="99" t="e">
        <f>LOOKUP(A594,Entradas!$B$4:$B$1048576,Entradas!$G$4:$G$1048576)</f>
        <v>#N/A</v>
      </c>
      <c r="E594" s="100" t="e">
        <f>LOOKUP(A594,Entradas!$B$4:$B$1048576,Entradas!$H$4:$H$1048576)</f>
        <v>#N/A</v>
      </c>
      <c r="F594" s="101" t="e">
        <f>LOOKUP(A594,Entradas!$B$4:$B$1048576,Entradas!$J$4:$J$1048576)</f>
        <v>#N/A</v>
      </c>
      <c r="H594" s="106">
        <f>SUMIFS(Entradas!F:F,Entradas!B:B,'Controle Detalhado'!A594)</f>
        <v>0</v>
      </c>
      <c r="I594" s="106">
        <f>SUMIFS(Saidas!$H:$H,Saidas!$C:$C,'Controle Detalhado'!A594)</f>
        <v>0</v>
      </c>
      <c r="J594" s="107">
        <f t="shared" si="27"/>
        <v>0</v>
      </c>
      <c r="K594" s="100" t="e">
        <f t="shared" si="28"/>
        <v>#N/A</v>
      </c>
      <c r="L594" s="111" t="str">
        <f t="shared" si="29"/>
        <v>Comprar Urgente!</v>
      </c>
    </row>
    <row r="595" spans="2:12">
      <c r="B595" s="99" t="e">
        <f>LOOKUP(A595,Entradas!$B$4:$B$1048576,Entradas!$C$4:$C$1048576)</f>
        <v>#N/A</v>
      </c>
      <c r="C595" s="99" t="e">
        <f>LOOKUP(A595,Entradas!$B$4:$B$1048576,Entradas!$D$4:$D$1048576)</f>
        <v>#N/A</v>
      </c>
      <c r="D595" s="99" t="e">
        <f>LOOKUP(A595,Entradas!$B$4:$B$1048576,Entradas!$G$4:$G$1048576)</f>
        <v>#N/A</v>
      </c>
      <c r="E595" s="100" t="e">
        <f>LOOKUP(A595,Entradas!$B$4:$B$1048576,Entradas!$H$4:$H$1048576)</f>
        <v>#N/A</v>
      </c>
      <c r="F595" s="101" t="e">
        <f>LOOKUP(A595,Entradas!$B$4:$B$1048576,Entradas!$J$4:$J$1048576)</f>
        <v>#N/A</v>
      </c>
      <c r="H595" s="106">
        <f>SUMIFS(Entradas!F:F,Entradas!B:B,'Controle Detalhado'!A595)</f>
        <v>0</v>
      </c>
      <c r="I595" s="106">
        <f>SUMIFS(Saidas!$H:$H,Saidas!$C:$C,'Controle Detalhado'!A595)</f>
        <v>0</v>
      </c>
      <c r="J595" s="107">
        <f t="shared" si="27"/>
        <v>0</v>
      </c>
      <c r="K595" s="100" t="e">
        <f t="shared" si="28"/>
        <v>#N/A</v>
      </c>
      <c r="L595" s="111" t="str">
        <f t="shared" si="29"/>
        <v>Comprar Urgente!</v>
      </c>
    </row>
    <row r="596" spans="2:12">
      <c r="B596" s="99" t="e">
        <f>LOOKUP(A596,Entradas!$B$4:$B$1048576,Entradas!$C$4:$C$1048576)</f>
        <v>#N/A</v>
      </c>
      <c r="C596" s="99" t="e">
        <f>LOOKUP(A596,Entradas!$B$4:$B$1048576,Entradas!$D$4:$D$1048576)</f>
        <v>#N/A</v>
      </c>
      <c r="D596" s="99" t="e">
        <f>LOOKUP(A596,Entradas!$B$4:$B$1048576,Entradas!$G$4:$G$1048576)</f>
        <v>#N/A</v>
      </c>
      <c r="E596" s="100" t="e">
        <f>LOOKUP(A596,Entradas!$B$4:$B$1048576,Entradas!$H$4:$H$1048576)</f>
        <v>#N/A</v>
      </c>
      <c r="F596" s="101" t="e">
        <f>LOOKUP(A596,Entradas!$B$4:$B$1048576,Entradas!$J$4:$J$1048576)</f>
        <v>#N/A</v>
      </c>
      <c r="H596" s="106">
        <f>SUMIFS(Entradas!F:F,Entradas!B:B,'Controle Detalhado'!A596)</f>
        <v>0</v>
      </c>
      <c r="I596" s="106">
        <f>SUMIFS(Saidas!$H:$H,Saidas!$C:$C,'Controle Detalhado'!A596)</f>
        <v>0</v>
      </c>
      <c r="J596" s="107">
        <f t="shared" si="27"/>
        <v>0</v>
      </c>
      <c r="K596" s="100" t="e">
        <f t="shared" si="28"/>
        <v>#N/A</v>
      </c>
      <c r="L596" s="111" t="str">
        <f t="shared" si="29"/>
        <v>Comprar Urgente!</v>
      </c>
    </row>
    <row r="597" spans="2:12">
      <c r="B597" s="99" t="e">
        <f>LOOKUP(A597,Entradas!$B$4:$B$1048576,Entradas!$C$4:$C$1048576)</f>
        <v>#N/A</v>
      </c>
      <c r="C597" s="99" t="e">
        <f>LOOKUP(A597,Entradas!$B$4:$B$1048576,Entradas!$D$4:$D$1048576)</f>
        <v>#N/A</v>
      </c>
      <c r="D597" s="99" t="e">
        <f>LOOKUP(A597,Entradas!$B$4:$B$1048576,Entradas!$G$4:$G$1048576)</f>
        <v>#N/A</v>
      </c>
      <c r="E597" s="100" t="e">
        <f>LOOKUP(A597,Entradas!$B$4:$B$1048576,Entradas!$H$4:$H$1048576)</f>
        <v>#N/A</v>
      </c>
      <c r="F597" s="101" t="e">
        <f>LOOKUP(A597,Entradas!$B$4:$B$1048576,Entradas!$J$4:$J$1048576)</f>
        <v>#N/A</v>
      </c>
      <c r="H597" s="106">
        <f>SUMIFS(Entradas!F:F,Entradas!B:B,'Controle Detalhado'!A597)</f>
        <v>0</v>
      </c>
      <c r="I597" s="106">
        <f>SUMIFS(Saidas!$H:$H,Saidas!$C:$C,'Controle Detalhado'!A597)</f>
        <v>0</v>
      </c>
      <c r="J597" s="107">
        <f t="shared" si="27"/>
        <v>0</v>
      </c>
      <c r="K597" s="100" t="e">
        <f t="shared" si="28"/>
        <v>#N/A</v>
      </c>
      <c r="L597" s="111" t="str">
        <f t="shared" si="29"/>
        <v>Comprar Urgente!</v>
      </c>
    </row>
    <row r="598" spans="2:12">
      <c r="B598" s="99" t="e">
        <f>LOOKUP(A598,Entradas!$B$4:$B$1048576,Entradas!$C$4:$C$1048576)</f>
        <v>#N/A</v>
      </c>
      <c r="C598" s="99" t="e">
        <f>LOOKUP(A598,Entradas!$B$4:$B$1048576,Entradas!$D$4:$D$1048576)</f>
        <v>#N/A</v>
      </c>
      <c r="D598" s="99" t="e">
        <f>LOOKUP(A598,Entradas!$B$4:$B$1048576,Entradas!$G$4:$G$1048576)</f>
        <v>#N/A</v>
      </c>
      <c r="E598" s="100" t="e">
        <f>LOOKUP(A598,Entradas!$B$4:$B$1048576,Entradas!$H$4:$H$1048576)</f>
        <v>#N/A</v>
      </c>
      <c r="F598" s="101" t="e">
        <f>LOOKUP(A598,Entradas!$B$4:$B$1048576,Entradas!$J$4:$J$1048576)</f>
        <v>#N/A</v>
      </c>
      <c r="H598" s="106">
        <f>SUMIFS(Entradas!F:F,Entradas!B:B,'Controle Detalhado'!A598)</f>
        <v>0</v>
      </c>
      <c r="I598" s="106">
        <f>SUMIFS(Saidas!$H:$H,Saidas!$C:$C,'Controle Detalhado'!A598)</f>
        <v>0</v>
      </c>
      <c r="J598" s="107">
        <f t="shared" si="27"/>
        <v>0</v>
      </c>
      <c r="K598" s="100" t="e">
        <f t="shared" si="28"/>
        <v>#N/A</v>
      </c>
      <c r="L598" s="111" t="str">
        <f t="shared" si="29"/>
        <v>Comprar Urgente!</v>
      </c>
    </row>
    <row r="599" spans="2:12">
      <c r="B599" s="99" t="e">
        <f>LOOKUP(A599,Entradas!$B$4:$B$1048576,Entradas!$C$4:$C$1048576)</f>
        <v>#N/A</v>
      </c>
      <c r="C599" s="99" t="e">
        <f>LOOKUP(A599,Entradas!$B$4:$B$1048576,Entradas!$D$4:$D$1048576)</f>
        <v>#N/A</v>
      </c>
      <c r="D599" s="99" t="e">
        <f>LOOKUP(A599,Entradas!$B$4:$B$1048576,Entradas!$G$4:$G$1048576)</f>
        <v>#N/A</v>
      </c>
      <c r="E599" s="100" t="e">
        <f>LOOKUP(A599,Entradas!$B$4:$B$1048576,Entradas!$H$4:$H$1048576)</f>
        <v>#N/A</v>
      </c>
      <c r="F599" s="101" t="e">
        <f>LOOKUP(A599,Entradas!$B$4:$B$1048576,Entradas!$J$4:$J$1048576)</f>
        <v>#N/A</v>
      </c>
      <c r="H599" s="106">
        <f>SUMIFS(Entradas!F:F,Entradas!B:B,'Controle Detalhado'!A599)</f>
        <v>0</v>
      </c>
      <c r="I599" s="106">
        <f>SUMIFS(Saidas!$H:$H,Saidas!$C:$C,'Controle Detalhado'!A599)</f>
        <v>0</v>
      </c>
      <c r="J599" s="107">
        <f t="shared" si="27"/>
        <v>0</v>
      </c>
      <c r="K599" s="100" t="e">
        <f t="shared" si="28"/>
        <v>#N/A</v>
      </c>
      <c r="L599" s="111" t="str">
        <f t="shared" si="29"/>
        <v>Comprar Urgente!</v>
      </c>
    </row>
    <row r="600" spans="2:12">
      <c r="B600" s="99" t="e">
        <f>LOOKUP(A600,Entradas!$B$4:$B$1048576,Entradas!$C$4:$C$1048576)</f>
        <v>#N/A</v>
      </c>
      <c r="C600" s="99" t="e">
        <f>LOOKUP(A600,Entradas!$B$4:$B$1048576,Entradas!$D$4:$D$1048576)</f>
        <v>#N/A</v>
      </c>
      <c r="D600" s="99" t="e">
        <f>LOOKUP(A600,Entradas!$B$4:$B$1048576,Entradas!$G$4:$G$1048576)</f>
        <v>#N/A</v>
      </c>
      <c r="E600" s="100" t="e">
        <f>LOOKUP(A600,Entradas!$B$4:$B$1048576,Entradas!$H$4:$H$1048576)</f>
        <v>#N/A</v>
      </c>
      <c r="F600" s="101" t="e">
        <f>LOOKUP(A600,Entradas!$B$4:$B$1048576,Entradas!$J$4:$J$1048576)</f>
        <v>#N/A</v>
      </c>
      <c r="H600" s="106">
        <f>SUMIFS(Entradas!F:F,Entradas!B:B,'Controle Detalhado'!A600)</f>
        <v>0</v>
      </c>
      <c r="I600" s="106">
        <f>SUMIFS(Saidas!$H:$H,Saidas!$C:$C,'Controle Detalhado'!A600)</f>
        <v>0</v>
      </c>
      <c r="J600" s="107">
        <f t="shared" si="27"/>
        <v>0</v>
      </c>
      <c r="K600" s="100" t="e">
        <f t="shared" si="28"/>
        <v>#N/A</v>
      </c>
      <c r="L600" s="111" t="str">
        <f t="shared" si="29"/>
        <v>Comprar Urgente!</v>
      </c>
    </row>
    <row r="601" spans="2:12">
      <c r="B601" s="99" t="e">
        <f>LOOKUP(A601,Entradas!$B$4:$B$1048576,Entradas!$C$4:$C$1048576)</f>
        <v>#N/A</v>
      </c>
      <c r="C601" s="99" t="e">
        <f>LOOKUP(A601,Entradas!$B$4:$B$1048576,Entradas!$D$4:$D$1048576)</f>
        <v>#N/A</v>
      </c>
      <c r="D601" s="99" t="e">
        <f>LOOKUP(A601,Entradas!$B$4:$B$1048576,Entradas!$G$4:$G$1048576)</f>
        <v>#N/A</v>
      </c>
      <c r="E601" s="100" t="e">
        <f>LOOKUP(A601,Entradas!$B$4:$B$1048576,Entradas!$H$4:$H$1048576)</f>
        <v>#N/A</v>
      </c>
      <c r="F601" s="101" t="e">
        <f>LOOKUP(A601,Entradas!$B$4:$B$1048576,Entradas!$J$4:$J$1048576)</f>
        <v>#N/A</v>
      </c>
      <c r="H601" s="106">
        <f>SUMIFS(Entradas!F:F,Entradas!B:B,'Controle Detalhado'!A601)</f>
        <v>0</v>
      </c>
      <c r="I601" s="106">
        <f>SUMIFS(Saidas!$H:$H,Saidas!$C:$C,'Controle Detalhado'!A601)</f>
        <v>0</v>
      </c>
      <c r="J601" s="107">
        <f t="shared" si="27"/>
        <v>0</v>
      </c>
      <c r="K601" s="100" t="e">
        <f t="shared" si="28"/>
        <v>#N/A</v>
      </c>
      <c r="L601" s="111" t="str">
        <f t="shared" si="29"/>
        <v>Comprar Urgente!</v>
      </c>
    </row>
    <row r="602" spans="2:12">
      <c r="B602" s="99" t="e">
        <f>LOOKUP(A602,Entradas!$B$4:$B$1048576,Entradas!$C$4:$C$1048576)</f>
        <v>#N/A</v>
      </c>
      <c r="C602" s="99" t="e">
        <f>LOOKUP(A602,Entradas!$B$4:$B$1048576,Entradas!$D$4:$D$1048576)</f>
        <v>#N/A</v>
      </c>
      <c r="D602" s="99" t="e">
        <f>LOOKUP(A602,Entradas!$B$4:$B$1048576,Entradas!$G$4:$G$1048576)</f>
        <v>#N/A</v>
      </c>
      <c r="E602" s="100" t="e">
        <f>LOOKUP(A602,Entradas!$B$4:$B$1048576,Entradas!$H$4:$H$1048576)</f>
        <v>#N/A</v>
      </c>
      <c r="F602" s="101" t="e">
        <f>LOOKUP(A602,Entradas!$B$4:$B$1048576,Entradas!$J$4:$J$1048576)</f>
        <v>#N/A</v>
      </c>
      <c r="H602" s="106">
        <f>SUMIFS(Entradas!F:F,Entradas!B:B,'Controle Detalhado'!A602)</f>
        <v>0</v>
      </c>
      <c r="I602" s="106">
        <f>SUMIFS(Saidas!$H:$H,Saidas!$C:$C,'Controle Detalhado'!A602)</f>
        <v>0</v>
      </c>
      <c r="J602" s="107">
        <f t="shared" si="27"/>
        <v>0</v>
      </c>
      <c r="K602" s="100" t="e">
        <f t="shared" si="28"/>
        <v>#N/A</v>
      </c>
      <c r="L602" s="111" t="str">
        <f t="shared" si="29"/>
        <v>Comprar Urgente!</v>
      </c>
    </row>
    <row r="603" spans="2:12">
      <c r="B603" s="99" t="e">
        <f>LOOKUP(A603,Entradas!$B$4:$B$1048576,Entradas!$C$4:$C$1048576)</f>
        <v>#N/A</v>
      </c>
      <c r="C603" s="99" t="e">
        <f>LOOKUP(A603,Entradas!$B$4:$B$1048576,Entradas!$D$4:$D$1048576)</f>
        <v>#N/A</v>
      </c>
      <c r="D603" s="99" t="e">
        <f>LOOKUP(A603,Entradas!$B$4:$B$1048576,Entradas!$G$4:$G$1048576)</f>
        <v>#N/A</v>
      </c>
      <c r="E603" s="100" t="e">
        <f>LOOKUP(A603,Entradas!$B$4:$B$1048576,Entradas!$H$4:$H$1048576)</f>
        <v>#N/A</v>
      </c>
      <c r="F603" s="101" t="e">
        <f>LOOKUP(A603,Entradas!$B$4:$B$1048576,Entradas!$J$4:$J$1048576)</f>
        <v>#N/A</v>
      </c>
      <c r="H603" s="106">
        <f>SUMIFS(Entradas!F:F,Entradas!B:B,'Controle Detalhado'!A603)</f>
        <v>0</v>
      </c>
      <c r="I603" s="106">
        <f>SUMIFS(Saidas!$H:$H,Saidas!$C:$C,'Controle Detalhado'!A603)</f>
        <v>0</v>
      </c>
      <c r="J603" s="107">
        <f t="shared" si="27"/>
        <v>0</v>
      </c>
      <c r="K603" s="100" t="e">
        <f t="shared" si="28"/>
        <v>#N/A</v>
      </c>
      <c r="L603" s="111" t="str">
        <f t="shared" si="29"/>
        <v>Comprar Urgente!</v>
      </c>
    </row>
    <row r="604" spans="2:12">
      <c r="B604" s="99" t="e">
        <f>LOOKUP(A604,Entradas!$B$4:$B$1048576,Entradas!$C$4:$C$1048576)</f>
        <v>#N/A</v>
      </c>
      <c r="C604" s="99" t="e">
        <f>LOOKUP(A604,Entradas!$B$4:$B$1048576,Entradas!$D$4:$D$1048576)</f>
        <v>#N/A</v>
      </c>
      <c r="D604" s="99" t="e">
        <f>LOOKUP(A604,Entradas!$B$4:$B$1048576,Entradas!$G$4:$G$1048576)</f>
        <v>#N/A</v>
      </c>
      <c r="E604" s="100" t="e">
        <f>LOOKUP(A604,Entradas!$B$4:$B$1048576,Entradas!$H$4:$H$1048576)</f>
        <v>#N/A</v>
      </c>
      <c r="F604" s="101" t="e">
        <f>LOOKUP(A604,Entradas!$B$4:$B$1048576,Entradas!$J$4:$J$1048576)</f>
        <v>#N/A</v>
      </c>
      <c r="H604" s="106">
        <f>SUMIFS(Entradas!F:F,Entradas!B:B,'Controle Detalhado'!A604)</f>
        <v>0</v>
      </c>
      <c r="I604" s="106">
        <f>SUMIFS(Saidas!$H:$H,Saidas!$C:$C,'Controle Detalhado'!A604)</f>
        <v>0</v>
      </c>
      <c r="J604" s="107">
        <f t="shared" si="27"/>
        <v>0</v>
      </c>
      <c r="K604" s="100" t="e">
        <f t="shared" si="28"/>
        <v>#N/A</v>
      </c>
      <c r="L604" s="111" t="str">
        <f t="shared" si="29"/>
        <v>Comprar Urgente!</v>
      </c>
    </row>
    <row r="605" spans="2:12">
      <c r="B605" s="99" t="e">
        <f>LOOKUP(A605,Entradas!$B$4:$B$1048576,Entradas!$C$4:$C$1048576)</f>
        <v>#N/A</v>
      </c>
      <c r="C605" s="99" t="e">
        <f>LOOKUP(A605,Entradas!$B$4:$B$1048576,Entradas!$D$4:$D$1048576)</f>
        <v>#N/A</v>
      </c>
      <c r="D605" s="99" t="e">
        <f>LOOKUP(A605,Entradas!$B$4:$B$1048576,Entradas!$G$4:$G$1048576)</f>
        <v>#N/A</v>
      </c>
      <c r="E605" s="100" t="e">
        <f>LOOKUP(A605,Entradas!$B$4:$B$1048576,Entradas!$H$4:$H$1048576)</f>
        <v>#N/A</v>
      </c>
      <c r="F605" s="101" t="e">
        <f>LOOKUP(A605,Entradas!$B$4:$B$1048576,Entradas!$J$4:$J$1048576)</f>
        <v>#N/A</v>
      </c>
      <c r="H605" s="106">
        <f>SUMIFS(Entradas!F:F,Entradas!B:B,'Controle Detalhado'!A605)</f>
        <v>0</v>
      </c>
      <c r="I605" s="106">
        <f>SUMIFS(Saidas!$H:$H,Saidas!$C:$C,'Controle Detalhado'!A605)</f>
        <v>0</v>
      </c>
      <c r="J605" s="107">
        <f t="shared" si="27"/>
        <v>0</v>
      </c>
      <c r="K605" s="100" t="e">
        <f t="shared" si="28"/>
        <v>#N/A</v>
      </c>
      <c r="L605" s="111" t="str">
        <f t="shared" si="29"/>
        <v>Comprar Urgente!</v>
      </c>
    </row>
    <row r="606" spans="2:12">
      <c r="B606" s="99" t="e">
        <f>LOOKUP(A606,Entradas!$B$4:$B$1048576,Entradas!$C$4:$C$1048576)</f>
        <v>#N/A</v>
      </c>
      <c r="C606" s="99" t="e">
        <f>LOOKUP(A606,Entradas!$B$4:$B$1048576,Entradas!$D$4:$D$1048576)</f>
        <v>#N/A</v>
      </c>
      <c r="D606" s="99" t="e">
        <f>LOOKUP(A606,Entradas!$B$4:$B$1048576,Entradas!$G$4:$G$1048576)</f>
        <v>#N/A</v>
      </c>
      <c r="E606" s="100" t="e">
        <f>LOOKUP(A606,Entradas!$B$4:$B$1048576,Entradas!$H$4:$H$1048576)</f>
        <v>#N/A</v>
      </c>
      <c r="F606" s="101" t="e">
        <f>LOOKUP(A606,Entradas!$B$4:$B$1048576,Entradas!$J$4:$J$1048576)</f>
        <v>#N/A</v>
      </c>
      <c r="H606" s="106">
        <f>SUMIFS(Entradas!F:F,Entradas!B:B,'Controle Detalhado'!A606)</f>
        <v>0</v>
      </c>
      <c r="I606" s="106">
        <f>SUMIFS(Saidas!$H:$H,Saidas!$C:$C,'Controle Detalhado'!A606)</f>
        <v>0</v>
      </c>
      <c r="J606" s="107">
        <f t="shared" si="27"/>
        <v>0</v>
      </c>
      <c r="K606" s="100" t="e">
        <f t="shared" si="28"/>
        <v>#N/A</v>
      </c>
      <c r="L606" s="111" t="str">
        <f t="shared" si="29"/>
        <v>Comprar Urgente!</v>
      </c>
    </row>
    <row r="607" spans="2:12">
      <c r="B607" s="99" t="e">
        <f>LOOKUP(A607,Entradas!$B$4:$B$1048576,Entradas!$C$4:$C$1048576)</f>
        <v>#N/A</v>
      </c>
      <c r="C607" s="99" t="e">
        <f>LOOKUP(A607,Entradas!$B$4:$B$1048576,Entradas!$D$4:$D$1048576)</f>
        <v>#N/A</v>
      </c>
      <c r="D607" s="99" t="e">
        <f>LOOKUP(A607,Entradas!$B$4:$B$1048576,Entradas!$G$4:$G$1048576)</f>
        <v>#N/A</v>
      </c>
      <c r="E607" s="100" t="e">
        <f>LOOKUP(A607,Entradas!$B$4:$B$1048576,Entradas!$H$4:$H$1048576)</f>
        <v>#N/A</v>
      </c>
      <c r="F607" s="101" t="e">
        <f>LOOKUP(A607,Entradas!$B$4:$B$1048576,Entradas!$J$4:$J$1048576)</f>
        <v>#N/A</v>
      </c>
      <c r="H607" s="106">
        <f>SUMIFS(Entradas!F:F,Entradas!B:B,'Controle Detalhado'!A607)</f>
        <v>0</v>
      </c>
      <c r="I607" s="106">
        <f>SUMIFS(Saidas!$H:$H,Saidas!$C:$C,'Controle Detalhado'!A607)</f>
        <v>0</v>
      </c>
      <c r="J607" s="107">
        <f t="shared" si="27"/>
        <v>0</v>
      </c>
      <c r="K607" s="100" t="e">
        <f t="shared" si="28"/>
        <v>#N/A</v>
      </c>
      <c r="L607" s="111" t="str">
        <f t="shared" si="29"/>
        <v>Comprar Urgente!</v>
      </c>
    </row>
    <row r="608" spans="2:12">
      <c r="B608" s="99" t="e">
        <f>LOOKUP(A608,Entradas!$B$4:$B$1048576,Entradas!$C$4:$C$1048576)</f>
        <v>#N/A</v>
      </c>
      <c r="C608" s="99" t="e">
        <f>LOOKUP(A608,Entradas!$B$4:$B$1048576,Entradas!$D$4:$D$1048576)</f>
        <v>#N/A</v>
      </c>
      <c r="D608" s="99" t="e">
        <f>LOOKUP(A608,Entradas!$B$4:$B$1048576,Entradas!$G$4:$G$1048576)</f>
        <v>#N/A</v>
      </c>
      <c r="E608" s="100" t="e">
        <f>LOOKUP(A608,Entradas!$B$4:$B$1048576,Entradas!$H$4:$H$1048576)</f>
        <v>#N/A</v>
      </c>
      <c r="F608" s="101" t="e">
        <f>LOOKUP(A608,Entradas!$B$4:$B$1048576,Entradas!$J$4:$J$1048576)</f>
        <v>#N/A</v>
      </c>
      <c r="H608" s="106">
        <f>SUMIFS(Entradas!F:F,Entradas!B:B,'Controle Detalhado'!A608)</f>
        <v>0</v>
      </c>
      <c r="I608" s="106">
        <f>SUMIFS(Saidas!$H:$H,Saidas!$C:$C,'Controle Detalhado'!A608)</f>
        <v>0</v>
      </c>
      <c r="J608" s="107">
        <f t="shared" si="27"/>
        <v>0</v>
      </c>
      <c r="K608" s="100" t="e">
        <f t="shared" si="28"/>
        <v>#N/A</v>
      </c>
      <c r="L608" s="111" t="str">
        <f t="shared" si="29"/>
        <v>Comprar Urgente!</v>
      </c>
    </row>
    <row r="609" spans="2:12">
      <c r="B609" s="99" t="e">
        <f>LOOKUP(A609,Entradas!$B$4:$B$1048576,Entradas!$C$4:$C$1048576)</f>
        <v>#N/A</v>
      </c>
      <c r="C609" s="99" t="e">
        <f>LOOKUP(A609,Entradas!$B$4:$B$1048576,Entradas!$D$4:$D$1048576)</f>
        <v>#N/A</v>
      </c>
      <c r="D609" s="99" t="e">
        <f>LOOKUP(A609,Entradas!$B$4:$B$1048576,Entradas!$G$4:$G$1048576)</f>
        <v>#N/A</v>
      </c>
      <c r="E609" s="100" t="e">
        <f>LOOKUP(A609,Entradas!$B$4:$B$1048576,Entradas!$H$4:$H$1048576)</f>
        <v>#N/A</v>
      </c>
      <c r="F609" s="101" t="e">
        <f>LOOKUP(A609,Entradas!$B$4:$B$1048576,Entradas!$J$4:$J$1048576)</f>
        <v>#N/A</v>
      </c>
      <c r="H609" s="106">
        <f>SUMIFS(Entradas!F:F,Entradas!B:B,'Controle Detalhado'!A609)</f>
        <v>0</v>
      </c>
      <c r="I609" s="106">
        <f>SUMIFS(Saidas!$H:$H,Saidas!$C:$C,'Controle Detalhado'!A609)</f>
        <v>0</v>
      </c>
      <c r="J609" s="107">
        <f t="shared" si="27"/>
        <v>0</v>
      </c>
      <c r="K609" s="100" t="e">
        <f t="shared" si="28"/>
        <v>#N/A</v>
      </c>
      <c r="L609" s="111" t="str">
        <f t="shared" si="29"/>
        <v>Comprar Urgente!</v>
      </c>
    </row>
    <row r="610" spans="2:12">
      <c r="B610" s="99" t="e">
        <f>LOOKUP(A610,Entradas!$B$4:$B$1048576,Entradas!$C$4:$C$1048576)</f>
        <v>#N/A</v>
      </c>
      <c r="C610" s="99" t="e">
        <f>LOOKUP(A610,Entradas!$B$4:$B$1048576,Entradas!$D$4:$D$1048576)</f>
        <v>#N/A</v>
      </c>
      <c r="D610" s="99" t="e">
        <f>LOOKUP(A610,Entradas!$B$4:$B$1048576,Entradas!$G$4:$G$1048576)</f>
        <v>#N/A</v>
      </c>
      <c r="E610" s="100" t="e">
        <f>LOOKUP(A610,Entradas!$B$4:$B$1048576,Entradas!$H$4:$H$1048576)</f>
        <v>#N/A</v>
      </c>
      <c r="F610" s="101" t="e">
        <f>LOOKUP(A610,Entradas!$B$4:$B$1048576,Entradas!$J$4:$J$1048576)</f>
        <v>#N/A</v>
      </c>
      <c r="H610" s="106">
        <f>SUMIFS(Entradas!F:F,Entradas!B:B,'Controle Detalhado'!A610)</f>
        <v>0</v>
      </c>
      <c r="I610" s="106">
        <f>SUMIFS(Saidas!$H:$H,Saidas!$C:$C,'Controle Detalhado'!A610)</f>
        <v>0</v>
      </c>
      <c r="J610" s="107">
        <f t="shared" si="27"/>
        <v>0</v>
      </c>
      <c r="K610" s="100" t="e">
        <f t="shared" si="28"/>
        <v>#N/A</v>
      </c>
      <c r="L610" s="111" t="str">
        <f t="shared" si="29"/>
        <v>Comprar Urgente!</v>
      </c>
    </row>
    <row r="611" spans="2:12">
      <c r="B611" s="99" t="e">
        <f>LOOKUP(A611,Entradas!$B$4:$B$1048576,Entradas!$C$4:$C$1048576)</f>
        <v>#N/A</v>
      </c>
      <c r="C611" s="99" t="e">
        <f>LOOKUP(A611,Entradas!$B$4:$B$1048576,Entradas!$D$4:$D$1048576)</f>
        <v>#N/A</v>
      </c>
      <c r="D611" s="99" t="e">
        <f>LOOKUP(A611,Entradas!$B$4:$B$1048576,Entradas!$G$4:$G$1048576)</f>
        <v>#N/A</v>
      </c>
      <c r="E611" s="100" t="e">
        <f>LOOKUP(A611,Entradas!$B$4:$B$1048576,Entradas!$H$4:$H$1048576)</f>
        <v>#N/A</v>
      </c>
      <c r="F611" s="101" t="e">
        <f>LOOKUP(A611,Entradas!$B$4:$B$1048576,Entradas!$J$4:$J$1048576)</f>
        <v>#N/A</v>
      </c>
      <c r="H611" s="106">
        <f>SUMIFS(Entradas!F:F,Entradas!B:B,'Controle Detalhado'!A611)</f>
        <v>0</v>
      </c>
      <c r="I611" s="106">
        <f>SUMIFS(Saidas!$H:$H,Saidas!$C:$C,'Controle Detalhado'!A611)</f>
        <v>0</v>
      </c>
      <c r="J611" s="107">
        <f t="shared" si="27"/>
        <v>0</v>
      </c>
      <c r="K611" s="100" t="e">
        <f t="shared" si="28"/>
        <v>#N/A</v>
      </c>
      <c r="L611" s="111" t="str">
        <f t="shared" si="29"/>
        <v>Comprar Urgente!</v>
      </c>
    </row>
    <row r="612" spans="2:12">
      <c r="B612" s="99" t="e">
        <f>LOOKUP(A612,Entradas!$B$4:$B$1048576,Entradas!$C$4:$C$1048576)</f>
        <v>#N/A</v>
      </c>
      <c r="C612" s="99" t="e">
        <f>LOOKUP(A612,Entradas!$B$4:$B$1048576,Entradas!$D$4:$D$1048576)</f>
        <v>#N/A</v>
      </c>
      <c r="D612" s="99" t="e">
        <f>LOOKUP(A612,Entradas!$B$4:$B$1048576,Entradas!$G$4:$G$1048576)</f>
        <v>#N/A</v>
      </c>
      <c r="E612" s="100" t="e">
        <f>LOOKUP(A612,Entradas!$B$4:$B$1048576,Entradas!$H$4:$H$1048576)</f>
        <v>#N/A</v>
      </c>
      <c r="F612" s="101" t="e">
        <f>LOOKUP(A612,Entradas!$B$4:$B$1048576,Entradas!$J$4:$J$1048576)</f>
        <v>#N/A</v>
      </c>
      <c r="H612" s="106">
        <f>SUMIFS(Entradas!F:F,Entradas!B:B,'Controle Detalhado'!A612)</f>
        <v>0</v>
      </c>
      <c r="I612" s="106">
        <f>SUMIFS(Saidas!$H:$H,Saidas!$C:$C,'Controle Detalhado'!A612)</f>
        <v>0</v>
      </c>
      <c r="J612" s="107">
        <f t="shared" si="27"/>
        <v>0</v>
      </c>
      <c r="K612" s="100" t="e">
        <f t="shared" si="28"/>
        <v>#N/A</v>
      </c>
      <c r="L612" s="111" t="str">
        <f t="shared" si="29"/>
        <v>Comprar Urgente!</v>
      </c>
    </row>
    <row r="613" spans="2:12">
      <c r="B613" s="99" t="e">
        <f>LOOKUP(A613,Entradas!$B$4:$B$1048576,Entradas!$C$4:$C$1048576)</f>
        <v>#N/A</v>
      </c>
      <c r="C613" s="99" t="e">
        <f>LOOKUP(A613,Entradas!$B$4:$B$1048576,Entradas!$D$4:$D$1048576)</f>
        <v>#N/A</v>
      </c>
      <c r="D613" s="99" t="e">
        <f>LOOKUP(A613,Entradas!$B$4:$B$1048576,Entradas!$G$4:$G$1048576)</f>
        <v>#N/A</v>
      </c>
      <c r="E613" s="100" t="e">
        <f>LOOKUP(A613,Entradas!$B$4:$B$1048576,Entradas!$H$4:$H$1048576)</f>
        <v>#N/A</v>
      </c>
      <c r="F613" s="101" t="e">
        <f>LOOKUP(A613,Entradas!$B$4:$B$1048576,Entradas!$J$4:$J$1048576)</f>
        <v>#N/A</v>
      </c>
      <c r="H613" s="106">
        <f>SUMIFS(Entradas!F:F,Entradas!B:B,'Controle Detalhado'!A613)</f>
        <v>0</v>
      </c>
      <c r="I613" s="106">
        <f>SUMIFS(Saidas!$H:$H,Saidas!$C:$C,'Controle Detalhado'!A613)</f>
        <v>0</v>
      </c>
      <c r="J613" s="107">
        <f t="shared" si="27"/>
        <v>0</v>
      </c>
      <c r="K613" s="100" t="e">
        <f t="shared" si="28"/>
        <v>#N/A</v>
      </c>
      <c r="L613" s="111" t="str">
        <f t="shared" si="29"/>
        <v>Comprar Urgente!</v>
      </c>
    </row>
    <row r="614" spans="2:12">
      <c r="B614" s="99" t="e">
        <f>LOOKUP(A614,Entradas!$B$4:$B$1048576,Entradas!$C$4:$C$1048576)</f>
        <v>#N/A</v>
      </c>
      <c r="C614" s="99" t="e">
        <f>LOOKUP(A614,Entradas!$B$4:$B$1048576,Entradas!$D$4:$D$1048576)</f>
        <v>#N/A</v>
      </c>
      <c r="D614" s="99" t="e">
        <f>LOOKUP(A614,Entradas!$B$4:$B$1048576,Entradas!$G$4:$G$1048576)</f>
        <v>#N/A</v>
      </c>
      <c r="E614" s="100" t="e">
        <f>LOOKUP(A614,Entradas!$B$4:$B$1048576,Entradas!$H$4:$H$1048576)</f>
        <v>#N/A</v>
      </c>
      <c r="F614" s="101" t="e">
        <f>LOOKUP(A614,Entradas!$B$4:$B$1048576,Entradas!$J$4:$J$1048576)</f>
        <v>#N/A</v>
      </c>
      <c r="H614" s="106">
        <f>SUMIFS(Entradas!F:F,Entradas!B:B,'Controle Detalhado'!A614)</f>
        <v>0</v>
      </c>
      <c r="I614" s="106">
        <f>SUMIFS(Saidas!$H:$H,Saidas!$C:$C,'Controle Detalhado'!A614)</f>
        <v>0</v>
      </c>
      <c r="J614" s="107">
        <f t="shared" si="27"/>
        <v>0</v>
      </c>
      <c r="K614" s="100" t="e">
        <f t="shared" si="28"/>
        <v>#N/A</v>
      </c>
      <c r="L614" s="111" t="str">
        <f t="shared" si="29"/>
        <v>Comprar Urgente!</v>
      </c>
    </row>
    <row r="615" spans="2:12">
      <c r="B615" s="99" t="e">
        <f>LOOKUP(A615,Entradas!$B$4:$B$1048576,Entradas!$C$4:$C$1048576)</f>
        <v>#N/A</v>
      </c>
      <c r="C615" s="99" t="e">
        <f>LOOKUP(A615,Entradas!$B$4:$B$1048576,Entradas!$D$4:$D$1048576)</f>
        <v>#N/A</v>
      </c>
      <c r="D615" s="99" t="e">
        <f>LOOKUP(A615,Entradas!$B$4:$B$1048576,Entradas!$G$4:$G$1048576)</f>
        <v>#N/A</v>
      </c>
      <c r="E615" s="100" t="e">
        <f>LOOKUP(A615,Entradas!$B$4:$B$1048576,Entradas!$H$4:$H$1048576)</f>
        <v>#N/A</v>
      </c>
      <c r="F615" s="101" t="e">
        <f>LOOKUP(A615,Entradas!$B$4:$B$1048576,Entradas!$J$4:$J$1048576)</f>
        <v>#N/A</v>
      </c>
      <c r="H615" s="106">
        <f>SUMIFS(Entradas!F:F,Entradas!B:B,'Controle Detalhado'!A615)</f>
        <v>0</v>
      </c>
      <c r="I615" s="106">
        <f>SUMIFS(Saidas!$H:$H,Saidas!$C:$C,'Controle Detalhado'!A615)</f>
        <v>0</v>
      </c>
      <c r="J615" s="107">
        <f t="shared" si="27"/>
        <v>0</v>
      </c>
      <c r="K615" s="100" t="e">
        <f t="shared" si="28"/>
        <v>#N/A</v>
      </c>
      <c r="L615" s="111" t="str">
        <f t="shared" si="29"/>
        <v>Comprar Urgente!</v>
      </c>
    </row>
    <row r="616" spans="2:12">
      <c r="B616" s="99" t="e">
        <f>LOOKUP(A616,Entradas!$B$4:$B$1048576,Entradas!$C$4:$C$1048576)</f>
        <v>#N/A</v>
      </c>
      <c r="C616" s="99" t="e">
        <f>LOOKUP(A616,Entradas!$B$4:$B$1048576,Entradas!$D$4:$D$1048576)</f>
        <v>#N/A</v>
      </c>
      <c r="D616" s="99" t="e">
        <f>LOOKUP(A616,Entradas!$B$4:$B$1048576,Entradas!$G$4:$G$1048576)</f>
        <v>#N/A</v>
      </c>
      <c r="E616" s="100" t="e">
        <f>LOOKUP(A616,Entradas!$B$4:$B$1048576,Entradas!$H$4:$H$1048576)</f>
        <v>#N/A</v>
      </c>
      <c r="F616" s="101" t="e">
        <f>LOOKUP(A616,Entradas!$B$4:$B$1048576,Entradas!$J$4:$J$1048576)</f>
        <v>#N/A</v>
      </c>
      <c r="H616" s="106">
        <f>SUMIFS(Entradas!F:F,Entradas!B:B,'Controle Detalhado'!A616)</f>
        <v>0</v>
      </c>
      <c r="I616" s="106">
        <f>SUMIFS(Saidas!$H:$H,Saidas!$C:$C,'Controle Detalhado'!A616)</f>
        <v>0</v>
      </c>
      <c r="J616" s="107">
        <f t="shared" si="27"/>
        <v>0</v>
      </c>
      <c r="K616" s="100" t="e">
        <f t="shared" si="28"/>
        <v>#N/A</v>
      </c>
      <c r="L616" s="111" t="str">
        <f t="shared" si="29"/>
        <v>Comprar Urgente!</v>
      </c>
    </row>
    <row r="617" spans="2:12">
      <c r="B617" s="99" t="e">
        <f>LOOKUP(A617,Entradas!$B$4:$B$1048576,Entradas!$C$4:$C$1048576)</f>
        <v>#N/A</v>
      </c>
      <c r="C617" s="99" t="e">
        <f>LOOKUP(A617,Entradas!$B$4:$B$1048576,Entradas!$D$4:$D$1048576)</f>
        <v>#N/A</v>
      </c>
      <c r="D617" s="99" t="e">
        <f>LOOKUP(A617,Entradas!$B$4:$B$1048576,Entradas!$G$4:$G$1048576)</f>
        <v>#N/A</v>
      </c>
      <c r="E617" s="100" t="e">
        <f>LOOKUP(A617,Entradas!$B$4:$B$1048576,Entradas!$H$4:$H$1048576)</f>
        <v>#N/A</v>
      </c>
      <c r="F617" s="101" t="e">
        <f>LOOKUP(A617,Entradas!$B$4:$B$1048576,Entradas!$J$4:$J$1048576)</f>
        <v>#N/A</v>
      </c>
      <c r="H617" s="106">
        <f>SUMIFS(Entradas!F:F,Entradas!B:B,'Controle Detalhado'!A617)</f>
        <v>0</v>
      </c>
      <c r="I617" s="106">
        <f>SUMIFS(Saidas!$H:$H,Saidas!$C:$C,'Controle Detalhado'!A617)</f>
        <v>0</v>
      </c>
      <c r="J617" s="107">
        <f t="shared" si="27"/>
        <v>0</v>
      </c>
      <c r="K617" s="100" t="e">
        <f t="shared" si="28"/>
        <v>#N/A</v>
      </c>
      <c r="L617" s="111" t="str">
        <f t="shared" si="29"/>
        <v>Comprar Urgente!</v>
      </c>
    </row>
    <row r="618" spans="2:12">
      <c r="B618" s="99" t="e">
        <f>LOOKUP(A618,Entradas!$B$4:$B$1048576,Entradas!$C$4:$C$1048576)</f>
        <v>#N/A</v>
      </c>
      <c r="C618" s="99" t="e">
        <f>LOOKUP(A618,Entradas!$B$4:$B$1048576,Entradas!$D$4:$D$1048576)</f>
        <v>#N/A</v>
      </c>
      <c r="D618" s="99" t="e">
        <f>LOOKUP(A618,Entradas!$B$4:$B$1048576,Entradas!$G$4:$G$1048576)</f>
        <v>#N/A</v>
      </c>
      <c r="E618" s="100" t="e">
        <f>LOOKUP(A618,Entradas!$B$4:$B$1048576,Entradas!$H$4:$H$1048576)</f>
        <v>#N/A</v>
      </c>
      <c r="F618" s="101" t="e">
        <f>LOOKUP(A618,Entradas!$B$4:$B$1048576,Entradas!$J$4:$J$1048576)</f>
        <v>#N/A</v>
      </c>
      <c r="H618" s="106">
        <f>SUMIFS(Entradas!F:F,Entradas!B:B,'Controle Detalhado'!A618)</f>
        <v>0</v>
      </c>
      <c r="I618" s="106">
        <f>SUMIFS(Saidas!$H:$H,Saidas!$C:$C,'Controle Detalhado'!A618)</f>
        <v>0</v>
      </c>
      <c r="J618" s="107">
        <f t="shared" si="27"/>
        <v>0</v>
      </c>
      <c r="K618" s="100" t="e">
        <f t="shared" si="28"/>
        <v>#N/A</v>
      </c>
      <c r="L618" s="111" t="str">
        <f t="shared" si="29"/>
        <v>Comprar Urgente!</v>
      </c>
    </row>
    <row r="619" spans="2:12">
      <c r="B619" s="99" t="e">
        <f>LOOKUP(A619,Entradas!$B$4:$B$1048576,Entradas!$C$4:$C$1048576)</f>
        <v>#N/A</v>
      </c>
      <c r="C619" s="99" t="e">
        <f>LOOKUP(A619,Entradas!$B$4:$B$1048576,Entradas!$D$4:$D$1048576)</f>
        <v>#N/A</v>
      </c>
      <c r="D619" s="99" t="e">
        <f>LOOKUP(A619,Entradas!$B$4:$B$1048576,Entradas!$G$4:$G$1048576)</f>
        <v>#N/A</v>
      </c>
      <c r="E619" s="100" t="e">
        <f>LOOKUP(A619,Entradas!$B$4:$B$1048576,Entradas!$H$4:$H$1048576)</f>
        <v>#N/A</v>
      </c>
      <c r="F619" s="101" t="e">
        <f>LOOKUP(A619,Entradas!$B$4:$B$1048576,Entradas!$J$4:$J$1048576)</f>
        <v>#N/A</v>
      </c>
      <c r="H619" s="106">
        <f>SUMIFS(Entradas!F:F,Entradas!B:B,'Controle Detalhado'!A619)</f>
        <v>0</v>
      </c>
      <c r="I619" s="106">
        <f>SUMIFS(Saidas!$H:$H,Saidas!$C:$C,'Controle Detalhado'!A619)</f>
        <v>0</v>
      </c>
      <c r="J619" s="107">
        <f t="shared" si="27"/>
        <v>0</v>
      </c>
      <c r="K619" s="100" t="e">
        <f t="shared" si="28"/>
        <v>#N/A</v>
      </c>
      <c r="L619" s="111" t="str">
        <f t="shared" si="29"/>
        <v>Comprar Urgente!</v>
      </c>
    </row>
    <row r="620" spans="2:12">
      <c r="B620" s="99" t="e">
        <f>LOOKUP(A620,Entradas!$B$4:$B$1048576,Entradas!$C$4:$C$1048576)</f>
        <v>#N/A</v>
      </c>
      <c r="C620" s="99" t="e">
        <f>LOOKUP(A620,Entradas!$B$4:$B$1048576,Entradas!$D$4:$D$1048576)</f>
        <v>#N/A</v>
      </c>
      <c r="D620" s="99" t="e">
        <f>LOOKUP(A620,Entradas!$B$4:$B$1048576,Entradas!$G$4:$G$1048576)</f>
        <v>#N/A</v>
      </c>
      <c r="E620" s="100" t="e">
        <f>LOOKUP(A620,Entradas!$B$4:$B$1048576,Entradas!$H$4:$H$1048576)</f>
        <v>#N/A</v>
      </c>
      <c r="F620" s="101" t="e">
        <f>LOOKUP(A620,Entradas!$B$4:$B$1048576,Entradas!$J$4:$J$1048576)</f>
        <v>#N/A</v>
      </c>
      <c r="H620" s="106">
        <f>SUMIFS(Entradas!F:F,Entradas!B:B,'Controle Detalhado'!A620)</f>
        <v>0</v>
      </c>
      <c r="I620" s="106">
        <f>SUMIFS(Saidas!$H:$H,Saidas!$C:$C,'Controle Detalhado'!A620)</f>
        <v>0</v>
      </c>
      <c r="J620" s="107">
        <f t="shared" si="27"/>
        <v>0</v>
      </c>
      <c r="K620" s="100" t="e">
        <f t="shared" si="28"/>
        <v>#N/A</v>
      </c>
      <c r="L620" s="111" t="str">
        <f t="shared" si="29"/>
        <v>Comprar Urgente!</v>
      </c>
    </row>
    <row r="621" spans="2:12">
      <c r="B621" s="99" t="e">
        <f>LOOKUP(A621,Entradas!$B$4:$B$1048576,Entradas!$C$4:$C$1048576)</f>
        <v>#N/A</v>
      </c>
      <c r="C621" s="99" t="e">
        <f>LOOKUP(A621,Entradas!$B$4:$B$1048576,Entradas!$D$4:$D$1048576)</f>
        <v>#N/A</v>
      </c>
      <c r="D621" s="99" t="e">
        <f>LOOKUP(A621,Entradas!$B$4:$B$1048576,Entradas!$G$4:$G$1048576)</f>
        <v>#N/A</v>
      </c>
      <c r="E621" s="100" t="e">
        <f>LOOKUP(A621,Entradas!$B$4:$B$1048576,Entradas!$H$4:$H$1048576)</f>
        <v>#N/A</v>
      </c>
      <c r="F621" s="101" t="e">
        <f>LOOKUP(A621,Entradas!$B$4:$B$1048576,Entradas!$J$4:$J$1048576)</f>
        <v>#N/A</v>
      </c>
      <c r="H621" s="106">
        <f>SUMIFS(Entradas!F:F,Entradas!B:B,'Controle Detalhado'!A621)</f>
        <v>0</v>
      </c>
      <c r="I621" s="106">
        <f>SUMIFS(Saidas!$H:$H,Saidas!$C:$C,'Controle Detalhado'!A621)</f>
        <v>0</v>
      </c>
      <c r="J621" s="107">
        <f t="shared" si="27"/>
        <v>0</v>
      </c>
      <c r="K621" s="100" t="e">
        <f t="shared" si="28"/>
        <v>#N/A</v>
      </c>
      <c r="L621" s="111" t="str">
        <f t="shared" si="29"/>
        <v>Comprar Urgente!</v>
      </c>
    </row>
    <row r="622" spans="2:12">
      <c r="B622" s="99" t="e">
        <f>LOOKUP(A622,Entradas!$B$4:$B$1048576,Entradas!$C$4:$C$1048576)</f>
        <v>#N/A</v>
      </c>
      <c r="C622" s="99" t="e">
        <f>LOOKUP(A622,Entradas!$B$4:$B$1048576,Entradas!$D$4:$D$1048576)</f>
        <v>#N/A</v>
      </c>
      <c r="D622" s="99" t="e">
        <f>LOOKUP(A622,Entradas!$B$4:$B$1048576,Entradas!$G$4:$G$1048576)</f>
        <v>#N/A</v>
      </c>
      <c r="E622" s="100" t="e">
        <f>LOOKUP(A622,Entradas!$B$4:$B$1048576,Entradas!$H$4:$H$1048576)</f>
        <v>#N/A</v>
      </c>
      <c r="F622" s="101" t="e">
        <f>LOOKUP(A622,Entradas!$B$4:$B$1048576,Entradas!$J$4:$J$1048576)</f>
        <v>#N/A</v>
      </c>
      <c r="H622" s="106">
        <f>SUMIFS(Entradas!F:F,Entradas!B:B,'Controle Detalhado'!A622)</f>
        <v>0</v>
      </c>
      <c r="I622" s="106">
        <f>SUMIFS(Saidas!$H:$H,Saidas!$C:$C,'Controle Detalhado'!A622)</f>
        <v>0</v>
      </c>
      <c r="J622" s="107">
        <f t="shared" si="27"/>
        <v>0</v>
      </c>
      <c r="K622" s="100" t="e">
        <f t="shared" si="28"/>
        <v>#N/A</v>
      </c>
      <c r="L622" s="111" t="str">
        <f t="shared" si="29"/>
        <v>Comprar Urgente!</v>
      </c>
    </row>
    <row r="623" spans="2:12">
      <c r="B623" s="99" t="e">
        <f>LOOKUP(A623,Entradas!$B$4:$B$1048576,Entradas!$C$4:$C$1048576)</f>
        <v>#N/A</v>
      </c>
      <c r="C623" s="99" t="e">
        <f>LOOKUP(A623,Entradas!$B$4:$B$1048576,Entradas!$D$4:$D$1048576)</f>
        <v>#N/A</v>
      </c>
      <c r="D623" s="99" t="e">
        <f>LOOKUP(A623,Entradas!$B$4:$B$1048576,Entradas!$G$4:$G$1048576)</f>
        <v>#N/A</v>
      </c>
      <c r="E623" s="100" t="e">
        <f>LOOKUP(A623,Entradas!$B$4:$B$1048576,Entradas!$H$4:$H$1048576)</f>
        <v>#N/A</v>
      </c>
      <c r="F623" s="101" t="e">
        <f>LOOKUP(A623,Entradas!$B$4:$B$1048576,Entradas!$J$4:$J$1048576)</f>
        <v>#N/A</v>
      </c>
      <c r="H623" s="106">
        <f>SUMIFS(Entradas!F:F,Entradas!B:B,'Controle Detalhado'!A623)</f>
        <v>0</v>
      </c>
      <c r="I623" s="106">
        <f>SUMIFS(Saidas!$H:$H,Saidas!$C:$C,'Controle Detalhado'!A623)</f>
        <v>0</v>
      </c>
      <c r="J623" s="107">
        <f t="shared" si="27"/>
        <v>0</v>
      </c>
      <c r="K623" s="100" t="e">
        <f t="shared" si="28"/>
        <v>#N/A</v>
      </c>
      <c r="L623" s="111" t="str">
        <f t="shared" si="29"/>
        <v>Comprar Urgente!</v>
      </c>
    </row>
    <row r="624" spans="2:12">
      <c r="B624" s="99" t="e">
        <f>LOOKUP(A624,Entradas!$B$4:$B$1048576,Entradas!$C$4:$C$1048576)</f>
        <v>#N/A</v>
      </c>
      <c r="C624" s="99" t="e">
        <f>LOOKUP(A624,Entradas!$B$4:$B$1048576,Entradas!$D$4:$D$1048576)</f>
        <v>#N/A</v>
      </c>
      <c r="D624" s="99" t="e">
        <f>LOOKUP(A624,Entradas!$B$4:$B$1048576,Entradas!$G$4:$G$1048576)</f>
        <v>#N/A</v>
      </c>
      <c r="E624" s="100" t="e">
        <f>LOOKUP(A624,Entradas!$B$4:$B$1048576,Entradas!$H$4:$H$1048576)</f>
        <v>#N/A</v>
      </c>
      <c r="F624" s="101" t="e">
        <f>LOOKUP(A624,Entradas!$B$4:$B$1048576,Entradas!$J$4:$J$1048576)</f>
        <v>#N/A</v>
      </c>
      <c r="H624" s="106">
        <f>SUMIFS(Entradas!F:F,Entradas!B:B,'Controle Detalhado'!A624)</f>
        <v>0</v>
      </c>
      <c r="I624" s="106">
        <f>SUMIFS(Saidas!$H:$H,Saidas!$C:$C,'Controle Detalhado'!A624)</f>
        <v>0</v>
      </c>
      <c r="J624" s="107">
        <f t="shared" si="27"/>
        <v>0</v>
      </c>
      <c r="K624" s="100" t="e">
        <f t="shared" si="28"/>
        <v>#N/A</v>
      </c>
      <c r="L624" s="111" t="str">
        <f t="shared" si="29"/>
        <v>Comprar Urgente!</v>
      </c>
    </row>
    <row r="625" spans="2:12">
      <c r="B625" s="99" t="e">
        <f>LOOKUP(A625,Entradas!$B$4:$B$1048576,Entradas!$C$4:$C$1048576)</f>
        <v>#N/A</v>
      </c>
      <c r="C625" s="99" t="e">
        <f>LOOKUP(A625,Entradas!$B$4:$B$1048576,Entradas!$D$4:$D$1048576)</f>
        <v>#N/A</v>
      </c>
      <c r="D625" s="99" t="e">
        <f>LOOKUP(A625,Entradas!$B$4:$B$1048576,Entradas!$G$4:$G$1048576)</f>
        <v>#N/A</v>
      </c>
      <c r="E625" s="100" t="e">
        <f>LOOKUP(A625,Entradas!$B$4:$B$1048576,Entradas!$H$4:$H$1048576)</f>
        <v>#N/A</v>
      </c>
      <c r="F625" s="101" t="e">
        <f>LOOKUP(A625,Entradas!$B$4:$B$1048576,Entradas!$J$4:$J$1048576)</f>
        <v>#N/A</v>
      </c>
      <c r="H625" s="106">
        <f>SUMIFS(Entradas!F:F,Entradas!B:B,'Controle Detalhado'!A625)</f>
        <v>0</v>
      </c>
      <c r="I625" s="106">
        <f>SUMIFS(Saidas!$H:$H,Saidas!$C:$C,'Controle Detalhado'!A625)</f>
        <v>0</v>
      </c>
      <c r="J625" s="107">
        <f t="shared" si="27"/>
        <v>0</v>
      </c>
      <c r="K625" s="100" t="e">
        <f t="shared" si="28"/>
        <v>#N/A</v>
      </c>
      <c r="L625" s="111" t="str">
        <f t="shared" si="29"/>
        <v>Comprar Urgente!</v>
      </c>
    </row>
    <row r="626" spans="2:12">
      <c r="B626" s="99" t="e">
        <f>LOOKUP(A626,Entradas!$B$4:$B$1048576,Entradas!$C$4:$C$1048576)</f>
        <v>#N/A</v>
      </c>
      <c r="C626" s="99" t="e">
        <f>LOOKUP(A626,Entradas!$B$4:$B$1048576,Entradas!$D$4:$D$1048576)</f>
        <v>#N/A</v>
      </c>
      <c r="D626" s="99" t="e">
        <f>LOOKUP(A626,Entradas!$B$4:$B$1048576,Entradas!$G$4:$G$1048576)</f>
        <v>#N/A</v>
      </c>
      <c r="E626" s="100" t="e">
        <f>LOOKUP(A626,Entradas!$B$4:$B$1048576,Entradas!$H$4:$H$1048576)</f>
        <v>#N/A</v>
      </c>
      <c r="F626" s="101" t="e">
        <f>LOOKUP(A626,Entradas!$B$4:$B$1048576,Entradas!$J$4:$J$1048576)</f>
        <v>#N/A</v>
      </c>
      <c r="H626" s="106">
        <f>SUMIFS(Entradas!F:F,Entradas!B:B,'Controle Detalhado'!A626)</f>
        <v>0</v>
      </c>
      <c r="I626" s="106">
        <f>SUMIFS(Saidas!$H:$H,Saidas!$C:$C,'Controle Detalhado'!A626)</f>
        <v>0</v>
      </c>
      <c r="J626" s="107">
        <f t="shared" si="27"/>
        <v>0</v>
      </c>
      <c r="K626" s="100" t="e">
        <f t="shared" si="28"/>
        <v>#N/A</v>
      </c>
      <c r="L626" s="111" t="str">
        <f t="shared" si="29"/>
        <v>Comprar Urgente!</v>
      </c>
    </row>
    <row r="627" spans="2:12">
      <c r="B627" s="99" t="e">
        <f>LOOKUP(A627,Entradas!$B$4:$B$1048576,Entradas!$C$4:$C$1048576)</f>
        <v>#N/A</v>
      </c>
      <c r="C627" s="99" t="e">
        <f>LOOKUP(A627,Entradas!$B$4:$B$1048576,Entradas!$D$4:$D$1048576)</f>
        <v>#N/A</v>
      </c>
      <c r="D627" s="99" t="e">
        <f>LOOKUP(A627,Entradas!$B$4:$B$1048576,Entradas!$G$4:$G$1048576)</f>
        <v>#N/A</v>
      </c>
      <c r="E627" s="100" t="e">
        <f>LOOKUP(A627,Entradas!$B$4:$B$1048576,Entradas!$H$4:$H$1048576)</f>
        <v>#N/A</v>
      </c>
      <c r="F627" s="101" t="e">
        <f>LOOKUP(A627,Entradas!$B$4:$B$1048576,Entradas!$J$4:$J$1048576)</f>
        <v>#N/A</v>
      </c>
      <c r="H627" s="106">
        <f>SUMIFS(Entradas!F:F,Entradas!B:B,'Controle Detalhado'!A627)</f>
        <v>0</v>
      </c>
      <c r="I627" s="106">
        <f>SUMIFS(Saidas!$H:$H,Saidas!$C:$C,'Controle Detalhado'!A627)</f>
        <v>0</v>
      </c>
      <c r="J627" s="107">
        <f t="shared" si="27"/>
        <v>0</v>
      </c>
      <c r="K627" s="100" t="e">
        <f t="shared" si="28"/>
        <v>#N/A</v>
      </c>
      <c r="L627" s="111" t="str">
        <f t="shared" si="29"/>
        <v>Comprar Urgente!</v>
      </c>
    </row>
    <row r="628" spans="2:12">
      <c r="B628" s="99" t="e">
        <f>LOOKUP(A628,Entradas!$B$4:$B$1048576,Entradas!$C$4:$C$1048576)</f>
        <v>#N/A</v>
      </c>
      <c r="C628" s="99" t="e">
        <f>LOOKUP(A628,Entradas!$B$4:$B$1048576,Entradas!$D$4:$D$1048576)</f>
        <v>#N/A</v>
      </c>
      <c r="D628" s="99" t="e">
        <f>LOOKUP(A628,Entradas!$B$4:$B$1048576,Entradas!$G$4:$G$1048576)</f>
        <v>#N/A</v>
      </c>
      <c r="E628" s="100" t="e">
        <f>LOOKUP(A628,Entradas!$B$4:$B$1048576,Entradas!$H$4:$H$1048576)</f>
        <v>#N/A</v>
      </c>
      <c r="F628" s="101" t="e">
        <f>LOOKUP(A628,Entradas!$B$4:$B$1048576,Entradas!$J$4:$J$1048576)</f>
        <v>#N/A</v>
      </c>
      <c r="H628" s="106">
        <f>SUMIFS(Entradas!F:F,Entradas!B:B,'Controle Detalhado'!A628)</f>
        <v>0</v>
      </c>
      <c r="I628" s="106">
        <f>SUMIFS(Saidas!$H:$H,Saidas!$C:$C,'Controle Detalhado'!A628)</f>
        <v>0</v>
      </c>
      <c r="J628" s="107">
        <f t="shared" si="27"/>
        <v>0</v>
      </c>
      <c r="K628" s="100" t="e">
        <f t="shared" si="28"/>
        <v>#N/A</v>
      </c>
      <c r="L628" s="111" t="str">
        <f t="shared" si="29"/>
        <v>Comprar Urgente!</v>
      </c>
    </row>
    <row r="629" spans="2:12">
      <c r="B629" s="99" t="e">
        <f>LOOKUP(A629,Entradas!$B$4:$B$1048576,Entradas!$C$4:$C$1048576)</f>
        <v>#N/A</v>
      </c>
      <c r="C629" s="99" t="e">
        <f>LOOKUP(A629,Entradas!$B$4:$B$1048576,Entradas!$D$4:$D$1048576)</f>
        <v>#N/A</v>
      </c>
      <c r="D629" s="99" t="e">
        <f>LOOKUP(A629,Entradas!$B$4:$B$1048576,Entradas!$G$4:$G$1048576)</f>
        <v>#N/A</v>
      </c>
      <c r="E629" s="100" t="e">
        <f>LOOKUP(A629,Entradas!$B$4:$B$1048576,Entradas!$H$4:$H$1048576)</f>
        <v>#N/A</v>
      </c>
      <c r="F629" s="101" t="e">
        <f>LOOKUP(A629,Entradas!$B$4:$B$1048576,Entradas!$J$4:$J$1048576)</f>
        <v>#N/A</v>
      </c>
      <c r="H629" s="106">
        <f>SUMIFS(Entradas!F:F,Entradas!B:B,'Controle Detalhado'!A629)</f>
        <v>0</v>
      </c>
      <c r="I629" s="106">
        <f>SUMIFS(Saidas!$H:$H,Saidas!$C:$C,'Controle Detalhado'!A629)</f>
        <v>0</v>
      </c>
      <c r="J629" s="107">
        <f t="shared" si="27"/>
        <v>0</v>
      </c>
      <c r="K629" s="100" t="e">
        <f t="shared" si="28"/>
        <v>#N/A</v>
      </c>
      <c r="L629" s="111" t="str">
        <f t="shared" si="29"/>
        <v>Comprar Urgente!</v>
      </c>
    </row>
    <row r="630" spans="2:12">
      <c r="B630" s="99" t="e">
        <f>LOOKUP(A630,Entradas!$B$4:$B$1048576,Entradas!$C$4:$C$1048576)</f>
        <v>#N/A</v>
      </c>
      <c r="C630" s="99" t="e">
        <f>LOOKUP(A630,Entradas!$B$4:$B$1048576,Entradas!$D$4:$D$1048576)</f>
        <v>#N/A</v>
      </c>
      <c r="D630" s="99" t="e">
        <f>LOOKUP(A630,Entradas!$B$4:$B$1048576,Entradas!$G$4:$G$1048576)</f>
        <v>#N/A</v>
      </c>
      <c r="E630" s="100" t="e">
        <f>LOOKUP(A630,Entradas!$B$4:$B$1048576,Entradas!$H$4:$H$1048576)</f>
        <v>#N/A</v>
      </c>
      <c r="F630" s="101" t="e">
        <f>LOOKUP(A630,Entradas!$B$4:$B$1048576,Entradas!$J$4:$J$1048576)</f>
        <v>#N/A</v>
      </c>
      <c r="H630" s="106">
        <f>SUMIFS(Entradas!F:F,Entradas!B:B,'Controle Detalhado'!A630)</f>
        <v>0</v>
      </c>
      <c r="I630" s="106">
        <f>SUMIFS(Saidas!$H:$H,Saidas!$C:$C,'Controle Detalhado'!A630)</f>
        <v>0</v>
      </c>
      <c r="J630" s="107">
        <f t="shared" si="27"/>
        <v>0</v>
      </c>
      <c r="K630" s="100" t="e">
        <f t="shared" si="28"/>
        <v>#N/A</v>
      </c>
      <c r="L630" s="111" t="str">
        <f t="shared" si="29"/>
        <v>Comprar Urgente!</v>
      </c>
    </row>
    <row r="631" spans="2:12">
      <c r="B631" s="99" t="e">
        <f>LOOKUP(A631,Entradas!$B$4:$B$1048576,Entradas!$C$4:$C$1048576)</f>
        <v>#N/A</v>
      </c>
      <c r="C631" s="99" t="e">
        <f>LOOKUP(A631,Entradas!$B$4:$B$1048576,Entradas!$D$4:$D$1048576)</f>
        <v>#N/A</v>
      </c>
      <c r="D631" s="99" t="e">
        <f>LOOKUP(A631,Entradas!$B$4:$B$1048576,Entradas!$G$4:$G$1048576)</f>
        <v>#N/A</v>
      </c>
      <c r="E631" s="100" t="e">
        <f>LOOKUP(A631,Entradas!$B$4:$B$1048576,Entradas!$H$4:$H$1048576)</f>
        <v>#N/A</v>
      </c>
      <c r="F631" s="101" t="e">
        <f>LOOKUP(A631,Entradas!$B$4:$B$1048576,Entradas!$J$4:$J$1048576)</f>
        <v>#N/A</v>
      </c>
      <c r="H631" s="106">
        <f>SUMIFS(Entradas!F:F,Entradas!B:B,'Controle Detalhado'!A631)</f>
        <v>0</v>
      </c>
      <c r="I631" s="106">
        <f>SUMIFS(Saidas!$H:$H,Saidas!$C:$C,'Controle Detalhado'!A631)</f>
        <v>0</v>
      </c>
      <c r="J631" s="107">
        <f t="shared" si="27"/>
        <v>0</v>
      </c>
      <c r="K631" s="100" t="e">
        <f t="shared" si="28"/>
        <v>#N/A</v>
      </c>
      <c r="L631" s="111" t="str">
        <f t="shared" si="29"/>
        <v>Comprar Urgente!</v>
      </c>
    </row>
    <row r="632" spans="2:12">
      <c r="B632" s="99" t="e">
        <f>LOOKUP(A632,Entradas!$B$4:$B$1048576,Entradas!$C$4:$C$1048576)</f>
        <v>#N/A</v>
      </c>
      <c r="C632" s="99" t="e">
        <f>LOOKUP(A632,Entradas!$B$4:$B$1048576,Entradas!$D$4:$D$1048576)</f>
        <v>#N/A</v>
      </c>
      <c r="D632" s="99" t="e">
        <f>LOOKUP(A632,Entradas!$B$4:$B$1048576,Entradas!$G$4:$G$1048576)</f>
        <v>#N/A</v>
      </c>
      <c r="E632" s="100" t="e">
        <f>LOOKUP(A632,Entradas!$B$4:$B$1048576,Entradas!$H$4:$H$1048576)</f>
        <v>#N/A</v>
      </c>
      <c r="F632" s="101" t="e">
        <f>LOOKUP(A632,Entradas!$B$4:$B$1048576,Entradas!$J$4:$J$1048576)</f>
        <v>#N/A</v>
      </c>
      <c r="H632" s="106">
        <f>SUMIFS(Entradas!F:F,Entradas!B:B,'Controle Detalhado'!A632)</f>
        <v>0</v>
      </c>
      <c r="I632" s="106">
        <f>SUMIFS(Saidas!$H:$H,Saidas!$C:$C,'Controle Detalhado'!A632)</f>
        <v>0</v>
      </c>
      <c r="J632" s="107">
        <f t="shared" si="27"/>
        <v>0</v>
      </c>
      <c r="K632" s="100" t="e">
        <f t="shared" si="28"/>
        <v>#N/A</v>
      </c>
      <c r="L632" s="111" t="str">
        <f t="shared" si="29"/>
        <v>Comprar Urgente!</v>
      </c>
    </row>
    <row r="633" spans="2:12">
      <c r="B633" s="99" t="e">
        <f>LOOKUP(A633,Entradas!$B$4:$B$1048576,Entradas!$C$4:$C$1048576)</f>
        <v>#N/A</v>
      </c>
      <c r="C633" s="99" t="e">
        <f>LOOKUP(A633,Entradas!$B$4:$B$1048576,Entradas!$D$4:$D$1048576)</f>
        <v>#N/A</v>
      </c>
      <c r="D633" s="99" t="e">
        <f>LOOKUP(A633,Entradas!$B$4:$B$1048576,Entradas!$G$4:$G$1048576)</f>
        <v>#N/A</v>
      </c>
      <c r="E633" s="100" t="e">
        <f>LOOKUP(A633,Entradas!$B$4:$B$1048576,Entradas!$H$4:$H$1048576)</f>
        <v>#N/A</v>
      </c>
      <c r="F633" s="101" t="e">
        <f>LOOKUP(A633,Entradas!$B$4:$B$1048576,Entradas!$J$4:$J$1048576)</f>
        <v>#N/A</v>
      </c>
      <c r="H633" s="106">
        <f>SUMIFS(Entradas!F:F,Entradas!B:B,'Controle Detalhado'!A633)</f>
        <v>0</v>
      </c>
      <c r="I633" s="106">
        <f>SUMIFS(Saidas!$H:$H,Saidas!$C:$C,'Controle Detalhado'!A633)</f>
        <v>0</v>
      </c>
      <c r="J633" s="107">
        <f t="shared" si="27"/>
        <v>0</v>
      </c>
      <c r="K633" s="100" t="e">
        <f t="shared" si="28"/>
        <v>#N/A</v>
      </c>
      <c r="L633" s="111" t="str">
        <f t="shared" si="29"/>
        <v>Comprar Urgente!</v>
      </c>
    </row>
    <row r="634" spans="2:12">
      <c r="B634" s="99" t="e">
        <f>LOOKUP(A634,Entradas!$B$4:$B$1048576,Entradas!$C$4:$C$1048576)</f>
        <v>#N/A</v>
      </c>
      <c r="C634" s="99" t="e">
        <f>LOOKUP(A634,Entradas!$B$4:$B$1048576,Entradas!$D$4:$D$1048576)</f>
        <v>#N/A</v>
      </c>
      <c r="D634" s="99" t="e">
        <f>LOOKUP(A634,Entradas!$B$4:$B$1048576,Entradas!$G$4:$G$1048576)</f>
        <v>#N/A</v>
      </c>
      <c r="E634" s="100" t="e">
        <f>LOOKUP(A634,Entradas!$B$4:$B$1048576,Entradas!$H$4:$H$1048576)</f>
        <v>#N/A</v>
      </c>
      <c r="F634" s="101" t="e">
        <f>LOOKUP(A634,Entradas!$B$4:$B$1048576,Entradas!$J$4:$J$1048576)</f>
        <v>#N/A</v>
      </c>
      <c r="H634" s="106">
        <f>SUMIFS(Entradas!F:F,Entradas!B:B,'Controle Detalhado'!A634)</f>
        <v>0</v>
      </c>
      <c r="I634" s="106">
        <f>SUMIFS(Saidas!$H:$H,Saidas!$C:$C,'Controle Detalhado'!A634)</f>
        <v>0</v>
      </c>
      <c r="J634" s="107">
        <f t="shared" si="27"/>
        <v>0</v>
      </c>
      <c r="K634" s="100" t="e">
        <f t="shared" si="28"/>
        <v>#N/A</v>
      </c>
      <c r="L634" s="111" t="str">
        <f t="shared" si="29"/>
        <v>Comprar Urgente!</v>
      </c>
    </row>
    <row r="635" spans="2:12">
      <c r="B635" s="99" t="e">
        <f>LOOKUP(A635,Entradas!$B$4:$B$1048576,Entradas!$C$4:$C$1048576)</f>
        <v>#N/A</v>
      </c>
      <c r="C635" s="99" t="e">
        <f>LOOKUP(A635,Entradas!$B$4:$B$1048576,Entradas!$D$4:$D$1048576)</f>
        <v>#N/A</v>
      </c>
      <c r="D635" s="99" t="e">
        <f>LOOKUP(A635,Entradas!$B$4:$B$1048576,Entradas!$G$4:$G$1048576)</f>
        <v>#N/A</v>
      </c>
      <c r="E635" s="100" t="e">
        <f>LOOKUP(A635,Entradas!$B$4:$B$1048576,Entradas!$H$4:$H$1048576)</f>
        <v>#N/A</v>
      </c>
      <c r="F635" s="101" t="e">
        <f>LOOKUP(A635,Entradas!$B$4:$B$1048576,Entradas!$J$4:$J$1048576)</f>
        <v>#N/A</v>
      </c>
      <c r="H635" s="106">
        <f>SUMIFS(Entradas!F:F,Entradas!B:B,'Controle Detalhado'!A635)</f>
        <v>0</v>
      </c>
      <c r="I635" s="106">
        <f>SUMIFS(Saidas!$H:$H,Saidas!$C:$C,'Controle Detalhado'!A635)</f>
        <v>0</v>
      </c>
      <c r="J635" s="107">
        <f t="shared" si="27"/>
        <v>0</v>
      </c>
      <c r="K635" s="100" t="e">
        <f t="shared" si="28"/>
        <v>#N/A</v>
      </c>
      <c r="L635" s="111" t="str">
        <f t="shared" si="29"/>
        <v>Comprar Urgente!</v>
      </c>
    </row>
    <row r="636" spans="2:12">
      <c r="B636" s="99" t="e">
        <f>LOOKUP(A636,Entradas!$B$4:$B$1048576,Entradas!$C$4:$C$1048576)</f>
        <v>#N/A</v>
      </c>
      <c r="C636" s="99" t="e">
        <f>LOOKUP(A636,Entradas!$B$4:$B$1048576,Entradas!$D$4:$D$1048576)</f>
        <v>#N/A</v>
      </c>
      <c r="D636" s="99" t="e">
        <f>LOOKUP(A636,Entradas!$B$4:$B$1048576,Entradas!$G$4:$G$1048576)</f>
        <v>#N/A</v>
      </c>
      <c r="E636" s="100" t="e">
        <f>LOOKUP(A636,Entradas!$B$4:$B$1048576,Entradas!$H$4:$H$1048576)</f>
        <v>#N/A</v>
      </c>
      <c r="F636" s="101" t="e">
        <f>LOOKUP(A636,Entradas!$B$4:$B$1048576,Entradas!$J$4:$J$1048576)</f>
        <v>#N/A</v>
      </c>
      <c r="H636" s="106">
        <f>SUMIFS(Entradas!F:F,Entradas!B:B,'Controle Detalhado'!A636)</f>
        <v>0</v>
      </c>
      <c r="I636" s="106">
        <f>SUMIFS(Saidas!$H:$H,Saidas!$C:$C,'Controle Detalhado'!A636)</f>
        <v>0</v>
      </c>
      <c r="J636" s="107">
        <f t="shared" si="27"/>
        <v>0</v>
      </c>
      <c r="K636" s="100" t="e">
        <f t="shared" si="28"/>
        <v>#N/A</v>
      </c>
      <c r="L636" s="111" t="str">
        <f t="shared" si="29"/>
        <v>Comprar Urgente!</v>
      </c>
    </row>
    <row r="637" spans="2:12">
      <c r="B637" s="99" t="e">
        <f>LOOKUP(A637,Entradas!$B$4:$B$1048576,Entradas!$C$4:$C$1048576)</f>
        <v>#N/A</v>
      </c>
      <c r="C637" s="99" t="e">
        <f>LOOKUP(A637,Entradas!$B$4:$B$1048576,Entradas!$D$4:$D$1048576)</f>
        <v>#N/A</v>
      </c>
      <c r="D637" s="99" t="e">
        <f>LOOKUP(A637,Entradas!$B$4:$B$1048576,Entradas!$G$4:$G$1048576)</f>
        <v>#N/A</v>
      </c>
      <c r="E637" s="100" t="e">
        <f>LOOKUP(A637,Entradas!$B$4:$B$1048576,Entradas!$H$4:$H$1048576)</f>
        <v>#N/A</v>
      </c>
      <c r="F637" s="101" t="e">
        <f>LOOKUP(A637,Entradas!$B$4:$B$1048576,Entradas!$J$4:$J$1048576)</f>
        <v>#N/A</v>
      </c>
      <c r="H637" s="106">
        <f>SUMIFS(Entradas!F:F,Entradas!B:B,'Controle Detalhado'!A637)</f>
        <v>0</v>
      </c>
      <c r="I637" s="106">
        <f>SUMIFS(Saidas!$H:$H,Saidas!$C:$C,'Controle Detalhado'!A637)</f>
        <v>0</v>
      </c>
      <c r="J637" s="107">
        <f t="shared" si="27"/>
        <v>0</v>
      </c>
      <c r="K637" s="100" t="e">
        <f t="shared" si="28"/>
        <v>#N/A</v>
      </c>
      <c r="L637" s="111" t="str">
        <f t="shared" si="29"/>
        <v>Comprar Urgente!</v>
      </c>
    </row>
    <row r="638" spans="2:12">
      <c r="B638" s="99" t="e">
        <f>LOOKUP(A638,Entradas!$B$4:$B$1048576,Entradas!$C$4:$C$1048576)</f>
        <v>#N/A</v>
      </c>
      <c r="C638" s="99" t="e">
        <f>LOOKUP(A638,Entradas!$B$4:$B$1048576,Entradas!$D$4:$D$1048576)</f>
        <v>#N/A</v>
      </c>
      <c r="D638" s="99" t="e">
        <f>LOOKUP(A638,Entradas!$B$4:$B$1048576,Entradas!$G$4:$G$1048576)</f>
        <v>#N/A</v>
      </c>
      <c r="E638" s="100" t="e">
        <f>LOOKUP(A638,Entradas!$B$4:$B$1048576,Entradas!$H$4:$H$1048576)</f>
        <v>#N/A</v>
      </c>
      <c r="F638" s="101" t="e">
        <f>LOOKUP(A638,Entradas!$B$4:$B$1048576,Entradas!$J$4:$J$1048576)</f>
        <v>#N/A</v>
      </c>
      <c r="H638" s="106">
        <f>SUMIFS(Entradas!F:F,Entradas!B:B,'Controle Detalhado'!A638)</f>
        <v>0</v>
      </c>
      <c r="I638" s="106">
        <f>SUMIFS(Saidas!$H:$H,Saidas!$C:$C,'Controle Detalhado'!A638)</f>
        <v>0</v>
      </c>
      <c r="J638" s="107">
        <f t="shared" si="27"/>
        <v>0</v>
      </c>
      <c r="K638" s="100" t="e">
        <f t="shared" si="28"/>
        <v>#N/A</v>
      </c>
      <c r="L638" s="111" t="str">
        <f t="shared" si="29"/>
        <v>Comprar Urgente!</v>
      </c>
    </row>
    <row r="639" spans="2:12">
      <c r="B639" s="99" t="e">
        <f>LOOKUP(A639,Entradas!$B$4:$B$1048576,Entradas!$C$4:$C$1048576)</f>
        <v>#N/A</v>
      </c>
      <c r="C639" s="99" t="e">
        <f>LOOKUP(A639,Entradas!$B$4:$B$1048576,Entradas!$D$4:$D$1048576)</f>
        <v>#N/A</v>
      </c>
      <c r="D639" s="99" t="e">
        <f>LOOKUP(A639,Entradas!$B$4:$B$1048576,Entradas!$G$4:$G$1048576)</f>
        <v>#N/A</v>
      </c>
      <c r="E639" s="100" t="e">
        <f>LOOKUP(A639,Entradas!$B$4:$B$1048576,Entradas!$H$4:$H$1048576)</f>
        <v>#N/A</v>
      </c>
      <c r="F639" s="101" t="e">
        <f>LOOKUP(A639,Entradas!$B$4:$B$1048576,Entradas!$J$4:$J$1048576)</f>
        <v>#N/A</v>
      </c>
      <c r="H639" s="106">
        <f>SUMIFS(Entradas!F:F,Entradas!B:B,'Controle Detalhado'!A639)</f>
        <v>0</v>
      </c>
      <c r="I639" s="106">
        <f>SUMIFS(Saidas!$H:$H,Saidas!$C:$C,'Controle Detalhado'!A639)</f>
        <v>0</v>
      </c>
      <c r="J639" s="107">
        <f t="shared" si="27"/>
        <v>0</v>
      </c>
      <c r="K639" s="100" t="e">
        <f t="shared" si="28"/>
        <v>#N/A</v>
      </c>
      <c r="L639" s="111" t="str">
        <f t="shared" si="29"/>
        <v>Comprar Urgente!</v>
      </c>
    </row>
    <row r="640" spans="2:12">
      <c r="B640" s="99" t="e">
        <f>LOOKUP(A640,Entradas!$B$4:$B$1048576,Entradas!$C$4:$C$1048576)</f>
        <v>#N/A</v>
      </c>
      <c r="C640" s="99" t="e">
        <f>LOOKUP(A640,Entradas!$B$4:$B$1048576,Entradas!$D$4:$D$1048576)</f>
        <v>#N/A</v>
      </c>
      <c r="D640" s="99" t="e">
        <f>LOOKUP(A640,Entradas!$B$4:$B$1048576,Entradas!$G$4:$G$1048576)</f>
        <v>#N/A</v>
      </c>
      <c r="E640" s="100" t="e">
        <f>LOOKUP(A640,Entradas!$B$4:$B$1048576,Entradas!$H$4:$H$1048576)</f>
        <v>#N/A</v>
      </c>
      <c r="F640" s="101" t="e">
        <f>LOOKUP(A640,Entradas!$B$4:$B$1048576,Entradas!$J$4:$J$1048576)</f>
        <v>#N/A</v>
      </c>
      <c r="H640" s="106">
        <f>SUMIFS(Entradas!F:F,Entradas!B:B,'Controle Detalhado'!A640)</f>
        <v>0</v>
      </c>
      <c r="I640" s="106">
        <f>SUMIFS(Saidas!$H:$H,Saidas!$C:$C,'Controle Detalhado'!A640)</f>
        <v>0</v>
      </c>
      <c r="J640" s="107">
        <f t="shared" si="27"/>
        <v>0</v>
      </c>
      <c r="K640" s="100" t="e">
        <f t="shared" si="28"/>
        <v>#N/A</v>
      </c>
      <c r="L640" s="111" t="str">
        <f t="shared" si="29"/>
        <v>Comprar Urgente!</v>
      </c>
    </row>
    <row r="641" spans="2:12">
      <c r="B641" s="99" t="e">
        <f>LOOKUP(A641,Entradas!$B$4:$B$1048576,Entradas!$C$4:$C$1048576)</f>
        <v>#N/A</v>
      </c>
      <c r="C641" s="99" t="e">
        <f>LOOKUP(A641,Entradas!$B$4:$B$1048576,Entradas!$D$4:$D$1048576)</f>
        <v>#N/A</v>
      </c>
      <c r="D641" s="99" t="e">
        <f>LOOKUP(A641,Entradas!$B$4:$B$1048576,Entradas!$G$4:$G$1048576)</f>
        <v>#N/A</v>
      </c>
      <c r="E641" s="100" t="e">
        <f>LOOKUP(A641,Entradas!$B$4:$B$1048576,Entradas!$H$4:$H$1048576)</f>
        <v>#N/A</v>
      </c>
      <c r="F641" s="101" t="e">
        <f>LOOKUP(A641,Entradas!$B$4:$B$1048576,Entradas!$J$4:$J$1048576)</f>
        <v>#N/A</v>
      </c>
      <c r="H641" s="106">
        <f>SUMIFS(Entradas!F:F,Entradas!B:B,'Controle Detalhado'!A641)</f>
        <v>0</v>
      </c>
      <c r="I641" s="106">
        <f>SUMIFS(Saidas!$H:$H,Saidas!$C:$C,'Controle Detalhado'!A641)</f>
        <v>0</v>
      </c>
      <c r="J641" s="107">
        <f t="shared" si="27"/>
        <v>0</v>
      </c>
      <c r="K641" s="100" t="e">
        <f t="shared" si="28"/>
        <v>#N/A</v>
      </c>
      <c r="L641" s="111" t="str">
        <f t="shared" si="29"/>
        <v>Comprar Urgente!</v>
      </c>
    </row>
    <row r="642" spans="2:12">
      <c r="B642" s="99" t="e">
        <f>LOOKUP(A642,Entradas!$B$4:$B$1048576,Entradas!$C$4:$C$1048576)</f>
        <v>#N/A</v>
      </c>
      <c r="C642" s="99" t="e">
        <f>LOOKUP(A642,Entradas!$B$4:$B$1048576,Entradas!$D$4:$D$1048576)</f>
        <v>#N/A</v>
      </c>
      <c r="D642" s="99" t="e">
        <f>LOOKUP(A642,Entradas!$B$4:$B$1048576,Entradas!$G$4:$G$1048576)</f>
        <v>#N/A</v>
      </c>
      <c r="E642" s="100" t="e">
        <f>LOOKUP(A642,Entradas!$B$4:$B$1048576,Entradas!$H$4:$H$1048576)</f>
        <v>#N/A</v>
      </c>
      <c r="F642" s="101" t="e">
        <f>LOOKUP(A642,Entradas!$B$4:$B$1048576,Entradas!$J$4:$J$1048576)</f>
        <v>#N/A</v>
      </c>
      <c r="H642" s="106">
        <f>SUMIFS(Entradas!F:F,Entradas!B:B,'Controle Detalhado'!A642)</f>
        <v>0</v>
      </c>
      <c r="I642" s="106">
        <f>SUMIFS(Saidas!$H:$H,Saidas!$C:$C,'Controle Detalhado'!A642)</f>
        <v>0</v>
      </c>
      <c r="J642" s="107">
        <f t="shared" si="27"/>
        <v>0</v>
      </c>
      <c r="K642" s="100" t="e">
        <f t="shared" si="28"/>
        <v>#N/A</v>
      </c>
      <c r="L642" s="111" t="str">
        <f t="shared" si="29"/>
        <v>Comprar Urgente!</v>
      </c>
    </row>
    <row r="643" spans="2:12">
      <c r="B643" s="99" t="e">
        <f>LOOKUP(A643,Entradas!$B$4:$B$1048576,Entradas!$C$4:$C$1048576)</f>
        <v>#N/A</v>
      </c>
      <c r="C643" s="99" t="e">
        <f>LOOKUP(A643,Entradas!$B$4:$B$1048576,Entradas!$D$4:$D$1048576)</f>
        <v>#N/A</v>
      </c>
      <c r="D643" s="99" t="e">
        <f>LOOKUP(A643,Entradas!$B$4:$B$1048576,Entradas!$G$4:$G$1048576)</f>
        <v>#N/A</v>
      </c>
      <c r="E643" s="100" t="e">
        <f>LOOKUP(A643,Entradas!$B$4:$B$1048576,Entradas!$H$4:$H$1048576)</f>
        <v>#N/A</v>
      </c>
      <c r="F643" s="101" t="e">
        <f>LOOKUP(A643,Entradas!$B$4:$B$1048576,Entradas!$J$4:$J$1048576)</f>
        <v>#N/A</v>
      </c>
      <c r="H643" s="106">
        <f>SUMIFS(Entradas!F:F,Entradas!B:B,'Controle Detalhado'!A643)</f>
        <v>0</v>
      </c>
      <c r="I643" s="106">
        <f>SUMIFS(Saidas!$H:$H,Saidas!$C:$C,'Controle Detalhado'!A643)</f>
        <v>0</v>
      </c>
      <c r="J643" s="107">
        <f t="shared" si="27"/>
        <v>0</v>
      </c>
      <c r="K643" s="100" t="e">
        <f t="shared" si="28"/>
        <v>#N/A</v>
      </c>
      <c r="L643" s="111" t="str">
        <f t="shared" si="29"/>
        <v>Comprar Urgente!</v>
      </c>
    </row>
    <row r="644" spans="2:12">
      <c r="B644" s="99" t="e">
        <f>LOOKUP(A644,Entradas!$B$4:$B$1048576,Entradas!$C$4:$C$1048576)</f>
        <v>#N/A</v>
      </c>
      <c r="C644" s="99" t="e">
        <f>LOOKUP(A644,Entradas!$B$4:$B$1048576,Entradas!$D$4:$D$1048576)</f>
        <v>#N/A</v>
      </c>
      <c r="D644" s="99" t="e">
        <f>LOOKUP(A644,Entradas!$B$4:$B$1048576,Entradas!$G$4:$G$1048576)</f>
        <v>#N/A</v>
      </c>
      <c r="E644" s="100" t="e">
        <f>LOOKUP(A644,Entradas!$B$4:$B$1048576,Entradas!$H$4:$H$1048576)</f>
        <v>#N/A</v>
      </c>
      <c r="F644" s="101" t="e">
        <f>LOOKUP(A644,Entradas!$B$4:$B$1048576,Entradas!$J$4:$J$1048576)</f>
        <v>#N/A</v>
      </c>
      <c r="H644" s="106">
        <f>SUMIFS(Entradas!F:F,Entradas!B:B,'Controle Detalhado'!A644)</f>
        <v>0</v>
      </c>
      <c r="I644" s="106">
        <f>SUMIFS(Saidas!$H:$H,Saidas!$C:$C,'Controle Detalhado'!A644)</f>
        <v>0</v>
      </c>
      <c r="J644" s="107">
        <f t="shared" si="27"/>
        <v>0</v>
      </c>
      <c r="K644" s="100" t="e">
        <f t="shared" si="28"/>
        <v>#N/A</v>
      </c>
      <c r="L644" s="111" t="str">
        <f t="shared" si="29"/>
        <v>Comprar Urgente!</v>
      </c>
    </row>
    <row r="645" spans="2:12">
      <c r="B645" s="99" t="e">
        <f>LOOKUP(A645,Entradas!$B$4:$B$1048576,Entradas!$C$4:$C$1048576)</f>
        <v>#N/A</v>
      </c>
      <c r="C645" s="99" t="e">
        <f>LOOKUP(A645,Entradas!$B$4:$B$1048576,Entradas!$D$4:$D$1048576)</f>
        <v>#N/A</v>
      </c>
      <c r="D645" s="99" t="e">
        <f>LOOKUP(A645,Entradas!$B$4:$B$1048576,Entradas!$G$4:$G$1048576)</f>
        <v>#N/A</v>
      </c>
      <c r="E645" s="100" t="e">
        <f>LOOKUP(A645,Entradas!$B$4:$B$1048576,Entradas!$H$4:$H$1048576)</f>
        <v>#N/A</v>
      </c>
      <c r="F645" s="101" t="e">
        <f>LOOKUP(A645,Entradas!$B$4:$B$1048576,Entradas!$J$4:$J$1048576)</f>
        <v>#N/A</v>
      </c>
      <c r="H645" s="106">
        <f>SUMIFS(Entradas!F:F,Entradas!B:B,'Controle Detalhado'!A645)</f>
        <v>0</v>
      </c>
      <c r="I645" s="106">
        <f>SUMIFS(Saidas!$H:$H,Saidas!$C:$C,'Controle Detalhado'!A645)</f>
        <v>0</v>
      </c>
      <c r="J645" s="107">
        <f t="shared" ref="J645:J708" si="30">H645-I645</f>
        <v>0</v>
      </c>
      <c r="K645" s="100" t="e">
        <f t="shared" ref="K645:K708" si="31">J645*E645</f>
        <v>#N/A</v>
      </c>
      <c r="L645" s="111" t="str">
        <f t="shared" ref="L645:L708" si="32">IF(J645&lt;=G645,"Comprar Urgente!",IF(J645&lt;=(G645*1.2),"Atenção!",""))</f>
        <v>Comprar Urgente!</v>
      </c>
    </row>
    <row r="646" spans="2:12">
      <c r="B646" s="99" t="e">
        <f>LOOKUP(A646,Entradas!$B$4:$B$1048576,Entradas!$C$4:$C$1048576)</f>
        <v>#N/A</v>
      </c>
      <c r="C646" s="99" t="e">
        <f>LOOKUP(A646,Entradas!$B$4:$B$1048576,Entradas!$D$4:$D$1048576)</f>
        <v>#N/A</v>
      </c>
      <c r="D646" s="99" t="e">
        <f>LOOKUP(A646,Entradas!$B$4:$B$1048576,Entradas!$G$4:$G$1048576)</f>
        <v>#N/A</v>
      </c>
      <c r="E646" s="100" t="e">
        <f>LOOKUP(A646,Entradas!$B$4:$B$1048576,Entradas!$H$4:$H$1048576)</f>
        <v>#N/A</v>
      </c>
      <c r="F646" s="101" t="e">
        <f>LOOKUP(A646,Entradas!$B$4:$B$1048576,Entradas!$J$4:$J$1048576)</f>
        <v>#N/A</v>
      </c>
      <c r="H646" s="106">
        <f>SUMIFS(Entradas!F:F,Entradas!B:B,'Controle Detalhado'!A646)</f>
        <v>0</v>
      </c>
      <c r="I646" s="106">
        <f>SUMIFS(Saidas!$H:$H,Saidas!$C:$C,'Controle Detalhado'!A646)</f>
        <v>0</v>
      </c>
      <c r="J646" s="107">
        <f t="shared" si="30"/>
        <v>0</v>
      </c>
      <c r="K646" s="100" t="e">
        <f t="shared" si="31"/>
        <v>#N/A</v>
      </c>
      <c r="L646" s="111" t="str">
        <f t="shared" si="32"/>
        <v>Comprar Urgente!</v>
      </c>
    </row>
    <row r="647" spans="2:12">
      <c r="B647" s="99" t="e">
        <f>LOOKUP(A647,Entradas!$B$4:$B$1048576,Entradas!$C$4:$C$1048576)</f>
        <v>#N/A</v>
      </c>
      <c r="C647" s="99" t="e">
        <f>LOOKUP(A647,Entradas!$B$4:$B$1048576,Entradas!$D$4:$D$1048576)</f>
        <v>#N/A</v>
      </c>
      <c r="D647" s="99" t="e">
        <f>LOOKUP(A647,Entradas!$B$4:$B$1048576,Entradas!$G$4:$G$1048576)</f>
        <v>#N/A</v>
      </c>
      <c r="E647" s="100" t="e">
        <f>LOOKUP(A647,Entradas!$B$4:$B$1048576,Entradas!$H$4:$H$1048576)</f>
        <v>#N/A</v>
      </c>
      <c r="F647" s="101" t="e">
        <f>LOOKUP(A647,Entradas!$B$4:$B$1048576,Entradas!$J$4:$J$1048576)</f>
        <v>#N/A</v>
      </c>
      <c r="H647" s="106">
        <f>SUMIFS(Entradas!F:F,Entradas!B:B,'Controle Detalhado'!A647)</f>
        <v>0</v>
      </c>
      <c r="I647" s="106">
        <f>SUMIFS(Saidas!$H:$H,Saidas!$C:$C,'Controle Detalhado'!A647)</f>
        <v>0</v>
      </c>
      <c r="J647" s="107">
        <f t="shared" si="30"/>
        <v>0</v>
      </c>
      <c r="K647" s="100" t="e">
        <f t="shared" si="31"/>
        <v>#N/A</v>
      </c>
      <c r="L647" s="111" t="str">
        <f t="shared" si="32"/>
        <v>Comprar Urgente!</v>
      </c>
    </row>
    <row r="648" spans="2:12">
      <c r="B648" s="99" t="e">
        <f>LOOKUP(A648,Entradas!$B$4:$B$1048576,Entradas!$C$4:$C$1048576)</f>
        <v>#N/A</v>
      </c>
      <c r="C648" s="99" t="e">
        <f>LOOKUP(A648,Entradas!$B$4:$B$1048576,Entradas!$D$4:$D$1048576)</f>
        <v>#N/A</v>
      </c>
      <c r="D648" s="99" t="e">
        <f>LOOKUP(A648,Entradas!$B$4:$B$1048576,Entradas!$G$4:$G$1048576)</f>
        <v>#N/A</v>
      </c>
      <c r="E648" s="100" t="e">
        <f>LOOKUP(A648,Entradas!$B$4:$B$1048576,Entradas!$H$4:$H$1048576)</f>
        <v>#N/A</v>
      </c>
      <c r="F648" s="101" t="e">
        <f>LOOKUP(A648,Entradas!$B$4:$B$1048576,Entradas!$J$4:$J$1048576)</f>
        <v>#N/A</v>
      </c>
      <c r="H648" s="106">
        <f>SUMIFS(Entradas!F:F,Entradas!B:B,'Controle Detalhado'!A648)</f>
        <v>0</v>
      </c>
      <c r="I648" s="106">
        <f>SUMIFS(Saidas!$H:$H,Saidas!$C:$C,'Controle Detalhado'!A648)</f>
        <v>0</v>
      </c>
      <c r="J648" s="107">
        <f t="shared" si="30"/>
        <v>0</v>
      </c>
      <c r="K648" s="100" t="e">
        <f t="shared" si="31"/>
        <v>#N/A</v>
      </c>
      <c r="L648" s="111" t="str">
        <f t="shared" si="32"/>
        <v>Comprar Urgente!</v>
      </c>
    </row>
    <row r="649" spans="2:12">
      <c r="B649" s="99" t="e">
        <f>LOOKUP(A649,Entradas!$B$4:$B$1048576,Entradas!$C$4:$C$1048576)</f>
        <v>#N/A</v>
      </c>
      <c r="C649" s="99" t="e">
        <f>LOOKUP(A649,Entradas!$B$4:$B$1048576,Entradas!$D$4:$D$1048576)</f>
        <v>#N/A</v>
      </c>
      <c r="D649" s="99" t="e">
        <f>LOOKUP(A649,Entradas!$B$4:$B$1048576,Entradas!$G$4:$G$1048576)</f>
        <v>#N/A</v>
      </c>
      <c r="E649" s="100" t="e">
        <f>LOOKUP(A649,Entradas!$B$4:$B$1048576,Entradas!$H$4:$H$1048576)</f>
        <v>#N/A</v>
      </c>
      <c r="F649" s="101" t="e">
        <f>LOOKUP(A649,Entradas!$B$4:$B$1048576,Entradas!$J$4:$J$1048576)</f>
        <v>#N/A</v>
      </c>
      <c r="H649" s="106">
        <f>SUMIFS(Entradas!F:F,Entradas!B:B,'Controle Detalhado'!A649)</f>
        <v>0</v>
      </c>
      <c r="I649" s="106">
        <f>SUMIFS(Saidas!$H:$H,Saidas!$C:$C,'Controle Detalhado'!A649)</f>
        <v>0</v>
      </c>
      <c r="J649" s="107">
        <f t="shared" si="30"/>
        <v>0</v>
      </c>
      <c r="K649" s="100" t="e">
        <f t="shared" si="31"/>
        <v>#N/A</v>
      </c>
      <c r="L649" s="111" t="str">
        <f t="shared" si="32"/>
        <v>Comprar Urgente!</v>
      </c>
    </row>
    <row r="650" spans="2:12">
      <c r="B650" s="99" t="e">
        <f>LOOKUP(A650,Entradas!$B$4:$B$1048576,Entradas!$C$4:$C$1048576)</f>
        <v>#N/A</v>
      </c>
      <c r="C650" s="99" t="e">
        <f>LOOKUP(A650,Entradas!$B$4:$B$1048576,Entradas!$D$4:$D$1048576)</f>
        <v>#N/A</v>
      </c>
      <c r="D650" s="99" t="e">
        <f>LOOKUP(A650,Entradas!$B$4:$B$1048576,Entradas!$G$4:$G$1048576)</f>
        <v>#N/A</v>
      </c>
      <c r="E650" s="100" t="e">
        <f>LOOKUP(A650,Entradas!$B$4:$B$1048576,Entradas!$H$4:$H$1048576)</f>
        <v>#N/A</v>
      </c>
      <c r="F650" s="101" t="e">
        <f>LOOKUP(A650,Entradas!$B$4:$B$1048576,Entradas!$J$4:$J$1048576)</f>
        <v>#N/A</v>
      </c>
      <c r="H650" s="106">
        <f>SUMIFS(Entradas!F:F,Entradas!B:B,'Controle Detalhado'!A650)</f>
        <v>0</v>
      </c>
      <c r="I650" s="106">
        <f>SUMIFS(Saidas!$H:$H,Saidas!$C:$C,'Controle Detalhado'!A650)</f>
        <v>0</v>
      </c>
      <c r="J650" s="107">
        <f t="shared" si="30"/>
        <v>0</v>
      </c>
      <c r="K650" s="100" t="e">
        <f t="shared" si="31"/>
        <v>#N/A</v>
      </c>
      <c r="L650" s="111" t="str">
        <f t="shared" si="32"/>
        <v>Comprar Urgente!</v>
      </c>
    </row>
    <row r="651" spans="2:12">
      <c r="B651" s="99" t="e">
        <f>LOOKUP(A651,Entradas!$B$4:$B$1048576,Entradas!$C$4:$C$1048576)</f>
        <v>#N/A</v>
      </c>
      <c r="C651" s="99" t="e">
        <f>LOOKUP(A651,Entradas!$B$4:$B$1048576,Entradas!$D$4:$D$1048576)</f>
        <v>#N/A</v>
      </c>
      <c r="D651" s="99" t="e">
        <f>LOOKUP(A651,Entradas!$B$4:$B$1048576,Entradas!$G$4:$G$1048576)</f>
        <v>#N/A</v>
      </c>
      <c r="E651" s="100" t="e">
        <f>LOOKUP(A651,Entradas!$B$4:$B$1048576,Entradas!$H$4:$H$1048576)</f>
        <v>#N/A</v>
      </c>
      <c r="F651" s="101" t="e">
        <f>LOOKUP(A651,Entradas!$B$4:$B$1048576,Entradas!$J$4:$J$1048576)</f>
        <v>#N/A</v>
      </c>
      <c r="H651" s="106">
        <f>SUMIFS(Entradas!F:F,Entradas!B:B,'Controle Detalhado'!A651)</f>
        <v>0</v>
      </c>
      <c r="I651" s="106">
        <f>SUMIFS(Saidas!$H:$H,Saidas!$C:$C,'Controle Detalhado'!A651)</f>
        <v>0</v>
      </c>
      <c r="J651" s="107">
        <f t="shared" si="30"/>
        <v>0</v>
      </c>
      <c r="K651" s="100" t="e">
        <f t="shared" si="31"/>
        <v>#N/A</v>
      </c>
      <c r="L651" s="111" t="str">
        <f t="shared" si="32"/>
        <v>Comprar Urgente!</v>
      </c>
    </row>
    <row r="652" spans="2:12">
      <c r="B652" s="99" t="e">
        <f>LOOKUP(A652,Entradas!$B$4:$B$1048576,Entradas!$C$4:$C$1048576)</f>
        <v>#N/A</v>
      </c>
      <c r="C652" s="99" t="e">
        <f>LOOKUP(A652,Entradas!$B$4:$B$1048576,Entradas!$D$4:$D$1048576)</f>
        <v>#N/A</v>
      </c>
      <c r="D652" s="99" t="e">
        <f>LOOKUP(A652,Entradas!$B$4:$B$1048576,Entradas!$G$4:$G$1048576)</f>
        <v>#N/A</v>
      </c>
      <c r="E652" s="100" t="e">
        <f>LOOKUP(A652,Entradas!$B$4:$B$1048576,Entradas!$H$4:$H$1048576)</f>
        <v>#N/A</v>
      </c>
      <c r="F652" s="101" t="e">
        <f>LOOKUP(A652,Entradas!$B$4:$B$1048576,Entradas!$J$4:$J$1048576)</f>
        <v>#N/A</v>
      </c>
      <c r="H652" s="106">
        <f>SUMIFS(Entradas!F:F,Entradas!B:B,'Controle Detalhado'!A652)</f>
        <v>0</v>
      </c>
      <c r="I652" s="106">
        <f>SUMIFS(Saidas!$H:$H,Saidas!$C:$C,'Controle Detalhado'!A652)</f>
        <v>0</v>
      </c>
      <c r="J652" s="107">
        <f t="shared" si="30"/>
        <v>0</v>
      </c>
      <c r="K652" s="100" t="e">
        <f t="shared" si="31"/>
        <v>#N/A</v>
      </c>
      <c r="L652" s="111" t="str">
        <f t="shared" si="32"/>
        <v>Comprar Urgente!</v>
      </c>
    </row>
    <row r="653" spans="2:12">
      <c r="B653" s="99" t="e">
        <f>LOOKUP(A653,Entradas!$B$4:$B$1048576,Entradas!$C$4:$C$1048576)</f>
        <v>#N/A</v>
      </c>
      <c r="C653" s="99" t="e">
        <f>LOOKUP(A653,Entradas!$B$4:$B$1048576,Entradas!$D$4:$D$1048576)</f>
        <v>#N/A</v>
      </c>
      <c r="D653" s="99" t="e">
        <f>LOOKUP(A653,Entradas!$B$4:$B$1048576,Entradas!$G$4:$G$1048576)</f>
        <v>#N/A</v>
      </c>
      <c r="E653" s="100" t="e">
        <f>LOOKUP(A653,Entradas!$B$4:$B$1048576,Entradas!$H$4:$H$1048576)</f>
        <v>#N/A</v>
      </c>
      <c r="F653" s="101" t="e">
        <f>LOOKUP(A653,Entradas!$B$4:$B$1048576,Entradas!$J$4:$J$1048576)</f>
        <v>#N/A</v>
      </c>
      <c r="H653" s="106">
        <f>SUMIFS(Entradas!F:F,Entradas!B:B,'Controle Detalhado'!A653)</f>
        <v>0</v>
      </c>
      <c r="I653" s="106">
        <f>SUMIFS(Saidas!$H:$H,Saidas!$C:$C,'Controle Detalhado'!A653)</f>
        <v>0</v>
      </c>
      <c r="J653" s="107">
        <f t="shared" si="30"/>
        <v>0</v>
      </c>
      <c r="K653" s="100" t="e">
        <f t="shared" si="31"/>
        <v>#N/A</v>
      </c>
      <c r="L653" s="111" t="str">
        <f t="shared" si="32"/>
        <v>Comprar Urgente!</v>
      </c>
    </row>
    <row r="654" spans="2:12">
      <c r="B654" s="99" t="e">
        <f>LOOKUP(A654,Entradas!$B$4:$B$1048576,Entradas!$C$4:$C$1048576)</f>
        <v>#N/A</v>
      </c>
      <c r="C654" s="99" t="e">
        <f>LOOKUP(A654,Entradas!$B$4:$B$1048576,Entradas!$D$4:$D$1048576)</f>
        <v>#N/A</v>
      </c>
      <c r="D654" s="99" t="e">
        <f>LOOKUP(A654,Entradas!$B$4:$B$1048576,Entradas!$G$4:$G$1048576)</f>
        <v>#N/A</v>
      </c>
      <c r="E654" s="100" t="e">
        <f>LOOKUP(A654,Entradas!$B$4:$B$1048576,Entradas!$H$4:$H$1048576)</f>
        <v>#N/A</v>
      </c>
      <c r="F654" s="101" t="e">
        <f>LOOKUP(A654,Entradas!$B$4:$B$1048576,Entradas!$J$4:$J$1048576)</f>
        <v>#N/A</v>
      </c>
      <c r="H654" s="106">
        <f>SUMIFS(Entradas!F:F,Entradas!B:B,'Controle Detalhado'!A654)</f>
        <v>0</v>
      </c>
      <c r="I654" s="106">
        <f>SUMIFS(Saidas!$H:$H,Saidas!$C:$C,'Controle Detalhado'!A654)</f>
        <v>0</v>
      </c>
      <c r="J654" s="107">
        <f t="shared" si="30"/>
        <v>0</v>
      </c>
      <c r="K654" s="100" t="e">
        <f t="shared" si="31"/>
        <v>#N/A</v>
      </c>
      <c r="L654" s="111" t="str">
        <f t="shared" si="32"/>
        <v>Comprar Urgente!</v>
      </c>
    </row>
    <row r="655" spans="2:12">
      <c r="B655" s="99" t="e">
        <f>LOOKUP(A655,Entradas!$B$4:$B$1048576,Entradas!$C$4:$C$1048576)</f>
        <v>#N/A</v>
      </c>
      <c r="C655" s="99" t="e">
        <f>LOOKUP(A655,Entradas!$B$4:$B$1048576,Entradas!$D$4:$D$1048576)</f>
        <v>#N/A</v>
      </c>
      <c r="D655" s="99" t="e">
        <f>LOOKUP(A655,Entradas!$B$4:$B$1048576,Entradas!$G$4:$G$1048576)</f>
        <v>#N/A</v>
      </c>
      <c r="E655" s="100" t="e">
        <f>LOOKUP(A655,Entradas!$B$4:$B$1048576,Entradas!$H$4:$H$1048576)</f>
        <v>#N/A</v>
      </c>
      <c r="F655" s="101" t="e">
        <f>LOOKUP(A655,Entradas!$B$4:$B$1048576,Entradas!$J$4:$J$1048576)</f>
        <v>#N/A</v>
      </c>
      <c r="H655" s="106">
        <f>SUMIFS(Entradas!F:F,Entradas!B:B,'Controle Detalhado'!A655)</f>
        <v>0</v>
      </c>
      <c r="I655" s="106">
        <f>SUMIFS(Saidas!$H:$H,Saidas!$C:$C,'Controle Detalhado'!A655)</f>
        <v>0</v>
      </c>
      <c r="J655" s="107">
        <f t="shared" si="30"/>
        <v>0</v>
      </c>
      <c r="K655" s="100" t="e">
        <f t="shared" si="31"/>
        <v>#N/A</v>
      </c>
      <c r="L655" s="111" t="str">
        <f t="shared" si="32"/>
        <v>Comprar Urgente!</v>
      </c>
    </row>
    <row r="656" spans="2:12">
      <c r="B656" s="99" t="e">
        <f>LOOKUP(A656,Entradas!$B$4:$B$1048576,Entradas!$C$4:$C$1048576)</f>
        <v>#N/A</v>
      </c>
      <c r="C656" s="99" t="e">
        <f>LOOKUP(A656,Entradas!$B$4:$B$1048576,Entradas!$D$4:$D$1048576)</f>
        <v>#N/A</v>
      </c>
      <c r="D656" s="99" t="e">
        <f>LOOKUP(A656,Entradas!$B$4:$B$1048576,Entradas!$G$4:$G$1048576)</f>
        <v>#N/A</v>
      </c>
      <c r="E656" s="100" t="e">
        <f>LOOKUP(A656,Entradas!$B$4:$B$1048576,Entradas!$H$4:$H$1048576)</f>
        <v>#N/A</v>
      </c>
      <c r="F656" s="101" t="e">
        <f>LOOKUP(A656,Entradas!$B$4:$B$1048576,Entradas!$J$4:$J$1048576)</f>
        <v>#N/A</v>
      </c>
      <c r="H656" s="106">
        <f>SUMIFS(Entradas!F:F,Entradas!B:B,'Controle Detalhado'!A656)</f>
        <v>0</v>
      </c>
      <c r="I656" s="106">
        <f>SUMIFS(Saidas!$H:$H,Saidas!$C:$C,'Controle Detalhado'!A656)</f>
        <v>0</v>
      </c>
      <c r="J656" s="107">
        <f t="shared" si="30"/>
        <v>0</v>
      </c>
      <c r="K656" s="100" t="e">
        <f t="shared" si="31"/>
        <v>#N/A</v>
      </c>
      <c r="L656" s="111" t="str">
        <f t="shared" si="32"/>
        <v>Comprar Urgente!</v>
      </c>
    </row>
    <row r="657" spans="2:12">
      <c r="B657" s="99" t="e">
        <f>LOOKUP(A657,Entradas!$B$4:$B$1048576,Entradas!$C$4:$C$1048576)</f>
        <v>#N/A</v>
      </c>
      <c r="C657" s="99" t="e">
        <f>LOOKUP(A657,Entradas!$B$4:$B$1048576,Entradas!$D$4:$D$1048576)</f>
        <v>#N/A</v>
      </c>
      <c r="D657" s="99" t="e">
        <f>LOOKUP(A657,Entradas!$B$4:$B$1048576,Entradas!$G$4:$G$1048576)</f>
        <v>#N/A</v>
      </c>
      <c r="E657" s="100" t="e">
        <f>LOOKUP(A657,Entradas!$B$4:$B$1048576,Entradas!$H$4:$H$1048576)</f>
        <v>#N/A</v>
      </c>
      <c r="F657" s="101" t="e">
        <f>LOOKUP(A657,Entradas!$B$4:$B$1048576,Entradas!$J$4:$J$1048576)</f>
        <v>#N/A</v>
      </c>
      <c r="H657" s="106">
        <f>SUMIFS(Entradas!F:F,Entradas!B:B,'Controle Detalhado'!A657)</f>
        <v>0</v>
      </c>
      <c r="I657" s="106">
        <f>SUMIFS(Saidas!$H:$H,Saidas!$C:$C,'Controle Detalhado'!A657)</f>
        <v>0</v>
      </c>
      <c r="J657" s="107">
        <f t="shared" si="30"/>
        <v>0</v>
      </c>
      <c r="K657" s="100" t="e">
        <f t="shared" si="31"/>
        <v>#N/A</v>
      </c>
      <c r="L657" s="111" t="str">
        <f t="shared" si="32"/>
        <v>Comprar Urgente!</v>
      </c>
    </row>
    <row r="658" spans="2:12">
      <c r="B658" s="99" t="e">
        <f>LOOKUP(A658,Entradas!$B$4:$B$1048576,Entradas!$C$4:$C$1048576)</f>
        <v>#N/A</v>
      </c>
      <c r="C658" s="99" t="e">
        <f>LOOKUP(A658,Entradas!$B$4:$B$1048576,Entradas!$D$4:$D$1048576)</f>
        <v>#N/A</v>
      </c>
      <c r="D658" s="99" t="e">
        <f>LOOKUP(A658,Entradas!$B$4:$B$1048576,Entradas!$G$4:$G$1048576)</f>
        <v>#N/A</v>
      </c>
      <c r="E658" s="100" t="e">
        <f>LOOKUP(A658,Entradas!$B$4:$B$1048576,Entradas!$H$4:$H$1048576)</f>
        <v>#N/A</v>
      </c>
      <c r="F658" s="101" t="e">
        <f>LOOKUP(A658,Entradas!$B$4:$B$1048576,Entradas!$J$4:$J$1048576)</f>
        <v>#N/A</v>
      </c>
      <c r="H658" s="106">
        <f>SUMIFS(Entradas!F:F,Entradas!B:B,'Controle Detalhado'!A658)</f>
        <v>0</v>
      </c>
      <c r="I658" s="106">
        <f>SUMIFS(Saidas!$H:$H,Saidas!$C:$C,'Controle Detalhado'!A658)</f>
        <v>0</v>
      </c>
      <c r="J658" s="107">
        <f t="shared" si="30"/>
        <v>0</v>
      </c>
      <c r="K658" s="100" t="e">
        <f t="shared" si="31"/>
        <v>#N/A</v>
      </c>
      <c r="L658" s="111" t="str">
        <f t="shared" si="32"/>
        <v>Comprar Urgente!</v>
      </c>
    </row>
    <row r="659" spans="2:12">
      <c r="B659" s="99" t="e">
        <f>LOOKUP(A659,Entradas!$B$4:$B$1048576,Entradas!$C$4:$C$1048576)</f>
        <v>#N/A</v>
      </c>
      <c r="C659" s="99" t="e">
        <f>LOOKUP(A659,Entradas!$B$4:$B$1048576,Entradas!$D$4:$D$1048576)</f>
        <v>#N/A</v>
      </c>
      <c r="D659" s="99" t="e">
        <f>LOOKUP(A659,Entradas!$B$4:$B$1048576,Entradas!$G$4:$G$1048576)</f>
        <v>#N/A</v>
      </c>
      <c r="E659" s="100" t="e">
        <f>LOOKUP(A659,Entradas!$B$4:$B$1048576,Entradas!$H$4:$H$1048576)</f>
        <v>#N/A</v>
      </c>
      <c r="F659" s="101" t="e">
        <f>LOOKUP(A659,Entradas!$B$4:$B$1048576,Entradas!$J$4:$J$1048576)</f>
        <v>#N/A</v>
      </c>
      <c r="H659" s="106">
        <f>SUMIFS(Entradas!F:F,Entradas!B:B,'Controle Detalhado'!A659)</f>
        <v>0</v>
      </c>
      <c r="I659" s="106">
        <f>SUMIFS(Saidas!$H:$H,Saidas!$C:$C,'Controle Detalhado'!A659)</f>
        <v>0</v>
      </c>
      <c r="J659" s="107">
        <f t="shared" si="30"/>
        <v>0</v>
      </c>
      <c r="K659" s="100" t="e">
        <f t="shared" si="31"/>
        <v>#N/A</v>
      </c>
      <c r="L659" s="111" t="str">
        <f t="shared" si="32"/>
        <v>Comprar Urgente!</v>
      </c>
    </row>
    <row r="660" spans="2:12">
      <c r="B660" s="99" t="e">
        <f>LOOKUP(A660,Entradas!$B$4:$B$1048576,Entradas!$C$4:$C$1048576)</f>
        <v>#N/A</v>
      </c>
      <c r="C660" s="99" t="e">
        <f>LOOKUP(A660,Entradas!$B$4:$B$1048576,Entradas!$D$4:$D$1048576)</f>
        <v>#N/A</v>
      </c>
      <c r="D660" s="99" t="e">
        <f>LOOKUP(A660,Entradas!$B$4:$B$1048576,Entradas!$G$4:$G$1048576)</f>
        <v>#N/A</v>
      </c>
      <c r="E660" s="100" t="e">
        <f>LOOKUP(A660,Entradas!$B$4:$B$1048576,Entradas!$H$4:$H$1048576)</f>
        <v>#N/A</v>
      </c>
      <c r="F660" s="101" t="e">
        <f>LOOKUP(A660,Entradas!$B$4:$B$1048576,Entradas!$J$4:$J$1048576)</f>
        <v>#N/A</v>
      </c>
      <c r="H660" s="106">
        <f>SUMIFS(Entradas!F:F,Entradas!B:B,'Controle Detalhado'!A660)</f>
        <v>0</v>
      </c>
      <c r="I660" s="106">
        <f>SUMIFS(Saidas!$H:$H,Saidas!$C:$C,'Controle Detalhado'!A660)</f>
        <v>0</v>
      </c>
      <c r="J660" s="107">
        <f t="shared" si="30"/>
        <v>0</v>
      </c>
      <c r="K660" s="100" t="e">
        <f t="shared" si="31"/>
        <v>#N/A</v>
      </c>
      <c r="L660" s="111" t="str">
        <f t="shared" si="32"/>
        <v>Comprar Urgente!</v>
      </c>
    </row>
    <row r="661" spans="2:12">
      <c r="B661" s="99" t="e">
        <f>LOOKUP(A661,Entradas!$B$4:$B$1048576,Entradas!$C$4:$C$1048576)</f>
        <v>#N/A</v>
      </c>
      <c r="C661" s="99" t="e">
        <f>LOOKUP(A661,Entradas!$B$4:$B$1048576,Entradas!$D$4:$D$1048576)</f>
        <v>#N/A</v>
      </c>
      <c r="D661" s="99" t="e">
        <f>LOOKUP(A661,Entradas!$B$4:$B$1048576,Entradas!$G$4:$G$1048576)</f>
        <v>#N/A</v>
      </c>
      <c r="E661" s="100" t="e">
        <f>LOOKUP(A661,Entradas!$B$4:$B$1048576,Entradas!$H$4:$H$1048576)</f>
        <v>#N/A</v>
      </c>
      <c r="F661" s="101" t="e">
        <f>LOOKUP(A661,Entradas!$B$4:$B$1048576,Entradas!$J$4:$J$1048576)</f>
        <v>#N/A</v>
      </c>
      <c r="H661" s="106">
        <f>SUMIFS(Entradas!F:F,Entradas!B:B,'Controle Detalhado'!A661)</f>
        <v>0</v>
      </c>
      <c r="I661" s="106">
        <f>SUMIFS(Saidas!$H:$H,Saidas!$C:$C,'Controle Detalhado'!A661)</f>
        <v>0</v>
      </c>
      <c r="J661" s="107">
        <f t="shared" si="30"/>
        <v>0</v>
      </c>
      <c r="K661" s="100" t="e">
        <f t="shared" si="31"/>
        <v>#N/A</v>
      </c>
      <c r="L661" s="111" t="str">
        <f t="shared" si="32"/>
        <v>Comprar Urgente!</v>
      </c>
    </row>
    <row r="662" spans="2:12">
      <c r="B662" s="99" t="e">
        <f>LOOKUP(A662,Entradas!$B$4:$B$1048576,Entradas!$C$4:$C$1048576)</f>
        <v>#N/A</v>
      </c>
      <c r="C662" s="99" t="e">
        <f>LOOKUP(A662,Entradas!$B$4:$B$1048576,Entradas!$D$4:$D$1048576)</f>
        <v>#N/A</v>
      </c>
      <c r="D662" s="99" t="e">
        <f>LOOKUP(A662,Entradas!$B$4:$B$1048576,Entradas!$G$4:$G$1048576)</f>
        <v>#N/A</v>
      </c>
      <c r="E662" s="100" t="e">
        <f>LOOKUP(A662,Entradas!$B$4:$B$1048576,Entradas!$H$4:$H$1048576)</f>
        <v>#N/A</v>
      </c>
      <c r="F662" s="101" t="e">
        <f>LOOKUP(A662,Entradas!$B$4:$B$1048576,Entradas!$J$4:$J$1048576)</f>
        <v>#N/A</v>
      </c>
      <c r="H662" s="106">
        <f>SUMIFS(Entradas!F:F,Entradas!B:B,'Controle Detalhado'!A662)</f>
        <v>0</v>
      </c>
      <c r="I662" s="106">
        <f>SUMIFS(Saidas!$H:$H,Saidas!$C:$C,'Controle Detalhado'!A662)</f>
        <v>0</v>
      </c>
      <c r="J662" s="107">
        <f t="shared" si="30"/>
        <v>0</v>
      </c>
      <c r="K662" s="100" t="e">
        <f t="shared" si="31"/>
        <v>#N/A</v>
      </c>
      <c r="L662" s="111" t="str">
        <f t="shared" si="32"/>
        <v>Comprar Urgente!</v>
      </c>
    </row>
    <row r="663" spans="2:12">
      <c r="B663" s="99" t="e">
        <f>LOOKUP(A663,Entradas!$B$4:$B$1048576,Entradas!$C$4:$C$1048576)</f>
        <v>#N/A</v>
      </c>
      <c r="C663" s="99" t="e">
        <f>LOOKUP(A663,Entradas!$B$4:$B$1048576,Entradas!$D$4:$D$1048576)</f>
        <v>#N/A</v>
      </c>
      <c r="D663" s="99" t="e">
        <f>LOOKUP(A663,Entradas!$B$4:$B$1048576,Entradas!$G$4:$G$1048576)</f>
        <v>#N/A</v>
      </c>
      <c r="E663" s="100" t="e">
        <f>LOOKUP(A663,Entradas!$B$4:$B$1048576,Entradas!$H$4:$H$1048576)</f>
        <v>#N/A</v>
      </c>
      <c r="F663" s="101" t="e">
        <f>LOOKUP(A663,Entradas!$B$4:$B$1048576,Entradas!$J$4:$J$1048576)</f>
        <v>#N/A</v>
      </c>
      <c r="H663" s="106">
        <f>SUMIFS(Entradas!F:F,Entradas!B:B,'Controle Detalhado'!A663)</f>
        <v>0</v>
      </c>
      <c r="I663" s="106">
        <f>SUMIFS(Saidas!$H:$H,Saidas!$C:$C,'Controle Detalhado'!A663)</f>
        <v>0</v>
      </c>
      <c r="J663" s="107">
        <f t="shared" si="30"/>
        <v>0</v>
      </c>
      <c r="K663" s="100" t="e">
        <f t="shared" si="31"/>
        <v>#N/A</v>
      </c>
      <c r="L663" s="111" t="str">
        <f t="shared" si="32"/>
        <v>Comprar Urgente!</v>
      </c>
    </row>
    <row r="664" spans="2:12">
      <c r="B664" s="99" t="e">
        <f>LOOKUP(A664,Entradas!$B$4:$B$1048576,Entradas!$C$4:$C$1048576)</f>
        <v>#N/A</v>
      </c>
      <c r="C664" s="99" t="e">
        <f>LOOKUP(A664,Entradas!$B$4:$B$1048576,Entradas!$D$4:$D$1048576)</f>
        <v>#N/A</v>
      </c>
      <c r="D664" s="99" t="e">
        <f>LOOKUP(A664,Entradas!$B$4:$B$1048576,Entradas!$G$4:$G$1048576)</f>
        <v>#N/A</v>
      </c>
      <c r="E664" s="100" t="e">
        <f>LOOKUP(A664,Entradas!$B$4:$B$1048576,Entradas!$H$4:$H$1048576)</f>
        <v>#N/A</v>
      </c>
      <c r="F664" s="101" t="e">
        <f>LOOKUP(A664,Entradas!$B$4:$B$1048576,Entradas!$J$4:$J$1048576)</f>
        <v>#N/A</v>
      </c>
      <c r="H664" s="106">
        <f>SUMIFS(Entradas!F:F,Entradas!B:B,'Controle Detalhado'!A664)</f>
        <v>0</v>
      </c>
      <c r="I664" s="106">
        <f>SUMIFS(Saidas!$H:$H,Saidas!$C:$C,'Controle Detalhado'!A664)</f>
        <v>0</v>
      </c>
      <c r="J664" s="107">
        <f t="shared" si="30"/>
        <v>0</v>
      </c>
      <c r="K664" s="100" t="e">
        <f t="shared" si="31"/>
        <v>#N/A</v>
      </c>
      <c r="L664" s="111" t="str">
        <f t="shared" si="32"/>
        <v>Comprar Urgente!</v>
      </c>
    </row>
    <row r="665" spans="2:12">
      <c r="B665" s="99" t="e">
        <f>LOOKUP(A665,Entradas!$B$4:$B$1048576,Entradas!$C$4:$C$1048576)</f>
        <v>#N/A</v>
      </c>
      <c r="C665" s="99" t="e">
        <f>LOOKUP(A665,Entradas!$B$4:$B$1048576,Entradas!$D$4:$D$1048576)</f>
        <v>#N/A</v>
      </c>
      <c r="D665" s="99" t="e">
        <f>LOOKUP(A665,Entradas!$B$4:$B$1048576,Entradas!$G$4:$G$1048576)</f>
        <v>#N/A</v>
      </c>
      <c r="E665" s="100" t="e">
        <f>LOOKUP(A665,Entradas!$B$4:$B$1048576,Entradas!$H$4:$H$1048576)</f>
        <v>#N/A</v>
      </c>
      <c r="F665" s="101" t="e">
        <f>LOOKUP(A665,Entradas!$B$4:$B$1048576,Entradas!$J$4:$J$1048576)</f>
        <v>#N/A</v>
      </c>
      <c r="H665" s="106">
        <f>SUMIFS(Entradas!F:F,Entradas!B:B,'Controle Detalhado'!A665)</f>
        <v>0</v>
      </c>
      <c r="I665" s="106">
        <f>SUMIFS(Saidas!$H:$H,Saidas!$C:$C,'Controle Detalhado'!A665)</f>
        <v>0</v>
      </c>
      <c r="J665" s="107">
        <f t="shared" si="30"/>
        <v>0</v>
      </c>
      <c r="K665" s="100" t="e">
        <f t="shared" si="31"/>
        <v>#N/A</v>
      </c>
      <c r="L665" s="111" t="str">
        <f t="shared" si="32"/>
        <v>Comprar Urgente!</v>
      </c>
    </row>
    <row r="666" spans="2:12">
      <c r="B666" s="99" t="e">
        <f>LOOKUP(A666,Entradas!$B$4:$B$1048576,Entradas!$C$4:$C$1048576)</f>
        <v>#N/A</v>
      </c>
      <c r="C666" s="99" t="e">
        <f>LOOKUP(A666,Entradas!$B$4:$B$1048576,Entradas!$D$4:$D$1048576)</f>
        <v>#N/A</v>
      </c>
      <c r="D666" s="99" t="e">
        <f>LOOKUP(A666,Entradas!$B$4:$B$1048576,Entradas!$G$4:$G$1048576)</f>
        <v>#N/A</v>
      </c>
      <c r="E666" s="100" t="e">
        <f>LOOKUP(A666,Entradas!$B$4:$B$1048576,Entradas!$H$4:$H$1048576)</f>
        <v>#N/A</v>
      </c>
      <c r="F666" s="101" t="e">
        <f>LOOKUP(A666,Entradas!$B$4:$B$1048576,Entradas!$J$4:$J$1048576)</f>
        <v>#N/A</v>
      </c>
      <c r="H666" s="106">
        <f>SUMIFS(Entradas!F:F,Entradas!B:B,'Controle Detalhado'!A666)</f>
        <v>0</v>
      </c>
      <c r="I666" s="106">
        <f>SUMIFS(Saidas!$H:$H,Saidas!$C:$C,'Controle Detalhado'!A666)</f>
        <v>0</v>
      </c>
      <c r="J666" s="107">
        <f t="shared" si="30"/>
        <v>0</v>
      </c>
      <c r="K666" s="100" t="e">
        <f t="shared" si="31"/>
        <v>#N/A</v>
      </c>
      <c r="L666" s="111" t="str">
        <f t="shared" si="32"/>
        <v>Comprar Urgente!</v>
      </c>
    </row>
    <row r="667" spans="2:12">
      <c r="B667" s="99" t="e">
        <f>LOOKUP(A667,Entradas!$B$4:$B$1048576,Entradas!$C$4:$C$1048576)</f>
        <v>#N/A</v>
      </c>
      <c r="C667" s="99" t="e">
        <f>LOOKUP(A667,Entradas!$B$4:$B$1048576,Entradas!$D$4:$D$1048576)</f>
        <v>#N/A</v>
      </c>
      <c r="D667" s="99" t="e">
        <f>LOOKUP(A667,Entradas!$B$4:$B$1048576,Entradas!$G$4:$G$1048576)</f>
        <v>#N/A</v>
      </c>
      <c r="E667" s="100" t="e">
        <f>LOOKUP(A667,Entradas!$B$4:$B$1048576,Entradas!$H$4:$H$1048576)</f>
        <v>#N/A</v>
      </c>
      <c r="F667" s="101" t="e">
        <f>LOOKUP(A667,Entradas!$B$4:$B$1048576,Entradas!$J$4:$J$1048576)</f>
        <v>#N/A</v>
      </c>
      <c r="H667" s="106">
        <f>SUMIFS(Entradas!F:F,Entradas!B:B,'Controle Detalhado'!A667)</f>
        <v>0</v>
      </c>
      <c r="I667" s="106">
        <f>SUMIFS(Saidas!$H:$H,Saidas!$C:$C,'Controle Detalhado'!A667)</f>
        <v>0</v>
      </c>
      <c r="J667" s="107">
        <f t="shared" si="30"/>
        <v>0</v>
      </c>
      <c r="K667" s="100" t="e">
        <f t="shared" si="31"/>
        <v>#N/A</v>
      </c>
      <c r="L667" s="111" t="str">
        <f t="shared" si="32"/>
        <v>Comprar Urgente!</v>
      </c>
    </row>
    <row r="668" spans="2:12">
      <c r="B668" s="99" t="e">
        <f>LOOKUP(A668,Entradas!$B$4:$B$1048576,Entradas!$C$4:$C$1048576)</f>
        <v>#N/A</v>
      </c>
      <c r="C668" s="99" t="e">
        <f>LOOKUP(A668,Entradas!$B$4:$B$1048576,Entradas!$D$4:$D$1048576)</f>
        <v>#N/A</v>
      </c>
      <c r="D668" s="99" t="e">
        <f>LOOKUP(A668,Entradas!$B$4:$B$1048576,Entradas!$G$4:$G$1048576)</f>
        <v>#N/A</v>
      </c>
      <c r="E668" s="100" t="e">
        <f>LOOKUP(A668,Entradas!$B$4:$B$1048576,Entradas!$H$4:$H$1048576)</f>
        <v>#N/A</v>
      </c>
      <c r="F668" s="101" t="e">
        <f>LOOKUP(A668,Entradas!$B$4:$B$1048576,Entradas!$J$4:$J$1048576)</f>
        <v>#N/A</v>
      </c>
      <c r="H668" s="106">
        <f>SUMIFS(Entradas!F:F,Entradas!B:B,'Controle Detalhado'!A668)</f>
        <v>0</v>
      </c>
      <c r="I668" s="106">
        <f>SUMIFS(Saidas!$H:$H,Saidas!$C:$C,'Controle Detalhado'!A668)</f>
        <v>0</v>
      </c>
      <c r="J668" s="107">
        <f t="shared" si="30"/>
        <v>0</v>
      </c>
      <c r="K668" s="100" t="e">
        <f t="shared" si="31"/>
        <v>#N/A</v>
      </c>
      <c r="L668" s="111" t="str">
        <f t="shared" si="32"/>
        <v>Comprar Urgente!</v>
      </c>
    </row>
    <row r="669" spans="2:12">
      <c r="B669" s="99" t="e">
        <f>LOOKUP(A669,Entradas!$B$4:$B$1048576,Entradas!$C$4:$C$1048576)</f>
        <v>#N/A</v>
      </c>
      <c r="C669" s="99" t="e">
        <f>LOOKUP(A669,Entradas!$B$4:$B$1048576,Entradas!$D$4:$D$1048576)</f>
        <v>#N/A</v>
      </c>
      <c r="D669" s="99" t="e">
        <f>LOOKUP(A669,Entradas!$B$4:$B$1048576,Entradas!$G$4:$G$1048576)</f>
        <v>#N/A</v>
      </c>
      <c r="E669" s="100" t="e">
        <f>LOOKUP(A669,Entradas!$B$4:$B$1048576,Entradas!$H$4:$H$1048576)</f>
        <v>#N/A</v>
      </c>
      <c r="F669" s="101" t="e">
        <f>LOOKUP(A669,Entradas!$B$4:$B$1048576,Entradas!$J$4:$J$1048576)</f>
        <v>#N/A</v>
      </c>
      <c r="H669" s="106">
        <f>SUMIFS(Entradas!F:F,Entradas!B:B,'Controle Detalhado'!A669)</f>
        <v>0</v>
      </c>
      <c r="I669" s="106">
        <f>SUMIFS(Saidas!$H:$H,Saidas!$C:$C,'Controle Detalhado'!A669)</f>
        <v>0</v>
      </c>
      <c r="J669" s="107">
        <f t="shared" si="30"/>
        <v>0</v>
      </c>
      <c r="K669" s="100" t="e">
        <f t="shared" si="31"/>
        <v>#N/A</v>
      </c>
      <c r="L669" s="111" t="str">
        <f t="shared" si="32"/>
        <v>Comprar Urgente!</v>
      </c>
    </row>
    <row r="670" spans="2:12">
      <c r="B670" s="99" t="e">
        <f>LOOKUP(A670,Entradas!$B$4:$B$1048576,Entradas!$C$4:$C$1048576)</f>
        <v>#N/A</v>
      </c>
      <c r="C670" s="99" t="e">
        <f>LOOKUP(A670,Entradas!$B$4:$B$1048576,Entradas!$D$4:$D$1048576)</f>
        <v>#N/A</v>
      </c>
      <c r="D670" s="99" t="e">
        <f>LOOKUP(A670,Entradas!$B$4:$B$1048576,Entradas!$G$4:$G$1048576)</f>
        <v>#N/A</v>
      </c>
      <c r="E670" s="100" t="e">
        <f>LOOKUP(A670,Entradas!$B$4:$B$1048576,Entradas!$H$4:$H$1048576)</f>
        <v>#N/A</v>
      </c>
      <c r="F670" s="101" t="e">
        <f>LOOKUP(A670,Entradas!$B$4:$B$1048576,Entradas!$J$4:$J$1048576)</f>
        <v>#N/A</v>
      </c>
      <c r="H670" s="106">
        <f>SUMIFS(Entradas!F:F,Entradas!B:B,'Controle Detalhado'!A670)</f>
        <v>0</v>
      </c>
      <c r="I670" s="106">
        <f>SUMIFS(Saidas!$H:$H,Saidas!$C:$C,'Controle Detalhado'!A670)</f>
        <v>0</v>
      </c>
      <c r="J670" s="107">
        <f t="shared" si="30"/>
        <v>0</v>
      </c>
      <c r="K670" s="100" t="e">
        <f t="shared" si="31"/>
        <v>#N/A</v>
      </c>
      <c r="L670" s="111" t="str">
        <f t="shared" si="32"/>
        <v>Comprar Urgente!</v>
      </c>
    </row>
    <row r="671" spans="2:12">
      <c r="B671" s="99" t="e">
        <f>LOOKUP(A671,Entradas!$B$4:$B$1048576,Entradas!$C$4:$C$1048576)</f>
        <v>#N/A</v>
      </c>
      <c r="C671" s="99" t="e">
        <f>LOOKUP(A671,Entradas!$B$4:$B$1048576,Entradas!$D$4:$D$1048576)</f>
        <v>#N/A</v>
      </c>
      <c r="D671" s="99" t="e">
        <f>LOOKUP(A671,Entradas!$B$4:$B$1048576,Entradas!$G$4:$G$1048576)</f>
        <v>#N/A</v>
      </c>
      <c r="E671" s="100" t="e">
        <f>LOOKUP(A671,Entradas!$B$4:$B$1048576,Entradas!$H$4:$H$1048576)</f>
        <v>#N/A</v>
      </c>
      <c r="F671" s="101" t="e">
        <f>LOOKUP(A671,Entradas!$B$4:$B$1048576,Entradas!$J$4:$J$1048576)</f>
        <v>#N/A</v>
      </c>
      <c r="H671" s="106">
        <f>SUMIFS(Entradas!F:F,Entradas!B:B,'Controle Detalhado'!A671)</f>
        <v>0</v>
      </c>
      <c r="I671" s="106">
        <f>SUMIFS(Saidas!$H:$H,Saidas!$C:$C,'Controle Detalhado'!A671)</f>
        <v>0</v>
      </c>
      <c r="J671" s="107">
        <f t="shared" si="30"/>
        <v>0</v>
      </c>
      <c r="K671" s="100" t="e">
        <f t="shared" si="31"/>
        <v>#N/A</v>
      </c>
      <c r="L671" s="111" t="str">
        <f t="shared" si="32"/>
        <v>Comprar Urgente!</v>
      </c>
    </row>
    <row r="672" spans="2:12">
      <c r="B672" s="99" t="e">
        <f>LOOKUP(A672,Entradas!$B$4:$B$1048576,Entradas!$C$4:$C$1048576)</f>
        <v>#N/A</v>
      </c>
      <c r="C672" s="99" t="e">
        <f>LOOKUP(A672,Entradas!$B$4:$B$1048576,Entradas!$D$4:$D$1048576)</f>
        <v>#N/A</v>
      </c>
      <c r="D672" s="99" t="e">
        <f>LOOKUP(A672,Entradas!$B$4:$B$1048576,Entradas!$G$4:$G$1048576)</f>
        <v>#N/A</v>
      </c>
      <c r="E672" s="100" t="e">
        <f>LOOKUP(A672,Entradas!$B$4:$B$1048576,Entradas!$H$4:$H$1048576)</f>
        <v>#N/A</v>
      </c>
      <c r="F672" s="101" t="e">
        <f>LOOKUP(A672,Entradas!$B$4:$B$1048576,Entradas!$J$4:$J$1048576)</f>
        <v>#N/A</v>
      </c>
      <c r="H672" s="106">
        <f>SUMIFS(Entradas!F:F,Entradas!B:B,'Controle Detalhado'!A672)</f>
        <v>0</v>
      </c>
      <c r="I672" s="106">
        <f>SUMIFS(Saidas!$H:$H,Saidas!$C:$C,'Controle Detalhado'!A672)</f>
        <v>0</v>
      </c>
      <c r="J672" s="107">
        <f t="shared" si="30"/>
        <v>0</v>
      </c>
      <c r="K672" s="100" t="e">
        <f t="shared" si="31"/>
        <v>#N/A</v>
      </c>
      <c r="L672" s="111" t="str">
        <f t="shared" si="32"/>
        <v>Comprar Urgente!</v>
      </c>
    </row>
    <row r="673" spans="2:12">
      <c r="B673" s="99" t="e">
        <f>LOOKUP(A673,Entradas!$B$4:$B$1048576,Entradas!$C$4:$C$1048576)</f>
        <v>#N/A</v>
      </c>
      <c r="C673" s="99" t="e">
        <f>LOOKUP(A673,Entradas!$B$4:$B$1048576,Entradas!$D$4:$D$1048576)</f>
        <v>#N/A</v>
      </c>
      <c r="D673" s="99" t="e">
        <f>LOOKUP(A673,Entradas!$B$4:$B$1048576,Entradas!$G$4:$G$1048576)</f>
        <v>#N/A</v>
      </c>
      <c r="E673" s="100" t="e">
        <f>LOOKUP(A673,Entradas!$B$4:$B$1048576,Entradas!$H$4:$H$1048576)</f>
        <v>#N/A</v>
      </c>
      <c r="F673" s="101" t="e">
        <f>LOOKUP(A673,Entradas!$B$4:$B$1048576,Entradas!$J$4:$J$1048576)</f>
        <v>#N/A</v>
      </c>
      <c r="H673" s="106">
        <f>SUMIFS(Entradas!F:F,Entradas!B:B,'Controle Detalhado'!A673)</f>
        <v>0</v>
      </c>
      <c r="I673" s="106">
        <f>SUMIFS(Saidas!$H:$H,Saidas!$C:$C,'Controle Detalhado'!A673)</f>
        <v>0</v>
      </c>
      <c r="J673" s="107">
        <f t="shared" si="30"/>
        <v>0</v>
      </c>
      <c r="K673" s="100" t="e">
        <f t="shared" si="31"/>
        <v>#N/A</v>
      </c>
      <c r="L673" s="111" t="str">
        <f t="shared" si="32"/>
        <v>Comprar Urgente!</v>
      </c>
    </row>
    <row r="674" spans="2:12">
      <c r="B674" s="99" t="e">
        <f>LOOKUP(A674,Entradas!$B$4:$B$1048576,Entradas!$C$4:$C$1048576)</f>
        <v>#N/A</v>
      </c>
      <c r="C674" s="99" t="e">
        <f>LOOKUP(A674,Entradas!$B$4:$B$1048576,Entradas!$D$4:$D$1048576)</f>
        <v>#N/A</v>
      </c>
      <c r="D674" s="99" t="e">
        <f>LOOKUP(A674,Entradas!$B$4:$B$1048576,Entradas!$G$4:$G$1048576)</f>
        <v>#N/A</v>
      </c>
      <c r="E674" s="100" t="e">
        <f>LOOKUP(A674,Entradas!$B$4:$B$1048576,Entradas!$H$4:$H$1048576)</f>
        <v>#N/A</v>
      </c>
      <c r="F674" s="101" t="e">
        <f>LOOKUP(A674,Entradas!$B$4:$B$1048576,Entradas!$J$4:$J$1048576)</f>
        <v>#N/A</v>
      </c>
      <c r="H674" s="106">
        <f>SUMIFS(Entradas!F:F,Entradas!B:B,'Controle Detalhado'!A674)</f>
        <v>0</v>
      </c>
      <c r="I674" s="106">
        <f>SUMIFS(Saidas!$H:$H,Saidas!$C:$C,'Controle Detalhado'!A674)</f>
        <v>0</v>
      </c>
      <c r="J674" s="107">
        <f t="shared" si="30"/>
        <v>0</v>
      </c>
      <c r="K674" s="100" t="e">
        <f t="shared" si="31"/>
        <v>#N/A</v>
      </c>
      <c r="L674" s="111" t="str">
        <f t="shared" si="32"/>
        <v>Comprar Urgente!</v>
      </c>
    </row>
    <row r="675" spans="2:12">
      <c r="B675" s="99" t="e">
        <f>LOOKUP(A675,Entradas!$B$4:$B$1048576,Entradas!$C$4:$C$1048576)</f>
        <v>#N/A</v>
      </c>
      <c r="C675" s="99" t="e">
        <f>LOOKUP(A675,Entradas!$B$4:$B$1048576,Entradas!$D$4:$D$1048576)</f>
        <v>#N/A</v>
      </c>
      <c r="D675" s="99" t="e">
        <f>LOOKUP(A675,Entradas!$B$4:$B$1048576,Entradas!$G$4:$G$1048576)</f>
        <v>#N/A</v>
      </c>
      <c r="E675" s="100" t="e">
        <f>LOOKUP(A675,Entradas!$B$4:$B$1048576,Entradas!$H$4:$H$1048576)</f>
        <v>#N/A</v>
      </c>
      <c r="F675" s="101" t="e">
        <f>LOOKUP(A675,Entradas!$B$4:$B$1048576,Entradas!$J$4:$J$1048576)</f>
        <v>#N/A</v>
      </c>
      <c r="H675" s="106">
        <f>SUMIFS(Entradas!F:F,Entradas!B:B,'Controle Detalhado'!A675)</f>
        <v>0</v>
      </c>
      <c r="I675" s="106">
        <f>SUMIFS(Saidas!$H:$H,Saidas!$C:$C,'Controle Detalhado'!A675)</f>
        <v>0</v>
      </c>
      <c r="J675" s="107">
        <f t="shared" si="30"/>
        <v>0</v>
      </c>
      <c r="K675" s="100" t="e">
        <f t="shared" si="31"/>
        <v>#N/A</v>
      </c>
      <c r="L675" s="111" t="str">
        <f t="shared" si="32"/>
        <v>Comprar Urgente!</v>
      </c>
    </row>
    <row r="676" spans="2:12">
      <c r="B676" s="99" t="e">
        <f>LOOKUP(A676,Entradas!$B$4:$B$1048576,Entradas!$C$4:$C$1048576)</f>
        <v>#N/A</v>
      </c>
      <c r="C676" s="99" t="e">
        <f>LOOKUP(A676,Entradas!$B$4:$B$1048576,Entradas!$D$4:$D$1048576)</f>
        <v>#N/A</v>
      </c>
      <c r="D676" s="99" t="e">
        <f>LOOKUP(A676,Entradas!$B$4:$B$1048576,Entradas!$G$4:$G$1048576)</f>
        <v>#N/A</v>
      </c>
      <c r="E676" s="100" t="e">
        <f>LOOKUP(A676,Entradas!$B$4:$B$1048576,Entradas!$H$4:$H$1048576)</f>
        <v>#N/A</v>
      </c>
      <c r="F676" s="101" t="e">
        <f>LOOKUP(A676,Entradas!$B$4:$B$1048576,Entradas!$J$4:$J$1048576)</f>
        <v>#N/A</v>
      </c>
      <c r="H676" s="106">
        <f>SUMIFS(Entradas!F:F,Entradas!B:B,'Controle Detalhado'!A676)</f>
        <v>0</v>
      </c>
      <c r="I676" s="106">
        <f>SUMIFS(Saidas!$H:$H,Saidas!$C:$C,'Controle Detalhado'!A676)</f>
        <v>0</v>
      </c>
      <c r="J676" s="107">
        <f t="shared" si="30"/>
        <v>0</v>
      </c>
      <c r="K676" s="100" t="e">
        <f t="shared" si="31"/>
        <v>#N/A</v>
      </c>
      <c r="L676" s="111" t="str">
        <f t="shared" si="32"/>
        <v>Comprar Urgente!</v>
      </c>
    </row>
    <row r="677" spans="2:12">
      <c r="B677" s="99" t="e">
        <f>LOOKUP(A677,Entradas!$B$4:$B$1048576,Entradas!$C$4:$C$1048576)</f>
        <v>#N/A</v>
      </c>
      <c r="C677" s="99" t="e">
        <f>LOOKUP(A677,Entradas!$B$4:$B$1048576,Entradas!$D$4:$D$1048576)</f>
        <v>#N/A</v>
      </c>
      <c r="D677" s="99" t="e">
        <f>LOOKUP(A677,Entradas!$B$4:$B$1048576,Entradas!$G$4:$G$1048576)</f>
        <v>#N/A</v>
      </c>
      <c r="E677" s="100" t="e">
        <f>LOOKUP(A677,Entradas!$B$4:$B$1048576,Entradas!$H$4:$H$1048576)</f>
        <v>#N/A</v>
      </c>
      <c r="F677" s="101" t="e">
        <f>LOOKUP(A677,Entradas!$B$4:$B$1048576,Entradas!$J$4:$J$1048576)</f>
        <v>#N/A</v>
      </c>
      <c r="H677" s="106">
        <f>SUMIFS(Entradas!F:F,Entradas!B:B,'Controle Detalhado'!A677)</f>
        <v>0</v>
      </c>
      <c r="I677" s="106">
        <f>SUMIFS(Saidas!$H:$H,Saidas!$C:$C,'Controle Detalhado'!A677)</f>
        <v>0</v>
      </c>
      <c r="J677" s="107">
        <f t="shared" si="30"/>
        <v>0</v>
      </c>
      <c r="K677" s="100" t="e">
        <f t="shared" si="31"/>
        <v>#N/A</v>
      </c>
      <c r="L677" s="111" t="str">
        <f t="shared" si="32"/>
        <v>Comprar Urgente!</v>
      </c>
    </row>
    <row r="678" spans="2:12">
      <c r="B678" s="99" t="e">
        <f>LOOKUP(A678,Entradas!$B$4:$B$1048576,Entradas!$C$4:$C$1048576)</f>
        <v>#N/A</v>
      </c>
      <c r="C678" s="99" t="e">
        <f>LOOKUP(A678,Entradas!$B$4:$B$1048576,Entradas!$D$4:$D$1048576)</f>
        <v>#N/A</v>
      </c>
      <c r="D678" s="99" t="e">
        <f>LOOKUP(A678,Entradas!$B$4:$B$1048576,Entradas!$G$4:$G$1048576)</f>
        <v>#N/A</v>
      </c>
      <c r="E678" s="100" t="e">
        <f>LOOKUP(A678,Entradas!$B$4:$B$1048576,Entradas!$H$4:$H$1048576)</f>
        <v>#N/A</v>
      </c>
      <c r="F678" s="101" t="e">
        <f>LOOKUP(A678,Entradas!$B$4:$B$1048576,Entradas!$J$4:$J$1048576)</f>
        <v>#N/A</v>
      </c>
      <c r="H678" s="106">
        <f>SUMIFS(Entradas!F:F,Entradas!B:B,'Controle Detalhado'!A678)</f>
        <v>0</v>
      </c>
      <c r="I678" s="106">
        <f>SUMIFS(Saidas!$H:$H,Saidas!$C:$C,'Controle Detalhado'!A678)</f>
        <v>0</v>
      </c>
      <c r="J678" s="107">
        <f t="shared" si="30"/>
        <v>0</v>
      </c>
      <c r="K678" s="100" t="e">
        <f t="shared" si="31"/>
        <v>#N/A</v>
      </c>
      <c r="L678" s="111" t="str">
        <f t="shared" si="32"/>
        <v>Comprar Urgente!</v>
      </c>
    </row>
    <row r="679" spans="2:12">
      <c r="B679" s="99" t="e">
        <f>LOOKUP(A679,Entradas!$B$4:$B$1048576,Entradas!$C$4:$C$1048576)</f>
        <v>#N/A</v>
      </c>
      <c r="C679" s="99" t="e">
        <f>LOOKUP(A679,Entradas!$B$4:$B$1048576,Entradas!$D$4:$D$1048576)</f>
        <v>#N/A</v>
      </c>
      <c r="D679" s="99" t="e">
        <f>LOOKUP(A679,Entradas!$B$4:$B$1048576,Entradas!$G$4:$G$1048576)</f>
        <v>#N/A</v>
      </c>
      <c r="E679" s="100" t="e">
        <f>LOOKUP(A679,Entradas!$B$4:$B$1048576,Entradas!$H$4:$H$1048576)</f>
        <v>#N/A</v>
      </c>
      <c r="F679" s="101" t="e">
        <f>LOOKUP(A679,Entradas!$B$4:$B$1048576,Entradas!$J$4:$J$1048576)</f>
        <v>#N/A</v>
      </c>
      <c r="H679" s="106">
        <f>SUMIFS(Entradas!F:F,Entradas!B:B,'Controle Detalhado'!A679)</f>
        <v>0</v>
      </c>
      <c r="I679" s="106">
        <f>SUMIFS(Saidas!$H:$H,Saidas!$C:$C,'Controle Detalhado'!A679)</f>
        <v>0</v>
      </c>
      <c r="J679" s="107">
        <f t="shared" si="30"/>
        <v>0</v>
      </c>
      <c r="K679" s="100" t="e">
        <f t="shared" si="31"/>
        <v>#N/A</v>
      </c>
      <c r="L679" s="111" t="str">
        <f t="shared" si="32"/>
        <v>Comprar Urgente!</v>
      </c>
    </row>
    <row r="680" spans="2:12">
      <c r="B680" s="99" t="e">
        <f>LOOKUP(A680,Entradas!$B$4:$B$1048576,Entradas!$C$4:$C$1048576)</f>
        <v>#N/A</v>
      </c>
      <c r="C680" s="99" t="e">
        <f>LOOKUP(A680,Entradas!$B$4:$B$1048576,Entradas!$D$4:$D$1048576)</f>
        <v>#N/A</v>
      </c>
      <c r="D680" s="99" t="e">
        <f>LOOKUP(A680,Entradas!$B$4:$B$1048576,Entradas!$G$4:$G$1048576)</f>
        <v>#N/A</v>
      </c>
      <c r="E680" s="100" t="e">
        <f>LOOKUP(A680,Entradas!$B$4:$B$1048576,Entradas!$H$4:$H$1048576)</f>
        <v>#N/A</v>
      </c>
      <c r="F680" s="101" t="e">
        <f>LOOKUP(A680,Entradas!$B$4:$B$1048576,Entradas!$J$4:$J$1048576)</f>
        <v>#N/A</v>
      </c>
      <c r="H680" s="106">
        <f>SUMIFS(Entradas!F:F,Entradas!B:B,'Controle Detalhado'!A680)</f>
        <v>0</v>
      </c>
      <c r="I680" s="106">
        <f>SUMIFS(Saidas!$H:$H,Saidas!$C:$C,'Controle Detalhado'!A680)</f>
        <v>0</v>
      </c>
      <c r="J680" s="107">
        <f t="shared" si="30"/>
        <v>0</v>
      </c>
      <c r="K680" s="100" t="e">
        <f t="shared" si="31"/>
        <v>#N/A</v>
      </c>
      <c r="L680" s="111" t="str">
        <f t="shared" si="32"/>
        <v>Comprar Urgente!</v>
      </c>
    </row>
    <row r="681" spans="2:12">
      <c r="B681" s="99" t="e">
        <f>LOOKUP(A681,Entradas!$B$4:$B$1048576,Entradas!$C$4:$C$1048576)</f>
        <v>#N/A</v>
      </c>
      <c r="C681" s="99" t="e">
        <f>LOOKUP(A681,Entradas!$B$4:$B$1048576,Entradas!$D$4:$D$1048576)</f>
        <v>#N/A</v>
      </c>
      <c r="D681" s="99" t="e">
        <f>LOOKUP(A681,Entradas!$B$4:$B$1048576,Entradas!$G$4:$G$1048576)</f>
        <v>#N/A</v>
      </c>
      <c r="E681" s="100" t="e">
        <f>LOOKUP(A681,Entradas!$B$4:$B$1048576,Entradas!$H$4:$H$1048576)</f>
        <v>#N/A</v>
      </c>
      <c r="F681" s="101" t="e">
        <f>LOOKUP(A681,Entradas!$B$4:$B$1048576,Entradas!$J$4:$J$1048576)</f>
        <v>#N/A</v>
      </c>
      <c r="H681" s="106">
        <f>SUMIFS(Entradas!F:F,Entradas!B:B,'Controle Detalhado'!A681)</f>
        <v>0</v>
      </c>
      <c r="I681" s="106">
        <f>SUMIFS(Saidas!$H:$H,Saidas!$C:$C,'Controle Detalhado'!A681)</f>
        <v>0</v>
      </c>
      <c r="J681" s="107">
        <f t="shared" si="30"/>
        <v>0</v>
      </c>
      <c r="K681" s="100" t="e">
        <f t="shared" si="31"/>
        <v>#N/A</v>
      </c>
      <c r="L681" s="111" t="str">
        <f t="shared" si="32"/>
        <v>Comprar Urgente!</v>
      </c>
    </row>
    <row r="682" spans="2:12">
      <c r="B682" s="99" t="e">
        <f>LOOKUP(A682,Entradas!$B$4:$B$1048576,Entradas!$C$4:$C$1048576)</f>
        <v>#N/A</v>
      </c>
      <c r="C682" s="99" t="e">
        <f>LOOKUP(A682,Entradas!$B$4:$B$1048576,Entradas!$D$4:$D$1048576)</f>
        <v>#N/A</v>
      </c>
      <c r="D682" s="99" t="e">
        <f>LOOKUP(A682,Entradas!$B$4:$B$1048576,Entradas!$G$4:$G$1048576)</f>
        <v>#N/A</v>
      </c>
      <c r="E682" s="100" t="e">
        <f>LOOKUP(A682,Entradas!$B$4:$B$1048576,Entradas!$H$4:$H$1048576)</f>
        <v>#N/A</v>
      </c>
      <c r="F682" s="101" t="e">
        <f>LOOKUP(A682,Entradas!$B$4:$B$1048576,Entradas!$J$4:$J$1048576)</f>
        <v>#N/A</v>
      </c>
      <c r="H682" s="106">
        <f>SUMIFS(Entradas!F:F,Entradas!B:B,'Controle Detalhado'!A682)</f>
        <v>0</v>
      </c>
      <c r="I682" s="106">
        <f>SUMIFS(Saidas!$H:$H,Saidas!$C:$C,'Controle Detalhado'!A682)</f>
        <v>0</v>
      </c>
      <c r="J682" s="107">
        <f t="shared" si="30"/>
        <v>0</v>
      </c>
      <c r="K682" s="100" t="e">
        <f t="shared" si="31"/>
        <v>#N/A</v>
      </c>
      <c r="L682" s="111" t="str">
        <f t="shared" si="32"/>
        <v>Comprar Urgente!</v>
      </c>
    </row>
    <row r="683" spans="2:12">
      <c r="B683" s="99" t="e">
        <f>LOOKUP(A683,Entradas!$B$4:$B$1048576,Entradas!$C$4:$C$1048576)</f>
        <v>#N/A</v>
      </c>
      <c r="C683" s="99" t="e">
        <f>LOOKUP(A683,Entradas!$B$4:$B$1048576,Entradas!$D$4:$D$1048576)</f>
        <v>#N/A</v>
      </c>
      <c r="D683" s="99" t="e">
        <f>LOOKUP(A683,Entradas!$B$4:$B$1048576,Entradas!$G$4:$G$1048576)</f>
        <v>#N/A</v>
      </c>
      <c r="E683" s="100" t="e">
        <f>LOOKUP(A683,Entradas!$B$4:$B$1048576,Entradas!$H$4:$H$1048576)</f>
        <v>#N/A</v>
      </c>
      <c r="F683" s="101" t="e">
        <f>LOOKUP(A683,Entradas!$B$4:$B$1048576,Entradas!$J$4:$J$1048576)</f>
        <v>#N/A</v>
      </c>
      <c r="H683" s="106">
        <f>SUMIFS(Entradas!F:F,Entradas!B:B,'Controle Detalhado'!A683)</f>
        <v>0</v>
      </c>
      <c r="I683" s="106">
        <f>SUMIFS(Saidas!$H:$H,Saidas!$C:$C,'Controle Detalhado'!A683)</f>
        <v>0</v>
      </c>
      <c r="J683" s="107">
        <f t="shared" si="30"/>
        <v>0</v>
      </c>
      <c r="K683" s="100" t="e">
        <f t="shared" si="31"/>
        <v>#N/A</v>
      </c>
      <c r="L683" s="111" t="str">
        <f t="shared" si="32"/>
        <v>Comprar Urgente!</v>
      </c>
    </row>
    <row r="684" spans="2:12">
      <c r="B684" s="99" t="e">
        <f>LOOKUP(A684,Entradas!$B$4:$B$1048576,Entradas!$C$4:$C$1048576)</f>
        <v>#N/A</v>
      </c>
      <c r="C684" s="99" t="e">
        <f>LOOKUP(A684,Entradas!$B$4:$B$1048576,Entradas!$D$4:$D$1048576)</f>
        <v>#N/A</v>
      </c>
      <c r="D684" s="99" t="e">
        <f>LOOKUP(A684,Entradas!$B$4:$B$1048576,Entradas!$G$4:$G$1048576)</f>
        <v>#N/A</v>
      </c>
      <c r="E684" s="100" t="e">
        <f>LOOKUP(A684,Entradas!$B$4:$B$1048576,Entradas!$H$4:$H$1048576)</f>
        <v>#N/A</v>
      </c>
      <c r="F684" s="101" t="e">
        <f>LOOKUP(A684,Entradas!$B$4:$B$1048576,Entradas!$J$4:$J$1048576)</f>
        <v>#N/A</v>
      </c>
      <c r="H684" s="106">
        <f>SUMIFS(Entradas!F:F,Entradas!B:B,'Controle Detalhado'!A684)</f>
        <v>0</v>
      </c>
      <c r="I684" s="106">
        <f>SUMIFS(Saidas!$H:$H,Saidas!$C:$C,'Controle Detalhado'!A684)</f>
        <v>0</v>
      </c>
      <c r="J684" s="107">
        <f t="shared" si="30"/>
        <v>0</v>
      </c>
      <c r="K684" s="100" t="e">
        <f t="shared" si="31"/>
        <v>#N/A</v>
      </c>
      <c r="L684" s="111" t="str">
        <f t="shared" si="32"/>
        <v>Comprar Urgente!</v>
      </c>
    </row>
    <row r="685" spans="2:12">
      <c r="B685" s="99" t="e">
        <f>LOOKUP(A685,Entradas!$B$4:$B$1048576,Entradas!$C$4:$C$1048576)</f>
        <v>#N/A</v>
      </c>
      <c r="C685" s="99" t="e">
        <f>LOOKUP(A685,Entradas!$B$4:$B$1048576,Entradas!$D$4:$D$1048576)</f>
        <v>#N/A</v>
      </c>
      <c r="D685" s="99" t="e">
        <f>LOOKUP(A685,Entradas!$B$4:$B$1048576,Entradas!$G$4:$G$1048576)</f>
        <v>#N/A</v>
      </c>
      <c r="E685" s="100" t="e">
        <f>LOOKUP(A685,Entradas!$B$4:$B$1048576,Entradas!$H$4:$H$1048576)</f>
        <v>#N/A</v>
      </c>
      <c r="F685" s="101" t="e">
        <f>LOOKUP(A685,Entradas!$B$4:$B$1048576,Entradas!$J$4:$J$1048576)</f>
        <v>#N/A</v>
      </c>
      <c r="H685" s="106">
        <f>SUMIFS(Entradas!F:F,Entradas!B:B,'Controle Detalhado'!A685)</f>
        <v>0</v>
      </c>
      <c r="I685" s="106">
        <f>SUMIFS(Saidas!$H:$H,Saidas!$C:$C,'Controle Detalhado'!A685)</f>
        <v>0</v>
      </c>
      <c r="J685" s="107">
        <f t="shared" si="30"/>
        <v>0</v>
      </c>
      <c r="K685" s="100" t="e">
        <f t="shared" si="31"/>
        <v>#N/A</v>
      </c>
      <c r="L685" s="111" t="str">
        <f t="shared" si="32"/>
        <v>Comprar Urgente!</v>
      </c>
    </row>
    <row r="686" spans="2:12">
      <c r="B686" s="99" t="e">
        <f>LOOKUP(A686,Entradas!$B$4:$B$1048576,Entradas!$C$4:$C$1048576)</f>
        <v>#N/A</v>
      </c>
      <c r="C686" s="99" t="e">
        <f>LOOKUP(A686,Entradas!$B$4:$B$1048576,Entradas!$D$4:$D$1048576)</f>
        <v>#N/A</v>
      </c>
      <c r="D686" s="99" t="e">
        <f>LOOKUP(A686,Entradas!$B$4:$B$1048576,Entradas!$G$4:$G$1048576)</f>
        <v>#N/A</v>
      </c>
      <c r="E686" s="100" t="e">
        <f>LOOKUP(A686,Entradas!$B$4:$B$1048576,Entradas!$H$4:$H$1048576)</f>
        <v>#N/A</v>
      </c>
      <c r="F686" s="101" t="e">
        <f>LOOKUP(A686,Entradas!$B$4:$B$1048576,Entradas!$J$4:$J$1048576)</f>
        <v>#N/A</v>
      </c>
      <c r="H686" s="106">
        <f>SUMIFS(Entradas!F:F,Entradas!B:B,'Controle Detalhado'!A686)</f>
        <v>0</v>
      </c>
      <c r="I686" s="106">
        <f>SUMIFS(Saidas!$H:$H,Saidas!$C:$C,'Controle Detalhado'!A686)</f>
        <v>0</v>
      </c>
      <c r="J686" s="107">
        <f t="shared" si="30"/>
        <v>0</v>
      </c>
      <c r="K686" s="100" t="e">
        <f t="shared" si="31"/>
        <v>#N/A</v>
      </c>
      <c r="L686" s="111" t="str">
        <f t="shared" si="32"/>
        <v>Comprar Urgente!</v>
      </c>
    </row>
    <row r="687" spans="2:12">
      <c r="B687" s="99" t="e">
        <f>LOOKUP(A687,Entradas!$B$4:$B$1048576,Entradas!$C$4:$C$1048576)</f>
        <v>#N/A</v>
      </c>
      <c r="C687" s="99" t="e">
        <f>LOOKUP(A687,Entradas!$B$4:$B$1048576,Entradas!$D$4:$D$1048576)</f>
        <v>#N/A</v>
      </c>
      <c r="D687" s="99" t="e">
        <f>LOOKUP(A687,Entradas!$B$4:$B$1048576,Entradas!$G$4:$G$1048576)</f>
        <v>#N/A</v>
      </c>
      <c r="E687" s="100" t="e">
        <f>LOOKUP(A687,Entradas!$B$4:$B$1048576,Entradas!$H$4:$H$1048576)</f>
        <v>#N/A</v>
      </c>
      <c r="F687" s="101" t="e">
        <f>LOOKUP(A687,Entradas!$B$4:$B$1048576,Entradas!$J$4:$J$1048576)</f>
        <v>#N/A</v>
      </c>
      <c r="H687" s="106">
        <f>SUMIFS(Entradas!F:F,Entradas!B:B,'Controle Detalhado'!A687)</f>
        <v>0</v>
      </c>
      <c r="I687" s="106">
        <f>SUMIFS(Saidas!$H:$H,Saidas!$C:$C,'Controle Detalhado'!A687)</f>
        <v>0</v>
      </c>
      <c r="J687" s="107">
        <f t="shared" si="30"/>
        <v>0</v>
      </c>
      <c r="K687" s="100" t="e">
        <f t="shared" si="31"/>
        <v>#N/A</v>
      </c>
      <c r="L687" s="111" t="str">
        <f t="shared" si="32"/>
        <v>Comprar Urgente!</v>
      </c>
    </row>
    <row r="688" spans="2:12">
      <c r="B688" s="99" t="e">
        <f>LOOKUP(A688,Entradas!$B$4:$B$1048576,Entradas!$C$4:$C$1048576)</f>
        <v>#N/A</v>
      </c>
      <c r="C688" s="99" t="e">
        <f>LOOKUP(A688,Entradas!$B$4:$B$1048576,Entradas!$D$4:$D$1048576)</f>
        <v>#N/A</v>
      </c>
      <c r="D688" s="99" t="e">
        <f>LOOKUP(A688,Entradas!$B$4:$B$1048576,Entradas!$G$4:$G$1048576)</f>
        <v>#N/A</v>
      </c>
      <c r="E688" s="100" t="e">
        <f>LOOKUP(A688,Entradas!$B$4:$B$1048576,Entradas!$H$4:$H$1048576)</f>
        <v>#N/A</v>
      </c>
      <c r="F688" s="101" t="e">
        <f>LOOKUP(A688,Entradas!$B$4:$B$1048576,Entradas!$J$4:$J$1048576)</f>
        <v>#N/A</v>
      </c>
      <c r="H688" s="106">
        <f>SUMIFS(Entradas!F:F,Entradas!B:B,'Controle Detalhado'!A688)</f>
        <v>0</v>
      </c>
      <c r="I688" s="106">
        <f>SUMIFS(Saidas!$H:$H,Saidas!$C:$C,'Controle Detalhado'!A688)</f>
        <v>0</v>
      </c>
      <c r="J688" s="107">
        <f t="shared" si="30"/>
        <v>0</v>
      </c>
      <c r="K688" s="100" t="e">
        <f t="shared" si="31"/>
        <v>#N/A</v>
      </c>
      <c r="L688" s="111" t="str">
        <f t="shared" si="32"/>
        <v>Comprar Urgente!</v>
      </c>
    </row>
    <row r="689" spans="2:12">
      <c r="B689" s="99" t="e">
        <f>LOOKUP(A689,Entradas!$B$4:$B$1048576,Entradas!$C$4:$C$1048576)</f>
        <v>#N/A</v>
      </c>
      <c r="C689" s="99" t="e">
        <f>LOOKUP(A689,Entradas!$B$4:$B$1048576,Entradas!$D$4:$D$1048576)</f>
        <v>#N/A</v>
      </c>
      <c r="D689" s="99" t="e">
        <f>LOOKUP(A689,Entradas!$B$4:$B$1048576,Entradas!$G$4:$G$1048576)</f>
        <v>#N/A</v>
      </c>
      <c r="E689" s="100" t="e">
        <f>LOOKUP(A689,Entradas!$B$4:$B$1048576,Entradas!$H$4:$H$1048576)</f>
        <v>#N/A</v>
      </c>
      <c r="F689" s="101" t="e">
        <f>LOOKUP(A689,Entradas!$B$4:$B$1048576,Entradas!$J$4:$J$1048576)</f>
        <v>#N/A</v>
      </c>
      <c r="H689" s="106">
        <f>SUMIFS(Entradas!F:F,Entradas!B:B,'Controle Detalhado'!A689)</f>
        <v>0</v>
      </c>
      <c r="I689" s="106">
        <f>SUMIFS(Saidas!$H:$H,Saidas!$C:$C,'Controle Detalhado'!A689)</f>
        <v>0</v>
      </c>
      <c r="J689" s="107">
        <f t="shared" si="30"/>
        <v>0</v>
      </c>
      <c r="K689" s="100" t="e">
        <f t="shared" si="31"/>
        <v>#N/A</v>
      </c>
      <c r="L689" s="111" t="str">
        <f t="shared" si="32"/>
        <v>Comprar Urgente!</v>
      </c>
    </row>
    <row r="690" spans="2:12">
      <c r="B690" s="99" t="e">
        <f>LOOKUP(A690,Entradas!$B$4:$B$1048576,Entradas!$C$4:$C$1048576)</f>
        <v>#N/A</v>
      </c>
      <c r="C690" s="99" t="e">
        <f>LOOKUP(A690,Entradas!$B$4:$B$1048576,Entradas!$D$4:$D$1048576)</f>
        <v>#N/A</v>
      </c>
      <c r="D690" s="99" t="e">
        <f>LOOKUP(A690,Entradas!$B$4:$B$1048576,Entradas!$G$4:$G$1048576)</f>
        <v>#N/A</v>
      </c>
      <c r="E690" s="100" t="e">
        <f>LOOKUP(A690,Entradas!$B$4:$B$1048576,Entradas!$H$4:$H$1048576)</f>
        <v>#N/A</v>
      </c>
      <c r="F690" s="101" t="e">
        <f>LOOKUP(A690,Entradas!$B$4:$B$1048576,Entradas!$J$4:$J$1048576)</f>
        <v>#N/A</v>
      </c>
      <c r="H690" s="106">
        <f>SUMIFS(Entradas!F:F,Entradas!B:B,'Controle Detalhado'!A690)</f>
        <v>0</v>
      </c>
      <c r="I690" s="106">
        <f>SUMIFS(Saidas!$H:$H,Saidas!$C:$C,'Controle Detalhado'!A690)</f>
        <v>0</v>
      </c>
      <c r="J690" s="107">
        <f t="shared" si="30"/>
        <v>0</v>
      </c>
      <c r="K690" s="100" t="e">
        <f t="shared" si="31"/>
        <v>#N/A</v>
      </c>
      <c r="L690" s="111" t="str">
        <f t="shared" si="32"/>
        <v>Comprar Urgente!</v>
      </c>
    </row>
    <row r="691" spans="2:12">
      <c r="B691" s="99" t="e">
        <f>LOOKUP(A691,Entradas!$B$4:$B$1048576,Entradas!$C$4:$C$1048576)</f>
        <v>#N/A</v>
      </c>
      <c r="C691" s="99" t="e">
        <f>LOOKUP(A691,Entradas!$B$4:$B$1048576,Entradas!$D$4:$D$1048576)</f>
        <v>#N/A</v>
      </c>
      <c r="D691" s="99" t="e">
        <f>LOOKUP(A691,Entradas!$B$4:$B$1048576,Entradas!$G$4:$G$1048576)</f>
        <v>#N/A</v>
      </c>
      <c r="E691" s="100" t="e">
        <f>LOOKUP(A691,Entradas!$B$4:$B$1048576,Entradas!$H$4:$H$1048576)</f>
        <v>#N/A</v>
      </c>
      <c r="F691" s="101" t="e">
        <f>LOOKUP(A691,Entradas!$B$4:$B$1048576,Entradas!$J$4:$J$1048576)</f>
        <v>#N/A</v>
      </c>
      <c r="H691" s="106">
        <f>SUMIFS(Entradas!F:F,Entradas!B:B,'Controle Detalhado'!A691)</f>
        <v>0</v>
      </c>
      <c r="I691" s="106">
        <f>SUMIFS(Saidas!$H:$H,Saidas!$C:$C,'Controle Detalhado'!A691)</f>
        <v>0</v>
      </c>
      <c r="J691" s="107">
        <f t="shared" si="30"/>
        <v>0</v>
      </c>
      <c r="K691" s="100" t="e">
        <f t="shared" si="31"/>
        <v>#N/A</v>
      </c>
      <c r="L691" s="111" t="str">
        <f t="shared" si="32"/>
        <v>Comprar Urgente!</v>
      </c>
    </row>
    <row r="692" spans="2:12">
      <c r="B692" s="99" t="e">
        <f>LOOKUP(A692,Entradas!$B$4:$B$1048576,Entradas!$C$4:$C$1048576)</f>
        <v>#N/A</v>
      </c>
      <c r="C692" s="99" t="e">
        <f>LOOKUP(A692,Entradas!$B$4:$B$1048576,Entradas!$D$4:$D$1048576)</f>
        <v>#N/A</v>
      </c>
      <c r="D692" s="99" t="e">
        <f>LOOKUP(A692,Entradas!$B$4:$B$1048576,Entradas!$G$4:$G$1048576)</f>
        <v>#N/A</v>
      </c>
      <c r="E692" s="100" t="e">
        <f>LOOKUP(A692,Entradas!$B$4:$B$1048576,Entradas!$H$4:$H$1048576)</f>
        <v>#N/A</v>
      </c>
      <c r="F692" s="101" t="e">
        <f>LOOKUP(A692,Entradas!$B$4:$B$1048576,Entradas!$J$4:$J$1048576)</f>
        <v>#N/A</v>
      </c>
      <c r="H692" s="106">
        <f>SUMIFS(Entradas!F:F,Entradas!B:B,'Controle Detalhado'!A692)</f>
        <v>0</v>
      </c>
      <c r="I692" s="106">
        <f>SUMIFS(Saidas!$H:$H,Saidas!$C:$C,'Controle Detalhado'!A692)</f>
        <v>0</v>
      </c>
      <c r="J692" s="107">
        <f t="shared" si="30"/>
        <v>0</v>
      </c>
      <c r="K692" s="100" t="e">
        <f t="shared" si="31"/>
        <v>#N/A</v>
      </c>
      <c r="L692" s="111" t="str">
        <f t="shared" si="32"/>
        <v>Comprar Urgente!</v>
      </c>
    </row>
    <row r="693" spans="2:12">
      <c r="B693" s="99" t="e">
        <f>LOOKUP(A693,Entradas!$B$4:$B$1048576,Entradas!$C$4:$C$1048576)</f>
        <v>#N/A</v>
      </c>
      <c r="C693" s="99" t="e">
        <f>LOOKUP(A693,Entradas!$B$4:$B$1048576,Entradas!$D$4:$D$1048576)</f>
        <v>#N/A</v>
      </c>
      <c r="D693" s="99" t="e">
        <f>LOOKUP(A693,Entradas!$B$4:$B$1048576,Entradas!$G$4:$G$1048576)</f>
        <v>#N/A</v>
      </c>
      <c r="E693" s="100" t="e">
        <f>LOOKUP(A693,Entradas!$B$4:$B$1048576,Entradas!$H$4:$H$1048576)</f>
        <v>#N/A</v>
      </c>
      <c r="F693" s="101" t="e">
        <f>LOOKUP(A693,Entradas!$B$4:$B$1048576,Entradas!$J$4:$J$1048576)</f>
        <v>#N/A</v>
      </c>
      <c r="H693" s="106">
        <f>SUMIFS(Entradas!F:F,Entradas!B:B,'Controle Detalhado'!A693)</f>
        <v>0</v>
      </c>
      <c r="I693" s="106">
        <f>SUMIFS(Saidas!$H:$H,Saidas!$C:$C,'Controle Detalhado'!A693)</f>
        <v>0</v>
      </c>
      <c r="J693" s="107">
        <f t="shared" si="30"/>
        <v>0</v>
      </c>
      <c r="K693" s="100" t="e">
        <f t="shared" si="31"/>
        <v>#N/A</v>
      </c>
      <c r="L693" s="111" t="str">
        <f t="shared" si="32"/>
        <v>Comprar Urgente!</v>
      </c>
    </row>
    <row r="694" spans="2:12">
      <c r="B694" s="99" t="e">
        <f>LOOKUP(A694,Entradas!$B$4:$B$1048576,Entradas!$C$4:$C$1048576)</f>
        <v>#N/A</v>
      </c>
      <c r="C694" s="99" t="e">
        <f>LOOKUP(A694,Entradas!$B$4:$B$1048576,Entradas!$D$4:$D$1048576)</f>
        <v>#N/A</v>
      </c>
      <c r="D694" s="99" t="e">
        <f>LOOKUP(A694,Entradas!$B$4:$B$1048576,Entradas!$G$4:$G$1048576)</f>
        <v>#N/A</v>
      </c>
      <c r="E694" s="100" t="e">
        <f>LOOKUP(A694,Entradas!$B$4:$B$1048576,Entradas!$H$4:$H$1048576)</f>
        <v>#N/A</v>
      </c>
      <c r="F694" s="101" t="e">
        <f>LOOKUP(A694,Entradas!$B$4:$B$1048576,Entradas!$J$4:$J$1048576)</f>
        <v>#N/A</v>
      </c>
      <c r="H694" s="106">
        <f>SUMIFS(Entradas!F:F,Entradas!B:B,'Controle Detalhado'!A694)</f>
        <v>0</v>
      </c>
      <c r="I694" s="106">
        <f>SUMIFS(Saidas!$H:$H,Saidas!$C:$C,'Controle Detalhado'!A694)</f>
        <v>0</v>
      </c>
      <c r="J694" s="107">
        <f t="shared" si="30"/>
        <v>0</v>
      </c>
      <c r="K694" s="100" t="e">
        <f t="shared" si="31"/>
        <v>#N/A</v>
      </c>
      <c r="L694" s="111" t="str">
        <f t="shared" si="32"/>
        <v>Comprar Urgente!</v>
      </c>
    </row>
    <row r="695" spans="2:12">
      <c r="B695" s="99" t="e">
        <f>LOOKUP(A695,Entradas!$B$4:$B$1048576,Entradas!$C$4:$C$1048576)</f>
        <v>#N/A</v>
      </c>
      <c r="C695" s="99" t="e">
        <f>LOOKUP(A695,Entradas!$B$4:$B$1048576,Entradas!$D$4:$D$1048576)</f>
        <v>#N/A</v>
      </c>
      <c r="D695" s="99" t="e">
        <f>LOOKUP(A695,Entradas!$B$4:$B$1048576,Entradas!$G$4:$G$1048576)</f>
        <v>#N/A</v>
      </c>
      <c r="E695" s="100" t="e">
        <f>LOOKUP(A695,Entradas!$B$4:$B$1048576,Entradas!$H$4:$H$1048576)</f>
        <v>#N/A</v>
      </c>
      <c r="F695" s="101" t="e">
        <f>LOOKUP(A695,Entradas!$B$4:$B$1048576,Entradas!$J$4:$J$1048576)</f>
        <v>#N/A</v>
      </c>
      <c r="H695" s="106">
        <f>SUMIFS(Entradas!F:F,Entradas!B:B,'Controle Detalhado'!A695)</f>
        <v>0</v>
      </c>
      <c r="I695" s="106">
        <f>SUMIFS(Saidas!$H:$H,Saidas!$C:$C,'Controle Detalhado'!A695)</f>
        <v>0</v>
      </c>
      <c r="J695" s="107">
        <f t="shared" si="30"/>
        <v>0</v>
      </c>
      <c r="K695" s="100" t="e">
        <f t="shared" si="31"/>
        <v>#N/A</v>
      </c>
      <c r="L695" s="111" t="str">
        <f t="shared" si="32"/>
        <v>Comprar Urgente!</v>
      </c>
    </row>
    <row r="696" spans="2:12">
      <c r="B696" s="99" t="e">
        <f>LOOKUP(A696,Entradas!$B$4:$B$1048576,Entradas!$C$4:$C$1048576)</f>
        <v>#N/A</v>
      </c>
      <c r="C696" s="99" t="e">
        <f>LOOKUP(A696,Entradas!$B$4:$B$1048576,Entradas!$D$4:$D$1048576)</f>
        <v>#N/A</v>
      </c>
      <c r="D696" s="99" t="e">
        <f>LOOKUP(A696,Entradas!$B$4:$B$1048576,Entradas!$G$4:$G$1048576)</f>
        <v>#N/A</v>
      </c>
      <c r="E696" s="100" t="e">
        <f>LOOKUP(A696,Entradas!$B$4:$B$1048576,Entradas!$H$4:$H$1048576)</f>
        <v>#N/A</v>
      </c>
      <c r="F696" s="101" t="e">
        <f>LOOKUP(A696,Entradas!$B$4:$B$1048576,Entradas!$J$4:$J$1048576)</f>
        <v>#N/A</v>
      </c>
      <c r="H696" s="106">
        <f>SUMIFS(Entradas!F:F,Entradas!B:B,'Controle Detalhado'!A696)</f>
        <v>0</v>
      </c>
      <c r="I696" s="106">
        <f>SUMIFS(Saidas!$H:$H,Saidas!$C:$C,'Controle Detalhado'!A696)</f>
        <v>0</v>
      </c>
      <c r="J696" s="107">
        <f t="shared" si="30"/>
        <v>0</v>
      </c>
      <c r="K696" s="100" t="e">
        <f t="shared" si="31"/>
        <v>#N/A</v>
      </c>
      <c r="L696" s="111" t="str">
        <f t="shared" si="32"/>
        <v>Comprar Urgente!</v>
      </c>
    </row>
    <row r="697" spans="2:12">
      <c r="B697" s="99" t="e">
        <f>LOOKUP(A697,Entradas!$B$4:$B$1048576,Entradas!$C$4:$C$1048576)</f>
        <v>#N/A</v>
      </c>
      <c r="C697" s="99" t="e">
        <f>LOOKUP(A697,Entradas!$B$4:$B$1048576,Entradas!$D$4:$D$1048576)</f>
        <v>#N/A</v>
      </c>
      <c r="D697" s="99" t="e">
        <f>LOOKUP(A697,Entradas!$B$4:$B$1048576,Entradas!$G$4:$G$1048576)</f>
        <v>#N/A</v>
      </c>
      <c r="E697" s="100" t="e">
        <f>LOOKUP(A697,Entradas!$B$4:$B$1048576,Entradas!$H$4:$H$1048576)</f>
        <v>#N/A</v>
      </c>
      <c r="F697" s="101" t="e">
        <f>LOOKUP(A697,Entradas!$B$4:$B$1048576,Entradas!$J$4:$J$1048576)</f>
        <v>#N/A</v>
      </c>
      <c r="H697" s="106">
        <f>SUMIFS(Entradas!F:F,Entradas!B:B,'Controle Detalhado'!A697)</f>
        <v>0</v>
      </c>
      <c r="I697" s="106">
        <f>SUMIFS(Saidas!$H:$H,Saidas!$C:$C,'Controle Detalhado'!A697)</f>
        <v>0</v>
      </c>
      <c r="J697" s="107">
        <f t="shared" si="30"/>
        <v>0</v>
      </c>
      <c r="K697" s="100" t="e">
        <f t="shared" si="31"/>
        <v>#N/A</v>
      </c>
      <c r="L697" s="111" t="str">
        <f t="shared" si="32"/>
        <v>Comprar Urgente!</v>
      </c>
    </row>
    <row r="698" spans="2:12">
      <c r="B698" s="99" t="e">
        <f>LOOKUP(A698,Entradas!$B$4:$B$1048576,Entradas!$C$4:$C$1048576)</f>
        <v>#N/A</v>
      </c>
      <c r="C698" s="99" t="e">
        <f>LOOKUP(A698,Entradas!$B$4:$B$1048576,Entradas!$D$4:$D$1048576)</f>
        <v>#N/A</v>
      </c>
      <c r="D698" s="99" t="e">
        <f>LOOKUP(A698,Entradas!$B$4:$B$1048576,Entradas!$G$4:$G$1048576)</f>
        <v>#N/A</v>
      </c>
      <c r="E698" s="100" t="e">
        <f>LOOKUP(A698,Entradas!$B$4:$B$1048576,Entradas!$H$4:$H$1048576)</f>
        <v>#N/A</v>
      </c>
      <c r="F698" s="101" t="e">
        <f>LOOKUP(A698,Entradas!$B$4:$B$1048576,Entradas!$J$4:$J$1048576)</f>
        <v>#N/A</v>
      </c>
      <c r="H698" s="106">
        <f>SUMIFS(Entradas!F:F,Entradas!B:B,'Controle Detalhado'!A698)</f>
        <v>0</v>
      </c>
      <c r="I698" s="106">
        <f>SUMIFS(Saidas!$H:$H,Saidas!$C:$C,'Controle Detalhado'!A698)</f>
        <v>0</v>
      </c>
      <c r="J698" s="107">
        <f t="shared" si="30"/>
        <v>0</v>
      </c>
      <c r="K698" s="100" t="e">
        <f t="shared" si="31"/>
        <v>#N/A</v>
      </c>
      <c r="L698" s="111" t="str">
        <f t="shared" si="32"/>
        <v>Comprar Urgente!</v>
      </c>
    </row>
    <row r="699" spans="2:12">
      <c r="B699" s="99" t="e">
        <f>LOOKUP(A699,Entradas!$B$4:$B$1048576,Entradas!$C$4:$C$1048576)</f>
        <v>#N/A</v>
      </c>
      <c r="C699" s="99" t="e">
        <f>LOOKUP(A699,Entradas!$B$4:$B$1048576,Entradas!$D$4:$D$1048576)</f>
        <v>#N/A</v>
      </c>
      <c r="D699" s="99" t="e">
        <f>LOOKUP(A699,Entradas!$B$4:$B$1048576,Entradas!$G$4:$G$1048576)</f>
        <v>#N/A</v>
      </c>
      <c r="E699" s="100" t="e">
        <f>LOOKUP(A699,Entradas!$B$4:$B$1048576,Entradas!$H$4:$H$1048576)</f>
        <v>#N/A</v>
      </c>
      <c r="F699" s="101" t="e">
        <f>LOOKUP(A699,Entradas!$B$4:$B$1048576,Entradas!$J$4:$J$1048576)</f>
        <v>#N/A</v>
      </c>
      <c r="H699" s="106">
        <f>SUMIFS(Entradas!F:F,Entradas!B:B,'Controle Detalhado'!A699)</f>
        <v>0</v>
      </c>
      <c r="I699" s="106">
        <f>SUMIFS(Saidas!$H:$H,Saidas!$C:$C,'Controle Detalhado'!A699)</f>
        <v>0</v>
      </c>
      <c r="J699" s="107">
        <f t="shared" si="30"/>
        <v>0</v>
      </c>
      <c r="K699" s="100" t="e">
        <f t="shared" si="31"/>
        <v>#N/A</v>
      </c>
      <c r="L699" s="111" t="str">
        <f t="shared" si="32"/>
        <v>Comprar Urgente!</v>
      </c>
    </row>
    <row r="700" spans="2:12">
      <c r="B700" s="99" t="e">
        <f>LOOKUP(A700,Entradas!$B$4:$B$1048576,Entradas!$C$4:$C$1048576)</f>
        <v>#N/A</v>
      </c>
      <c r="C700" s="99" t="e">
        <f>LOOKUP(A700,Entradas!$B$4:$B$1048576,Entradas!$D$4:$D$1048576)</f>
        <v>#N/A</v>
      </c>
      <c r="D700" s="99" t="e">
        <f>LOOKUP(A700,Entradas!$B$4:$B$1048576,Entradas!$G$4:$G$1048576)</f>
        <v>#N/A</v>
      </c>
      <c r="E700" s="100" t="e">
        <f>LOOKUP(A700,Entradas!$B$4:$B$1048576,Entradas!$H$4:$H$1048576)</f>
        <v>#N/A</v>
      </c>
      <c r="F700" s="101" t="e">
        <f>LOOKUP(A700,Entradas!$B$4:$B$1048576,Entradas!$J$4:$J$1048576)</f>
        <v>#N/A</v>
      </c>
      <c r="H700" s="106">
        <f>SUMIFS(Entradas!F:F,Entradas!B:B,'Controle Detalhado'!A700)</f>
        <v>0</v>
      </c>
      <c r="I700" s="106">
        <f>SUMIFS(Saidas!$H:$H,Saidas!$C:$C,'Controle Detalhado'!A700)</f>
        <v>0</v>
      </c>
      <c r="J700" s="107">
        <f t="shared" si="30"/>
        <v>0</v>
      </c>
      <c r="K700" s="100" t="e">
        <f t="shared" si="31"/>
        <v>#N/A</v>
      </c>
      <c r="L700" s="111" t="str">
        <f t="shared" si="32"/>
        <v>Comprar Urgente!</v>
      </c>
    </row>
    <row r="701" spans="2:12">
      <c r="B701" s="99" t="e">
        <f>LOOKUP(A701,Entradas!$B$4:$B$1048576,Entradas!$C$4:$C$1048576)</f>
        <v>#N/A</v>
      </c>
      <c r="C701" s="99" t="e">
        <f>LOOKUP(A701,Entradas!$B$4:$B$1048576,Entradas!$D$4:$D$1048576)</f>
        <v>#N/A</v>
      </c>
      <c r="D701" s="99" t="e">
        <f>LOOKUP(A701,Entradas!$B$4:$B$1048576,Entradas!$G$4:$G$1048576)</f>
        <v>#N/A</v>
      </c>
      <c r="E701" s="100" t="e">
        <f>LOOKUP(A701,Entradas!$B$4:$B$1048576,Entradas!$H$4:$H$1048576)</f>
        <v>#N/A</v>
      </c>
      <c r="F701" s="101" t="e">
        <f>LOOKUP(A701,Entradas!$B$4:$B$1048576,Entradas!$J$4:$J$1048576)</f>
        <v>#N/A</v>
      </c>
      <c r="H701" s="106">
        <f>SUMIFS(Entradas!F:F,Entradas!B:B,'Controle Detalhado'!A701)</f>
        <v>0</v>
      </c>
      <c r="I701" s="106">
        <f>SUMIFS(Saidas!$H:$H,Saidas!$C:$C,'Controle Detalhado'!A701)</f>
        <v>0</v>
      </c>
      <c r="J701" s="107">
        <f t="shared" si="30"/>
        <v>0</v>
      </c>
      <c r="K701" s="100" t="e">
        <f t="shared" si="31"/>
        <v>#N/A</v>
      </c>
      <c r="L701" s="111" t="str">
        <f t="shared" si="32"/>
        <v>Comprar Urgente!</v>
      </c>
    </row>
    <row r="702" spans="2:12">
      <c r="B702" s="99" t="e">
        <f>LOOKUP(A702,Entradas!$B$4:$B$1048576,Entradas!$C$4:$C$1048576)</f>
        <v>#N/A</v>
      </c>
      <c r="C702" s="99" t="e">
        <f>LOOKUP(A702,Entradas!$B$4:$B$1048576,Entradas!$D$4:$D$1048576)</f>
        <v>#N/A</v>
      </c>
      <c r="D702" s="99" t="e">
        <f>LOOKUP(A702,Entradas!$B$4:$B$1048576,Entradas!$G$4:$G$1048576)</f>
        <v>#N/A</v>
      </c>
      <c r="E702" s="100" t="e">
        <f>LOOKUP(A702,Entradas!$B$4:$B$1048576,Entradas!$H$4:$H$1048576)</f>
        <v>#N/A</v>
      </c>
      <c r="F702" s="101" t="e">
        <f>LOOKUP(A702,Entradas!$B$4:$B$1048576,Entradas!$J$4:$J$1048576)</f>
        <v>#N/A</v>
      </c>
      <c r="H702" s="106">
        <f>SUMIFS(Entradas!F:F,Entradas!B:B,'Controle Detalhado'!A702)</f>
        <v>0</v>
      </c>
      <c r="I702" s="106">
        <f>SUMIFS(Saidas!$H:$H,Saidas!$C:$C,'Controle Detalhado'!A702)</f>
        <v>0</v>
      </c>
      <c r="J702" s="107">
        <f t="shared" si="30"/>
        <v>0</v>
      </c>
      <c r="K702" s="100" t="e">
        <f t="shared" si="31"/>
        <v>#N/A</v>
      </c>
      <c r="L702" s="111" t="str">
        <f t="shared" si="32"/>
        <v>Comprar Urgente!</v>
      </c>
    </row>
    <row r="703" spans="2:12">
      <c r="B703" s="99" t="e">
        <f>LOOKUP(A703,Entradas!$B$4:$B$1048576,Entradas!$C$4:$C$1048576)</f>
        <v>#N/A</v>
      </c>
      <c r="C703" s="99" t="e">
        <f>LOOKUP(A703,Entradas!$B$4:$B$1048576,Entradas!$D$4:$D$1048576)</f>
        <v>#N/A</v>
      </c>
      <c r="D703" s="99" t="e">
        <f>LOOKUP(A703,Entradas!$B$4:$B$1048576,Entradas!$G$4:$G$1048576)</f>
        <v>#N/A</v>
      </c>
      <c r="E703" s="100" t="e">
        <f>LOOKUP(A703,Entradas!$B$4:$B$1048576,Entradas!$H$4:$H$1048576)</f>
        <v>#N/A</v>
      </c>
      <c r="F703" s="101" t="e">
        <f>LOOKUP(A703,Entradas!$B$4:$B$1048576,Entradas!$J$4:$J$1048576)</f>
        <v>#N/A</v>
      </c>
      <c r="H703" s="106">
        <f>SUMIFS(Entradas!F:F,Entradas!B:B,'Controle Detalhado'!A703)</f>
        <v>0</v>
      </c>
      <c r="I703" s="106">
        <f>SUMIFS(Saidas!$H:$H,Saidas!$C:$C,'Controle Detalhado'!A703)</f>
        <v>0</v>
      </c>
      <c r="J703" s="107">
        <f t="shared" si="30"/>
        <v>0</v>
      </c>
      <c r="K703" s="100" t="e">
        <f t="shared" si="31"/>
        <v>#N/A</v>
      </c>
      <c r="L703" s="111" t="str">
        <f t="shared" si="32"/>
        <v>Comprar Urgente!</v>
      </c>
    </row>
    <row r="704" spans="2:12">
      <c r="B704" s="99" t="e">
        <f>LOOKUP(A704,Entradas!$B$4:$B$1048576,Entradas!$C$4:$C$1048576)</f>
        <v>#N/A</v>
      </c>
      <c r="C704" s="99" t="e">
        <f>LOOKUP(A704,Entradas!$B$4:$B$1048576,Entradas!$D$4:$D$1048576)</f>
        <v>#N/A</v>
      </c>
      <c r="D704" s="99" t="e">
        <f>LOOKUP(A704,Entradas!$B$4:$B$1048576,Entradas!$G$4:$G$1048576)</f>
        <v>#N/A</v>
      </c>
      <c r="E704" s="100" t="e">
        <f>LOOKUP(A704,Entradas!$B$4:$B$1048576,Entradas!$H$4:$H$1048576)</f>
        <v>#N/A</v>
      </c>
      <c r="F704" s="101" t="e">
        <f>LOOKUP(A704,Entradas!$B$4:$B$1048576,Entradas!$J$4:$J$1048576)</f>
        <v>#N/A</v>
      </c>
      <c r="H704" s="106">
        <f>SUMIFS(Entradas!F:F,Entradas!B:B,'Controle Detalhado'!A704)</f>
        <v>0</v>
      </c>
      <c r="I704" s="106">
        <f>SUMIFS(Saidas!$H:$H,Saidas!$C:$C,'Controle Detalhado'!A704)</f>
        <v>0</v>
      </c>
      <c r="J704" s="107">
        <f t="shared" si="30"/>
        <v>0</v>
      </c>
      <c r="K704" s="100" t="e">
        <f t="shared" si="31"/>
        <v>#N/A</v>
      </c>
      <c r="L704" s="111" t="str">
        <f t="shared" si="32"/>
        <v>Comprar Urgente!</v>
      </c>
    </row>
    <row r="705" spans="2:12">
      <c r="B705" s="99" t="e">
        <f>LOOKUP(A705,Entradas!$B$4:$B$1048576,Entradas!$C$4:$C$1048576)</f>
        <v>#N/A</v>
      </c>
      <c r="C705" s="99" t="e">
        <f>LOOKUP(A705,Entradas!$B$4:$B$1048576,Entradas!$D$4:$D$1048576)</f>
        <v>#N/A</v>
      </c>
      <c r="D705" s="99" t="e">
        <f>LOOKUP(A705,Entradas!$B$4:$B$1048576,Entradas!$G$4:$G$1048576)</f>
        <v>#N/A</v>
      </c>
      <c r="E705" s="100" t="e">
        <f>LOOKUP(A705,Entradas!$B$4:$B$1048576,Entradas!$H$4:$H$1048576)</f>
        <v>#N/A</v>
      </c>
      <c r="F705" s="101" t="e">
        <f>LOOKUP(A705,Entradas!$B$4:$B$1048576,Entradas!$J$4:$J$1048576)</f>
        <v>#N/A</v>
      </c>
      <c r="H705" s="106">
        <f>SUMIFS(Entradas!F:F,Entradas!B:B,'Controle Detalhado'!A705)</f>
        <v>0</v>
      </c>
      <c r="I705" s="106">
        <f>SUMIFS(Saidas!$H:$H,Saidas!$C:$C,'Controle Detalhado'!A705)</f>
        <v>0</v>
      </c>
      <c r="J705" s="107">
        <f t="shared" si="30"/>
        <v>0</v>
      </c>
      <c r="K705" s="100" t="e">
        <f t="shared" si="31"/>
        <v>#N/A</v>
      </c>
      <c r="L705" s="111" t="str">
        <f t="shared" si="32"/>
        <v>Comprar Urgente!</v>
      </c>
    </row>
    <row r="706" spans="2:12">
      <c r="B706" s="99" t="e">
        <f>LOOKUP(A706,Entradas!$B$4:$B$1048576,Entradas!$C$4:$C$1048576)</f>
        <v>#N/A</v>
      </c>
      <c r="C706" s="99" t="e">
        <f>LOOKUP(A706,Entradas!$B$4:$B$1048576,Entradas!$D$4:$D$1048576)</f>
        <v>#N/A</v>
      </c>
      <c r="D706" s="99" t="e">
        <f>LOOKUP(A706,Entradas!$B$4:$B$1048576,Entradas!$G$4:$G$1048576)</f>
        <v>#N/A</v>
      </c>
      <c r="E706" s="100" t="e">
        <f>LOOKUP(A706,Entradas!$B$4:$B$1048576,Entradas!$H$4:$H$1048576)</f>
        <v>#N/A</v>
      </c>
      <c r="F706" s="101" t="e">
        <f>LOOKUP(A706,Entradas!$B$4:$B$1048576,Entradas!$J$4:$J$1048576)</f>
        <v>#N/A</v>
      </c>
      <c r="H706" s="106">
        <f>SUMIFS(Entradas!F:F,Entradas!B:B,'Controle Detalhado'!A706)</f>
        <v>0</v>
      </c>
      <c r="I706" s="106">
        <f>SUMIFS(Saidas!$H:$H,Saidas!$C:$C,'Controle Detalhado'!A706)</f>
        <v>0</v>
      </c>
      <c r="J706" s="107">
        <f t="shared" si="30"/>
        <v>0</v>
      </c>
      <c r="K706" s="100" t="e">
        <f t="shared" si="31"/>
        <v>#N/A</v>
      </c>
      <c r="L706" s="111" t="str">
        <f t="shared" si="32"/>
        <v>Comprar Urgente!</v>
      </c>
    </row>
    <row r="707" spans="2:12">
      <c r="B707" s="99" t="e">
        <f>LOOKUP(A707,Entradas!$B$4:$B$1048576,Entradas!$C$4:$C$1048576)</f>
        <v>#N/A</v>
      </c>
      <c r="C707" s="99" t="e">
        <f>LOOKUP(A707,Entradas!$B$4:$B$1048576,Entradas!$D$4:$D$1048576)</f>
        <v>#N/A</v>
      </c>
      <c r="D707" s="99" t="e">
        <f>LOOKUP(A707,Entradas!$B$4:$B$1048576,Entradas!$G$4:$G$1048576)</f>
        <v>#N/A</v>
      </c>
      <c r="E707" s="100" t="e">
        <f>LOOKUP(A707,Entradas!$B$4:$B$1048576,Entradas!$H$4:$H$1048576)</f>
        <v>#N/A</v>
      </c>
      <c r="F707" s="101" t="e">
        <f>LOOKUP(A707,Entradas!$B$4:$B$1048576,Entradas!$J$4:$J$1048576)</f>
        <v>#N/A</v>
      </c>
      <c r="H707" s="106">
        <f>SUMIFS(Entradas!F:F,Entradas!B:B,'Controle Detalhado'!A707)</f>
        <v>0</v>
      </c>
      <c r="I707" s="106">
        <f>SUMIFS(Saidas!$H:$H,Saidas!$C:$C,'Controle Detalhado'!A707)</f>
        <v>0</v>
      </c>
      <c r="J707" s="107">
        <f t="shared" si="30"/>
        <v>0</v>
      </c>
      <c r="K707" s="100" t="e">
        <f t="shared" si="31"/>
        <v>#N/A</v>
      </c>
      <c r="L707" s="111" t="str">
        <f t="shared" si="32"/>
        <v>Comprar Urgente!</v>
      </c>
    </row>
    <row r="708" spans="2:12">
      <c r="B708" s="99" t="e">
        <f>LOOKUP(A708,Entradas!$B$4:$B$1048576,Entradas!$C$4:$C$1048576)</f>
        <v>#N/A</v>
      </c>
      <c r="C708" s="99" t="e">
        <f>LOOKUP(A708,Entradas!$B$4:$B$1048576,Entradas!$D$4:$D$1048576)</f>
        <v>#N/A</v>
      </c>
      <c r="D708" s="99" t="e">
        <f>LOOKUP(A708,Entradas!$B$4:$B$1048576,Entradas!$G$4:$G$1048576)</f>
        <v>#N/A</v>
      </c>
      <c r="E708" s="100" t="e">
        <f>LOOKUP(A708,Entradas!$B$4:$B$1048576,Entradas!$H$4:$H$1048576)</f>
        <v>#N/A</v>
      </c>
      <c r="F708" s="101" t="e">
        <f>LOOKUP(A708,Entradas!$B$4:$B$1048576,Entradas!$J$4:$J$1048576)</f>
        <v>#N/A</v>
      </c>
      <c r="H708" s="106">
        <f>SUMIFS(Entradas!F:F,Entradas!B:B,'Controle Detalhado'!A708)</f>
        <v>0</v>
      </c>
      <c r="I708" s="106">
        <f>SUMIFS(Saidas!$H:$H,Saidas!$C:$C,'Controle Detalhado'!A708)</f>
        <v>0</v>
      </c>
      <c r="J708" s="107">
        <f t="shared" si="30"/>
        <v>0</v>
      </c>
      <c r="K708" s="100" t="e">
        <f t="shared" si="31"/>
        <v>#N/A</v>
      </c>
      <c r="L708" s="111" t="str">
        <f t="shared" si="32"/>
        <v>Comprar Urgente!</v>
      </c>
    </row>
    <row r="709" spans="2:12">
      <c r="B709" s="99" t="e">
        <f>LOOKUP(A709,Entradas!$B$4:$B$1048576,Entradas!$C$4:$C$1048576)</f>
        <v>#N/A</v>
      </c>
      <c r="C709" s="99" t="e">
        <f>LOOKUP(A709,Entradas!$B$4:$B$1048576,Entradas!$D$4:$D$1048576)</f>
        <v>#N/A</v>
      </c>
      <c r="D709" s="99" t="e">
        <f>LOOKUP(A709,Entradas!$B$4:$B$1048576,Entradas!$G$4:$G$1048576)</f>
        <v>#N/A</v>
      </c>
      <c r="E709" s="100" t="e">
        <f>LOOKUP(A709,Entradas!$B$4:$B$1048576,Entradas!$H$4:$H$1048576)</f>
        <v>#N/A</v>
      </c>
      <c r="F709" s="101" t="e">
        <f>LOOKUP(A709,Entradas!$B$4:$B$1048576,Entradas!$J$4:$J$1048576)</f>
        <v>#N/A</v>
      </c>
      <c r="H709" s="106">
        <f>SUMIFS(Entradas!F:F,Entradas!B:B,'Controle Detalhado'!A709)</f>
        <v>0</v>
      </c>
      <c r="I709" s="106">
        <f>SUMIFS(Saidas!$H:$H,Saidas!$C:$C,'Controle Detalhado'!A709)</f>
        <v>0</v>
      </c>
      <c r="J709" s="107">
        <f t="shared" ref="J709:J772" si="33">H709-I709</f>
        <v>0</v>
      </c>
      <c r="K709" s="100" t="e">
        <f t="shared" ref="K709:K772" si="34">J709*E709</f>
        <v>#N/A</v>
      </c>
      <c r="L709" s="111" t="str">
        <f t="shared" ref="L709:L772" si="35">IF(J709&lt;=G709,"Comprar Urgente!",IF(J709&lt;=(G709*1.2),"Atenção!",""))</f>
        <v>Comprar Urgente!</v>
      </c>
    </row>
    <row r="710" spans="2:12">
      <c r="B710" s="99" t="e">
        <f>LOOKUP(A710,Entradas!$B$4:$B$1048576,Entradas!$C$4:$C$1048576)</f>
        <v>#N/A</v>
      </c>
      <c r="C710" s="99" t="e">
        <f>LOOKUP(A710,Entradas!$B$4:$B$1048576,Entradas!$D$4:$D$1048576)</f>
        <v>#N/A</v>
      </c>
      <c r="D710" s="99" t="e">
        <f>LOOKUP(A710,Entradas!$B$4:$B$1048576,Entradas!$G$4:$G$1048576)</f>
        <v>#N/A</v>
      </c>
      <c r="E710" s="100" t="e">
        <f>LOOKUP(A710,Entradas!$B$4:$B$1048576,Entradas!$H$4:$H$1048576)</f>
        <v>#N/A</v>
      </c>
      <c r="F710" s="101" t="e">
        <f>LOOKUP(A710,Entradas!$B$4:$B$1048576,Entradas!$J$4:$J$1048576)</f>
        <v>#N/A</v>
      </c>
      <c r="H710" s="106">
        <f>SUMIFS(Entradas!F:F,Entradas!B:B,'Controle Detalhado'!A710)</f>
        <v>0</v>
      </c>
      <c r="I710" s="106">
        <f>SUMIFS(Saidas!$H:$H,Saidas!$C:$C,'Controle Detalhado'!A710)</f>
        <v>0</v>
      </c>
      <c r="J710" s="107">
        <f t="shared" si="33"/>
        <v>0</v>
      </c>
      <c r="K710" s="100" t="e">
        <f t="shared" si="34"/>
        <v>#N/A</v>
      </c>
      <c r="L710" s="111" t="str">
        <f t="shared" si="35"/>
        <v>Comprar Urgente!</v>
      </c>
    </row>
    <row r="711" spans="2:12">
      <c r="B711" s="99" t="e">
        <f>LOOKUP(A711,Entradas!$B$4:$B$1048576,Entradas!$C$4:$C$1048576)</f>
        <v>#N/A</v>
      </c>
      <c r="C711" s="99" t="e">
        <f>LOOKUP(A711,Entradas!$B$4:$B$1048576,Entradas!$D$4:$D$1048576)</f>
        <v>#N/A</v>
      </c>
      <c r="D711" s="99" t="e">
        <f>LOOKUP(A711,Entradas!$B$4:$B$1048576,Entradas!$G$4:$G$1048576)</f>
        <v>#N/A</v>
      </c>
      <c r="E711" s="100" t="e">
        <f>LOOKUP(A711,Entradas!$B$4:$B$1048576,Entradas!$H$4:$H$1048576)</f>
        <v>#N/A</v>
      </c>
      <c r="F711" s="101" t="e">
        <f>LOOKUP(A711,Entradas!$B$4:$B$1048576,Entradas!$J$4:$J$1048576)</f>
        <v>#N/A</v>
      </c>
      <c r="H711" s="106">
        <f>SUMIFS(Entradas!F:F,Entradas!B:B,'Controle Detalhado'!A711)</f>
        <v>0</v>
      </c>
      <c r="I711" s="106">
        <f>SUMIFS(Saidas!$H:$H,Saidas!$C:$C,'Controle Detalhado'!A711)</f>
        <v>0</v>
      </c>
      <c r="J711" s="107">
        <f t="shared" si="33"/>
        <v>0</v>
      </c>
      <c r="K711" s="100" t="e">
        <f t="shared" si="34"/>
        <v>#N/A</v>
      </c>
      <c r="L711" s="111" t="str">
        <f t="shared" si="35"/>
        <v>Comprar Urgente!</v>
      </c>
    </row>
    <row r="712" spans="2:12">
      <c r="B712" s="99" t="e">
        <f>LOOKUP(A712,Entradas!$B$4:$B$1048576,Entradas!$C$4:$C$1048576)</f>
        <v>#N/A</v>
      </c>
      <c r="C712" s="99" t="e">
        <f>LOOKUP(A712,Entradas!$B$4:$B$1048576,Entradas!$D$4:$D$1048576)</f>
        <v>#N/A</v>
      </c>
      <c r="D712" s="99" t="e">
        <f>LOOKUP(A712,Entradas!$B$4:$B$1048576,Entradas!$G$4:$G$1048576)</f>
        <v>#N/A</v>
      </c>
      <c r="E712" s="100" t="e">
        <f>LOOKUP(A712,Entradas!$B$4:$B$1048576,Entradas!$H$4:$H$1048576)</f>
        <v>#N/A</v>
      </c>
      <c r="F712" s="101" t="e">
        <f>LOOKUP(A712,Entradas!$B$4:$B$1048576,Entradas!$J$4:$J$1048576)</f>
        <v>#N/A</v>
      </c>
      <c r="H712" s="106">
        <f>SUMIFS(Entradas!F:F,Entradas!B:B,'Controle Detalhado'!A712)</f>
        <v>0</v>
      </c>
      <c r="I712" s="106">
        <f>SUMIFS(Saidas!$H:$H,Saidas!$C:$C,'Controle Detalhado'!A712)</f>
        <v>0</v>
      </c>
      <c r="J712" s="107">
        <f t="shared" si="33"/>
        <v>0</v>
      </c>
      <c r="K712" s="100" t="e">
        <f t="shared" si="34"/>
        <v>#N/A</v>
      </c>
      <c r="L712" s="111" t="str">
        <f t="shared" si="35"/>
        <v>Comprar Urgente!</v>
      </c>
    </row>
    <row r="713" spans="2:12">
      <c r="B713" s="99" t="e">
        <f>LOOKUP(A713,Entradas!$B$4:$B$1048576,Entradas!$C$4:$C$1048576)</f>
        <v>#N/A</v>
      </c>
      <c r="C713" s="99" t="e">
        <f>LOOKUP(A713,Entradas!$B$4:$B$1048576,Entradas!$D$4:$D$1048576)</f>
        <v>#N/A</v>
      </c>
      <c r="D713" s="99" t="e">
        <f>LOOKUP(A713,Entradas!$B$4:$B$1048576,Entradas!$G$4:$G$1048576)</f>
        <v>#N/A</v>
      </c>
      <c r="E713" s="100" t="e">
        <f>LOOKUP(A713,Entradas!$B$4:$B$1048576,Entradas!$H$4:$H$1048576)</f>
        <v>#N/A</v>
      </c>
      <c r="F713" s="101" t="e">
        <f>LOOKUP(A713,Entradas!$B$4:$B$1048576,Entradas!$J$4:$J$1048576)</f>
        <v>#N/A</v>
      </c>
      <c r="H713" s="106">
        <f>SUMIFS(Entradas!F:F,Entradas!B:B,'Controle Detalhado'!A713)</f>
        <v>0</v>
      </c>
      <c r="I713" s="106">
        <f>SUMIFS(Saidas!$H:$H,Saidas!$C:$C,'Controle Detalhado'!A713)</f>
        <v>0</v>
      </c>
      <c r="J713" s="107">
        <f t="shared" si="33"/>
        <v>0</v>
      </c>
      <c r="K713" s="100" t="e">
        <f t="shared" si="34"/>
        <v>#N/A</v>
      </c>
      <c r="L713" s="111" t="str">
        <f t="shared" si="35"/>
        <v>Comprar Urgente!</v>
      </c>
    </row>
    <row r="714" spans="2:12">
      <c r="B714" s="99" t="e">
        <f>LOOKUP(A714,Entradas!$B$4:$B$1048576,Entradas!$C$4:$C$1048576)</f>
        <v>#N/A</v>
      </c>
      <c r="C714" s="99" t="e">
        <f>LOOKUP(A714,Entradas!$B$4:$B$1048576,Entradas!$D$4:$D$1048576)</f>
        <v>#N/A</v>
      </c>
      <c r="D714" s="99" t="e">
        <f>LOOKUP(A714,Entradas!$B$4:$B$1048576,Entradas!$G$4:$G$1048576)</f>
        <v>#N/A</v>
      </c>
      <c r="E714" s="100" t="e">
        <f>LOOKUP(A714,Entradas!$B$4:$B$1048576,Entradas!$H$4:$H$1048576)</f>
        <v>#N/A</v>
      </c>
      <c r="F714" s="101" t="e">
        <f>LOOKUP(A714,Entradas!$B$4:$B$1048576,Entradas!$J$4:$J$1048576)</f>
        <v>#N/A</v>
      </c>
      <c r="H714" s="106">
        <f>SUMIFS(Entradas!F:F,Entradas!B:B,'Controle Detalhado'!A714)</f>
        <v>0</v>
      </c>
      <c r="I714" s="106">
        <f>SUMIFS(Saidas!$H:$H,Saidas!$C:$C,'Controle Detalhado'!A714)</f>
        <v>0</v>
      </c>
      <c r="J714" s="107">
        <f t="shared" si="33"/>
        <v>0</v>
      </c>
      <c r="K714" s="100" t="e">
        <f t="shared" si="34"/>
        <v>#N/A</v>
      </c>
      <c r="L714" s="111" t="str">
        <f t="shared" si="35"/>
        <v>Comprar Urgente!</v>
      </c>
    </row>
    <row r="715" spans="2:12">
      <c r="B715" s="99" t="e">
        <f>LOOKUP(A715,Entradas!$B$4:$B$1048576,Entradas!$C$4:$C$1048576)</f>
        <v>#N/A</v>
      </c>
      <c r="C715" s="99" t="e">
        <f>LOOKUP(A715,Entradas!$B$4:$B$1048576,Entradas!$D$4:$D$1048576)</f>
        <v>#N/A</v>
      </c>
      <c r="D715" s="99" t="e">
        <f>LOOKUP(A715,Entradas!$B$4:$B$1048576,Entradas!$G$4:$G$1048576)</f>
        <v>#N/A</v>
      </c>
      <c r="E715" s="100" t="e">
        <f>LOOKUP(A715,Entradas!$B$4:$B$1048576,Entradas!$H$4:$H$1048576)</f>
        <v>#N/A</v>
      </c>
      <c r="F715" s="101" t="e">
        <f>LOOKUP(A715,Entradas!$B$4:$B$1048576,Entradas!$J$4:$J$1048576)</f>
        <v>#N/A</v>
      </c>
      <c r="H715" s="106">
        <f>SUMIFS(Entradas!F:F,Entradas!B:B,'Controle Detalhado'!A715)</f>
        <v>0</v>
      </c>
      <c r="I715" s="106">
        <f>SUMIFS(Saidas!$H:$H,Saidas!$C:$C,'Controle Detalhado'!A715)</f>
        <v>0</v>
      </c>
      <c r="J715" s="107">
        <f t="shared" si="33"/>
        <v>0</v>
      </c>
      <c r="K715" s="100" t="e">
        <f t="shared" si="34"/>
        <v>#N/A</v>
      </c>
      <c r="L715" s="111" t="str">
        <f t="shared" si="35"/>
        <v>Comprar Urgente!</v>
      </c>
    </row>
    <row r="716" spans="2:12">
      <c r="B716" s="99" t="e">
        <f>LOOKUP(A716,Entradas!$B$4:$B$1048576,Entradas!$C$4:$C$1048576)</f>
        <v>#N/A</v>
      </c>
      <c r="C716" s="99" t="e">
        <f>LOOKUP(A716,Entradas!$B$4:$B$1048576,Entradas!$D$4:$D$1048576)</f>
        <v>#N/A</v>
      </c>
      <c r="D716" s="99" t="e">
        <f>LOOKUP(A716,Entradas!$B$4:$B$1048576,Entradas!$G$4:$G$1048576)</f>
        <v>#N/A</v>
      </c>
      <c r="E716" s="100" t="e">
        <f>LOOKUP(A716,Entradas!$B$4:$B$1048576,Entradas!$H$4:$H$1048576)</f>
        <v>#N/A</v>
      </c>
      <c r="F716" s="101" t="e">
        <f>LOOKUP(A716,Entradas!$B$4:$B$1048576,Entradas!$J$4:$J$1048576)</f>
        <v>#N/A</v>
      </c>
      <c r="H716" s="106">
        <f>SUMIFS(Entradas!F:F,Entradas!B:B,'Controle Detalhado'!A716)</f>
        <v>0</v>
      </c>
      <c r="I716" s="106">
        <f>SUMIFS(Saidas!$H:$H,Saidas!$C:$C,'Controle Detalhado'!A716)</f>
        <v>0</v>
      </c>
      <c r="J716" s="107">
        <f t="shared" si="33"/>
        <v>0</v>
      </c>
      <c r="K716" s="100" t="e">
        <f t="shared" si="34"/>
        <v>#N/A</v>
      </c>
      <c r="L716" s="111" t="str">
        <f t="shared" si="35"/>
        <v>Comprar Urgente!</v>
      </c>
    </row>
    <row r="717" spans="2:12">
      <c r="B717" s="99" t="e">
        <f>LOOKUP(A717,Entradas!$B$4:$B$1048576,Entradas!$C$4:$C$1048576)</f>
        <v>#N/A</v>
      </c>
      <c r="C717" s="99" t="e">
        <f>LOOKUP(A717,Entradas!$B$4:$B$1048576,Entradas!$D$4:$D$1048576)</f>
        <v>#N/A</v>
      </c>
      <c r="D717" s="99" t="e">
        <f>LOOKUP(A717,Entradas!$B$4:$B$1048576,Entradas!$G$4:$G$1048576)</f>
        <v>#N/A</v>
      </c>
      <c r="E717" s="100" t="e">
        <f>LOOKUP(A717,Entradas!$B$4:$B$1048576,Entradas!$H$4:$H$1048576)</f>
        <v>#N/A</v>
      </c>
      <c r="F717" s="101" t="e">
        <f>LOOKUP(A717,Entradas!$B$4:$B$1048576,Entradas!$J$4:$J$1048576)</f>
        <v>#N/A</v>
      </c>
      <c r="H717" s="106">
        <f>SUMIFS(Entradas!F:F,Entradas!B:B,'Controle Detalhado'!A717)</f>
        <v>0</v>
      </c>
      <c r="I717" s="106">
        <f>SUMIFS(Saidas!$H:$H,Saidas!$C:$C,'Controle Detalhado'!A717)</f>
        <v>0</v>
      </c>
      <c r="J717" s="107">
        <f t="shared" si="33"/>
        <v>0</v>
      </c>
      <c r="K717" s="100" t="e">
        <f t="shared" si="34"/>
        <v>#N/A</v>
      </c>
      <c r="L717" s="111" t="str">
        <f t="shared" si="35"/>
        <v>Comprar Urgente!</v>
      </c>
    </row>
    <row r="718" spans="2:12">
      <c r="B718" s="99" t="e">
        <f>LOOKUP(A718,Entradas!$B$4:$B$1048576,Entradas!$C$4:$C$1048576)</f>
        <v>#N/A</v>
      </c>
      <c r="C718" s="99" t="e">
        <f>LOOKUP(A718,Entradas!$B$4:$B$1048576,Entradas!$D$4:$D$1048576)</f>
        <v>#N/A</v>
      </c>
      <c r="D718" s="99" t="e">
        <f>LOOKUP(A718,Entradas!$B$4:$B$1048576,Entradas!$G$4:$G$1048576)</f>
        <v>#N/A</v>
      </c>
      <c r="E718" s="100" t="e">
        <f>LOOKUP(A718,Entradas!$B$4:$B$1048576,Entradas!$H$4:$H$1048576)</f>
        <v>#N/A</v>
      </c>
      <c r="F718" s="101" t="e">
        <f>LOOKUP(A718,Entradas!$B$4:$B$1048576,Entradas!$J$4:$J$1048576)</f>
        <v>#N/A</v>
      </c>
      <c r="H718" s="106">
        <f>SUMIFS(Entradas!F:F,Entradas!B:B,'Controle Detalhado'!A718)</f>
        <v>0</v>
      </c>
      <c r="I718" s="106">
        <f>SUMIFS(Saidas!$H:$H,Saidas!$C:$C,'Controle Detalhado'!A718)</f>
        <v>0</v>
      </c>
      <c r="J718" s="107">
        <f t="shared" si="33"/>
        <v>0</v>
      </c>
      <c r="K718" s="100" t="e">
        <f t="shared" si="34"/>
        <v>#N/A</v>
      </c>
      <c r="L718" s="111" t="str">
        <f t="shared" si="35"/>
        <v>Comprar Urgente!</v>
      </c>
    </row>
    <row r="719" spans="2:12">
      <c r="B719" s="99" t="e">
        <f>LOOKUP(A719,Entradas!$B$4:$B$1048576,Entradas!$C$4:$C$1048576)</f>
        <v>#N/A</v>
      </c>
      <c r="C719" s="99" t="e">
        <f>LOOKUP(A719,Entradas!$B$4:$B$1048576,Entradas!$D$4:$D$1048576)</f>
        <v>#N/A</v>
      </c>
      <c r="D719" s="99" t="e">
        <f>LOOKUP(A719,Entradas!$B$4:$B$1048576,Entradas!$G$4:$G$1048576)</f>
        <v>#N/A</v>
      </c>
      <c r="E719" s="100" t="e">
        <f>LOOKUP(A719,Entradas!$B$4:$B$1048576,Entradas!$H$4:$H$1048576)</f>
        <v>#N/A</v>
      </c>
      <c r="F719" s="101" t="e">
        <f>LOOKUP(A719,Entradas!$B$4:$B$1048576,Entradas!$J$4:$J$1048576)</f>
        <v>#N/A</v>
      </c>
      <c r="H719" s="106">
        <f>SUMIFS(Entradas!F:F,Entradas!B:B,'Controle Detalhado'!A719)</f>
        <v>0</v>
      </c>
      <c r="I719" s="106">
        <f>SUMIFS(Saidas!$H:$H,Saidas!$C:$C,'Controle Detalhado'!A719)</f>
        <v>0</v>
      </c>
      <c r="J719" s="107">
        <f t="shared" si="33"/>
        <v>0</v>
      </c>
      <c r="K719" s="100" t="e">
        <f t="shared" si="34"/>
        <v>#N/A</v>
      </c>
      <c r="L719" s="111" t="str">
        <f t="shared" si="35"/>
        <v>Comprar Urgente!</v>
      </c>
    </row>
    <row r="720" spans="2:12">
      <c r="B720" s="99" t="e">
        <f>LOOKUP(A720,Entradas!$B$4:$B$1048576,Entradas!$C$4:$C$1048576)</f>
        <v>#N/A</v>
      </c>
      <c r="C720" s="99" t="e">
        <f>LOOKUP(A720,Entradas!$B$4:$B$1048576,Entradas!$D$4:$D$1048576)</f>
        <v>#N/A</v>
      </c>
      <c r="D720" s="99" t="e">
        <f>LOOKUP(A720,Entradas!$B$4:$B$1048576,Entradas!$G$4:$G$1048576)</f>
        <v>#N/A</v>
      </c>
      <c r="E720" s="100" t="e">
        <f>LOOKUP(A720,Entradas!$B$4:$B$1048576,Entradas!$H$4:$H$1048576)</f>
        <v>#N/A</v>
      </c>
      <c r="F720" s="101" t="e">
        <f>LOOKUP(A720,Entradas!$B$4:$B$1048576,Entradas!$J$4:$J$1048576)</f>
        <v>#N/A</v>
      </c>
      <c r="H720" s="106">
        <f>SUMIFS(Entradas!F:F,Entradas!B:B,'Controle Detalhado'!A720)</f>
        <v>0</v>
      </c>
      <c r="I720" s="106">
        <f>SUMIFS(Saidas!$H:$H,Saidas!$C:$C,'Controle Detalhado'!A720)</f>
        <v>0</v>
      </c>
      <c r="J720" s="107">
        <f t="shared" si="33"/>
        <v>0</v>
      </c>
      <c r="K720" s="100" t="e">
        <f t="shared" si="34"/>
        <v>#N/A</v>
      </c>
      <c r="L720" s="111" t="str">
        <f t="shared" si="35"/>
        <v>Comprar Urgente!</v>
      </c>
    </row>
    <row r="721" spans="2:12">
      <c r="B721" s="99" t="e">
        <f>LOOKUP(A721,Entradas!$B$4:$B$1048576,Entradas!$C$4:$C$1048576)</f>
        <v>#N/A</v>
      </c>
      <c r="C721" s="99" t="e">
        <f>LOOKUP(A721,Entradas!$B$4:$B$1048576,Entradas!$D$4:$D$1048576)</f>
        <v>#N/A</v>
      </c>
      <c r="D721" s="99" t="e">
        <f>LOOKUP(A721,Entradas!$B$4:$B$1048576,Entradas!$G$4:$G$1048576)</f>
        <v>#N/A</v>
      </c>
      <c r="E721" s="100" t="e">
        <f>LOOKUP(A721,Entradas!$B$4:$B$1048576,Entradas!$H$4:$H$1048576)</f>
        <v>#N/A</v>
      </c>
      <c r="F721" s="101" t="e">
        <f>LOOKUP(A721,Entradas!$B$4:$B$1048576,Entradas!$J$4:$J$1048576)</f>
        <v>#N/A</v>
      </c>
      <c r="H721" s="106">
        <f>SUMIFS(Entradas!F:F,Entradas!B:B,'Controle Detalhado'!A721)</f>
        <v>0</v>
      </c>
      <c r="I721" s="106">
        <f>SUMIFS(Saidas!$H:$H,Saidas!$C:$C,'Controle Detalhado'!A721)</f>
        <v>0</v>
      </c>
      <c r="J721" s="107">
        <f t="shared" si="33"/>
        <v>0</v>
      </c>
      <c r="K721" s="100" t="e">
        <f t="shared" si="34"/>
        <v>#N/A</v>
      </c>
      <c r="L721" s="111" t="str">
        <f t="shared" si="35"/>
        <v>Comprar Urgente!</v>
      </c>
    </row>
    <row r="722" spans="2:12">
      <c r="B722" s="99" t="e">
        <f>LOOKUP(A722,Entradas!$B$4:$B$1048576,Entradas!$C$4:$C$1048576)</f>
        <v>#N/A</v>
      </c>
      <c r="C722" s="99" t="e">
        <f>LOOKUP(A722,Entradas!$B$4:$B$1048576,Entradas!$D$4:$D$1048576)</f>
        <v>#N/A</v>
      </c>
      <c r="D722" s="99" t="e">
        <f>LOOKUP(A722,Entradas!$B$4:$B$1048576,Entradas!$G$4:$G$1048576)</f>
        <v>#N/A</v>
      </c>
      <c r="E722" s="100" t="e">
        <f>LOOKUP(A722,Entradas!$B$4:$B$1048576,Entradas!$H$4:$H$1048576)</f>
        <v>#N/A</v>
      </c>
      <c r="F722" s="101" t="e">
        <f>LOOKUP(A722,Entradas!$B$4:$B$1048576,Entradas!$J$4:$J$1048576)</f>
        <v>#N/A</v>
      </c>
      <c r="H722" s="106">
        <f>SUMIFS(Entradas!F:F,Entradas!B:B,'Controle Detalhado'!A722)</f>
        <v>0</v>
      </c>
      <c r="I722" s="106">
        <f>SUMIFS(Saidas!$H:$H,Saidas!$C:$C,'Controle Detalhado'!A722)</f>
        <v>0</v>
      </c>
      <c r="J722" s="107">
        <f t="shared" si="33"/>
        <v>0</v>
      </c>
      <c r="K722" s="100" t="e">
        <f t="shared" si="34"/>
        <v>#N/A</v>
      </c>
      <c r="L722" s="111" t="str">
        <f t="shared" si="35"/>
        <v>Comprar Urgente!</v>
      </c>
    </row>
    <row r="723" spans="2:12">
      <c r="B723" s="99" t="e">
        <f>LOOKUP(A723,Entradas!$B$4:$B$1048576,Entradas!$C$4:$C$1048576)</f>
        <v>#N/A</v>
      </c>
      <c r="C723" s="99" t="e">
        <f>LOOKUP(A723,Entradas!$B$4:$B$1048576,Entradas!$D$4:$D$1048576)</f>
        <v>#N/A</v>
      </c>
      <c r="D723" s="99" t="e">
        <f>LOOKUP(A723,Entradas!$B$4:$B$1048576,Entradas!$G$4:$G$1048576)</f>
        <v>#N/A</v>
      </c>
      <c r="E723" s="100" t="e">
        <f>LOOKUP(A723,Entradas!$B$4:$B$1048576,Entradas!$H$4:$H$1048576)</f>
        <v>#N/A</v>
      </c>
      <c r="F723" s="101" t="e">
        <f>LOOKUP(A723,Entradas!$B$4:$B$1048576,Entradas!$J$4:$J$1048576)</f>
        <v>#N/A</v>
      </c>
      <c r="H723" s="106">
        <f>SUMIFS(Entradas!F:F,Entradas!B:B,'Controle Detalhado'!A723)</f>
        <v>0</v>
      </c>
      <c r="I723" s="106">
        <f>SUMIFS(Saidas!$H:$H,Saidas!$C:$C,'Controle Detalhado'!A723)</f>
        <v>0</v>
      </c>
      <c r="J723" s="107">
        <f t="shared" si="33"/>
        <v>0</v>
      </c>
      <c r="K723" s="100" t="e">
        <f t="shared" si="34"/>
        <v>#N/A</v>
      </c>
      <c r="L723" s="111" t="str">
        <f t="shared" si="35"/>
        <v>Comprar Urgente!</v>
      </c>
    </row>
    <row r="724" spans="2:12">
      <c r="B724" s="99" t="e">
        <f>LOOKUP(A724,Entradas!$B$4:$B$1048576,Entradas!$C$4:$C$1048576)</f>
        <v>#N/A</v>
      </c>
      <c r="C724" s="99" t="e">
        <f>LOOKUP(A724,Entradas!$B$4:$B$1048576,Entradas!$D$4:$D$1048576)</f>
        <v>#N/A</v>
      </c>
      <c r="D724" s="99" t="e">
        <f>LOOKUP(A724,Entradas!$B$4:$B$1048576,Entradas!$G$4:$G$1048576)</f>
        <v>#N/A</v>
      </c>
      <c r="E724" s="100" t="e">
        <f>LOOKUP(A724,Entradas!$B$4:$B$1048576,Entradas!$H$4:$H$1048576)</f>
        <v>#N/A</v>
      </c>
      <c r="F724" s="101" t="e">
        <f>LOOKUP(A724,Entradas!$B$4:$B$1048576,Entradas!$J$4:$J$1048576)</f>
        <v>#N/A</v>
      </c>
      <c r="H724" s="106">
        <f>SUMIFS(Entradas!F:F,Entradas!B:B,'Controle Detalhado'!A724)</f>
        <v>0</v>
      </c>
      <c r="I724" s="106">
        <f>SUMIFS(Saidas!$H:$H,Saidas!$C:$C,'Controle Detalhado'!A724)</f>
        <v>0</v>
      </c>
      <c r="J724" s="107">
        <f t="shared" si="33"/>
        <v>0</v>
      </c>
      <c r="K724" s="100" t="e">
        <f t="shared" si="34"/>
        <v>#N/A</v>
      </c>
      <c r="L724" s="111" t="str">
        <f t="shared" si="35"/>
        <v>Comprar Urgente!</v>
      </c>
    </row>
    <row r="725" spans="2:12">
      <c r="B725" s="99" t="e">
        <f>LOOKUP(A725,Entradas!$B$4:$B$1048576,Entradas!$C$4:$C$1048576)</f>
        <v>#N/A</v>
      </c>
      <c r="C725" s="99" t="e">
        <f>LOOKUP(A725,Entradas!$B$4:$B$1048576,Entradas!$D$4:$D$1048576)</f>
        <v>#N/A</v>
      </c>
      <c r="D725" s="99" t="e">
        <f>LOOKUP(A725,Entradas!$B$4:$B$1048576,Entradas!$G$4:$G$1048576)</f>
        <v>#N/A</v>
      </c>
      <c r="E725" s="100" t="e">
        <f>LOOKUP(A725,Entradas!$B$4:$B$1048576,Entradas!$H$4:$H$1048576)</f>
        <v>#N/A</v>
      </c>
      <c r="F725" s="101" t="e">
        <f>LOOKUP(A725,Entradas!$B$4:$B$1048576,Entradas!$J$4:$J$1048576)</f>
        <v>#N/A</v>
      </c>
      <c r="H725" s="106">
        <f>SUMIFS(Entradas!F:F,Entradas!B:B,'Controle Detalhado'!A725)</f>
        <v>0</v>
      </c>
      <c r="I725" s="106">
        <f>SUMIFS(Saidas!$H:$H,Saidas!$C:$C,'Controle Detalhado'!A725)</f>
        <v>0</v>
      </c>
      <c r="J725" s="107">
        <f t="shared" si="33"/>
        <v>0</v>
      </c>
      <c r="K725" s="100" t="e">
        <f t="shared" si="34"/>
        <v>#N/A</v>
      </c>
      <c r="L725" s="111" t="str">
        <f t="shared" si="35"/>
        <v>Comprar Urgente!</v>
      </c>
    </row>
    <row r="726" spans="2:12">
      <c r="B726" s="99" t="e">
        <f>LOOKUP(A726,Entradas!$B$4:$B$1048576,Entradas!$C$4:$C$1048576)</f>
        <v>#N/A</v>
      </c>
      <c r="C726" s="99" t="e">
        <f>LOOKUP(A726,Entradas!$B$4:$B$1048576,Entradas!$D$4:$D$1048576)</f>
        <v>#N/A</v>
      </c>
      <c r="D726" s="99" t="e">
        <f>LOOKUP(A726,Entradas!$B$4:$B$1048576,Entradas!$G$4:$G$1048576)</f>
        <v>#N/A</v>
      </c>
      <c r="E726" s="100" t="e">
        <f>LOOKUP(A726,Entradas!$B$4:$B$1048576,Entradas!$H$4:$H$1048576)</f>
        <v>#N/A</v>
      </c>
      <c r="F726" s="101" t="e">
        <f>LOOKUP(A726,Entradas!$B$4:$B$1048576,Entradas!$J$4:$J$1048576)</f>
        <v>#N/A</v>
      </c>
      <c r="H726" s="106">
        <f>SUMIFS(Entradas!F:F,Entradas!B:B,'Controle Detalhado'!A726)</f>
        <v>0</v>
      </c>
      <c r="I726" s="106">
        <f>SUMIFS(Saidas!$H:$H,Saidas!$C:$C,'Controle Detalhado'!A726)</f>
        <v>0</v>
      </c>
      <c r="J726" s="107">
        <f t="shared" si="33"/>
        <v>0</v>
      </c>
      <c r="K726" s="100" t="e">
        <f t="shared" si="34"/>
        <v>#N/A</v>
      </c>
      <c r="L726" s="111" t="str">
        <f t="shared" si="35"/>
        <v>Comprar Urgente!</v>
      </c>
    </row>
    <row r="727" spans="2:12">
      <c r="B727" s="99" t="e">
        <f>LOOKUP(A727,Entradas!$B$4:$B$1048576,Entradas!$C$4:$C$1048576)</f>
        <v>#N/A</v>
      </c>
      <c r="C727" s="99" t="e">
        <f>LOOKUP(A727,Entradas!$B$4:$B$1048576,Entradas!$D$4:$D$1048576)</f>
        <v>#N/A</v>
      </c>
      <c r="D727" s="99" t="e">
        <f>LOOKUP(A727,Entradas!$B$4:$B$1048576,Entradas!$G$4:$G$1048576)</f>
        <v>#N/A</v>
      </c>
      <c r="E727" s="100" t="e">
        <f>LOOKUP(A727,Entradas!$B$4:$B$1048576,Entradas!$H$4:$H$1048576)</f>
        <v>#N/A</v>
      </c>
      <c r="F727" s="101" t="e">
        <f>LOOKUP(A727,Entradas!$B$4:$B$1048576,Entradas!$J$4:$J$1048576)</f>
        <v>#N/A</v>
      </c>
      <c r="H727" s="106">
        <f>SUMIFS(Entradas!F:F,Entradas!B:B,'Controle Detalhado'!A727)</f>
        <v>0</v>
      </c>
      <c r="I727" s="106">
        <f>SUMIFS(Saidas!$H:$H,Saidas!$C:$C,'Controle Detalhado'!A727)</f>
        <v>0</v>
      </c>
      <c r="J727" s="107">
        <f t="shared" si="33"/>
        <v>0</v>
      </c>
      <c r="K727" s="100" t="e">
        <f t="shared" si="34"/>
        <v>#N/A</v>
      </c>
      <c r="L727" s="111" t="str">
        <f t="shared" si="35"/>
        <v>Comprar Urgente!</v>
      </c>
    </row>
    <row r="728" spans="2:12">
      <c r="B728" s="99" t="e">
        <f>LOOKUP(A728,Entradas!$B$4:$B$1048576,Entradas!$C$4:$C$1048576)</f>
        <v>#N/A</v>
      </c>
      <c r="C728" s="99" t="e">
        <f>LOOKUP(A728,Entradas!$B$4:$B$1048576,Entradas!$D$4:$D$1048576)</f>
        <v>#N/A</v>
      </c>
      <c r="D728" s="99" t="e">
        <f>LOOKUP(A728,Entradas!$B$4:$B$1048576,Entradas!$G$4:$G$1048576)</f>
        <v>#N/A</v>
      </c>
      <c r="E728" s="100" t="e">
        <f>LOOKUP(A728,Entradas!$B$4:$B$1048576,Entradas!$H$4:$H$1048576)</f>
        <v>#N/A</v>
      </c>
      <c r="F728" s="101" t="e">
        <f>LOOKUP(A728,Entradas!$B$4:$B$1048576,Entradas!$J$4:$J$1048576)</f>
        <v>#N/A</v>
      </c>
      <c r="H728" s="106">
        <f>SUMIFS(Entradas!F:F,Entradas!B:B,'Controle Detalhado'!A728)</f>
        <v>0</v>
      </c>
      <c r="I728" s="106">
        <f>SUMIFS(Saidas!$H:$H,Saidas!$C:$C,'Controle Detalhado'!A728)</f>
        <v>0</v>
      </c>
      <c r="J728" s="107">
        <f t="shared" si="33"/>
        <v>0</v>
      </c>
      <c r="K728" s="100" t="e">
        <f t="shared" si="34"/>
        <v>#N/A</v>
      </c>
      <c r="L728" s="111" t="str">
        <f t="shared" si="35"/>
        <v>Comprar Urgente!</v>
      </c>
    </row>
    <row r="729" spans="2:12">
      <c r="B729" s="99" t="e">
        <f>LOOKUP(A729,Entradas!$B$4:$B$1048576,Entradas!$C$4:$C$1048576)</f>
        <v>#N/A</v>
      </c>
      <c r="C729" s="99" t="e">
        <f>LOOKUP(A729,Entradas!$B$4:$B$1048576,Entradas!$D$4:$D$1048576)</f>
        <v>#N/A</v>
      </c>
      <c r="D729" s="99" t="e">
        <f>LOOKUP(A729,Entradas!$B$4:$B$1048576,Entradas!$G$4:$G$1048576)</f>
        <v>#N/A</v>
      </c>
      <c r="E729" s="100" t="e">
        <f>LOOKUP(A729,Entradas!$B$4:$B$1048576,Entradas!$H$4:$H$1048576)</f>
        <v>#N/A</v>
      </c>
      <c r="F729" s="101" t="e">
        <f>LOOKUP(A729,Entradas!$B$4:$B$1048576,Entradas!$J$4:$J$1048576)</f>
        <v>#N/A</v>
      </c>
      <c r="H729" s="106">
        <f>SUMIFS(Entradas!F:F,Entradas!B:B,'Controle Detalhado'!A729)</f>
        <v>0</v>
      </c>
      <c r="I729" s="106">
        <f>SUMIFS(Saidas!$H:$H,Saidas!$C:$C,'Controle Detalhado'!A729)</f>
        <v>0</v>
      </c>
      <c r="J729" s="107">
        <f t="shared" si="33"/>
        <v>0</v>
      </c>
      <c r="K729" s="100" t="e">
        <f t="shared" si="34"/>
        <v>#N/A</v>
      </c>
      <c r="L729" s="111" t="str">
        <f t="shared" si="35"/>
        <v>Comprar Urgente!</v>
      </c>
    </row>
    <row r="730" spans="2:12">
      <c r="B730" s="99" t="e">
        <f>LOOKUP(A730,Entradas!$B$4:$B$1048576,Entradas!$C$4:$C$1048576)</f>
        <v>#N/A</v>
      </c>
      <c r="C730" s="99" t="e">
        <f>LOOKUP(A730,Entradas!$B$4:$B$1048576,Entradas!$D$4:$D$1048576)</f>
        <v>#N/A</v>
      </c>
      <c r="D730" s="99" t="e">
        <f>LOOKUP(A730,Entradas!$B$4:$B$1048576,Entradas!$G$4:$G$1048576)</f>
        <v>#N/A</v>
      </c>
      <c r="E730" s="100" t="e">
        <f>LOOKUP(A730,Entradas!$B$4:$B$1048576,Entradas!$H$4:$H$1048576)</f>
        <v>#N/A</v>
      </c>
      <c r="F730" s="101" t="e">
        <f>LOOKUP(A730,Entradas!$B$4:$B$1048576,Entradas!$J$4:$J$1048576)</f>
        <v>#N/A</v>
      </c>
      <c r="H730" s="106">
        <f>SUMIFS(Entradas!F:F,Entradas!B:B,'Controle Detalhado'!A730)</f>
        <v>0</v>
      </c>
      <c r="I730" s="106">
        <f>SUMIFS(Saidas!$H:$H,Saidas!$C:$C,'Controle Detalhado'!A730)</f>
        <v>0</v>
      </c>
      <c r="J730" s="107">
        <f t="shared" si="33"/>
        <v>0</v>
      </c>
      <c r="K730" s="100" t="e">
        <f t="shared" si="34"/>
        <v>#N/A</v>
      </c>
      <c r="L730" s="111" t="str">
        <f t="shared" si="35"/>
        <v>Comprar Urgente!</v>
      </c>
    </row>
    <row r="731" spans="2:12">
      <c r="B731" s="99" t="e">
        <f>LOOKUP(A731,Entradas!$B$4:$B$1048576,Entradas!$C$4:$C$1048576)</f>
        <v>#N/A</v>
      </c>
      <c r="C731" s="99" t="e">
        <f>LOOKUP(A731,Entradas!$B$4:$B$1048576,Entradas!$D$4:$D$1048576)</f>
        <v>#N/A</v>
      </c>
      <c r="D731" s="99" t="e">
        <f>LOOKUP(A731,Entradas!$B$4:$B$1048576,Entradas!$G$4:$G$1048576)</f>
        <v>#N/A</v>
      </c>
      <c r="E731" s="100" t="e">
        <f>LOOKUP(A731,Entradas!$B$4:$B$1048576,Entradas!$H$4:$H$1048576)</f>
        <v>#N/A</v>
      </c>
      <c r="F731" s="101" t="e">
        <f>LOOKUP(A731,Entradas!$B$4:$B$1048576,Entradas!$J$4:$J$1048576)</f>
        <v>#N/A</v>
      </c>
      <c r="H731" s="106">
        <f>SUMIFS(Entradas!F:F,Entradas!B:B,'Controle Detalhado'!A731)</f>
        <v>0</v>
      </c>
      <c r="I731" s="106">
        <f>SUMIFS(Saidas!$H:$H,Saidas!$C:$C,'Controle Detalhado'!A731)</f>
        <v>0</v>
      </c>
      <c r="J731" s="107">
        <f t="shared" si="33"/>
        <v>0</v>
      </c>
      <c r="K731" s="100" t="e">
        <f t="shared" si="34"/>
        <v>#N/A</v>
      </c>
      <c r="L731" s="111" t="str">
        <f t="shared" si="35"/>
        <v>Comprar Urgente!</v>
      </c>
    </row>
    <row r="732" spans="2:12">
      <c r="B732" s="99" t="e">
        <f>LOOKUP(A732,Entradas!$B$4:$B$1048576,Entradas!$C$4:$C$1048576)</f>
        <v>#N/A</v>
      </c>
      <c r="C732" s="99" t="e">
        <f>LOOKUP(A732,Entradas!$B$4:$B$1048576,Entradas!$D$4:$D$1048576)</f>
        <v>#N/A</v>
      </c>
      <c r="D732" s="99" t="e">
        <f>LOOKUP(A732,Entradas!$B$4:$B$1048576,Entradas!$G$4:$G$1048576)</f>
        <v>#N/A</v>
      </c>
      <c r="E732" s="100" t="e">
        <f>LOOKUP(A732,Entradas!$B$4:$B$1048576,Entradas!$H$4:$H$1048576)</f>
        <v>#N/A</v>
      </c>
      <c r="F732" s="101" t="e">
        <f>LOOKUP(A732,Entradas!$B$4:$B$1048576,Entradas!$J$4:$J$1048576)</f>
        <v>#N/A</v>
      </c>
      <c r="H732" s="106">
        <f>SUMIFS(Entradas!F:F,Entradas!B:B,'Controle Detalhado'!A732)</f>
        <v>0</v>
      </c>
      <c r="I732" s="106">
        <f>SUMIFS(Saidas!$H:$H,Saidas!$C:$C,'Controle Detalhado'!A732)</f>
        <v>0</v>
      </c>
      <c r="J732" s="107">
        <f t="shared" si="33"/>
        <v>0</v>
      </c>
      <c r="K732" s="100" t="e">
        <f t="shared" si="34"/>
        <v>#N/A</v>
      </c>
      <c r="L732" s="111" t="str">
        <f t="shared" si="35"/>
        <v>Comprar Urgente!</v>
      </c>
    </row>
    <row r="733" spans="2:12">
      <c r="B733" s="99" t="e">
        <f>LOOKUP(A733,Entradas!$B$4:$B$1048576,Entradas!$C$4:$C$1048576)</f>
        <v>#N/A</v>
      </c>
      <c r="C733" s="99" t="e">
        <f>LOOKUP(A733,Entradas!$B$4:$B$1048576,Entradas!$D$4:$D$1048576)</f>
        <v>#N/A</v>
      </c>
      <c r="D733" s="99" t="e">
        <f>LOOKUP(A733,Entradas!$B$4:$B$1048576,Entradas!$G$4:$G$1048576)</f>
        <v>#N/A</v>
      </c>
      <c r="E733" s="100" t="e">
        <f>LOOKUP(A733,Entradas!$B$4:$B$1048576,Entradas!$H$4:$H$1048576)</f>
        <v>#N/A</v>
      </c>
      <c r="F733" s="101" t="e">
        <f>LOOKUP(A733,Entradas!$B$4:$B$1048576,Entradas!$J$4:$J$1048576)</f>
        <v>#N/A</v>
      </c>
      <c r="H733" s="106">
        <f>SUMIFS(Entradas!F:F,Entradas!B:B,'Controle Detalhado'!A733)</f>
        <v>0</v>
      </c>
      <c r="I733" s="106">
        <f>SUMIFS(Saidas!$H:$H,Saidas!$C:$C,'Controle Detalhado'!A733)</f>
        <v>0</v>
      </c>
      <c r="J733" s="107">
        <f t="shared" si="33"/>
        <v>0</v>
      </c>
      <c r="K733" s="100" t="e">
        <f t="shared" si="34"/>
        <v>#N/A</v>
      </c>
      <c r="L733" s="111" t="str">
        <f t="shared" si="35"/>
        <v>Comprar Urgente!</v>
      </c>
    </row>
    <row r="734" spans="2:12">
      <c r="B734" s="99" t="e">
        <f>LOOKUP(A734,Entradas!$B$4:$B$1048576,Entradas!$C$4:$C$1048576)</f>
        <v>#N/A</v>
      </c>
      <c r="C734" s="99" t="e">
        <f>LOOKUP(A734,Entradas!$B$4:$B$1048576,Entradas!$D$4:$D$1048576)</f>
        <v>#N/A</v>
      </c>
      <c r="D734" s="99" t="e">
        <f>LOOKUP(A734,Entradas!$B$4:$B$1048576,Entradas!$G$4:$G$1048576)</f>
        <v>#N/A</v>
      </c>
      <c r="E734" s="100" t="e">
        <f>LOOKUP(A734,Entradas!$B$4:$B$1048576,Entradas!$H$4:$H$1048576)</f>
        <v>#N/A</v>
      </c>
      <c r="F734" s="101" t="e">
        <f>LOOKUP(A734,Entradas!$B$4:$B$1048576,Entradas!$J$4:$J$1048576)</f>
        <v>#N/A</v>
      </c>
      <c r="H734" s="106">
        <f>SUMIFS(Entradas!F:F,Entradas!B:B,'Controle Detalhado'!A734)</f>
        <v>0</v>
      </c>
      <c r="I734" s="106">
        <f>SUMIFS(Saidas!$H:$H,Saidas!$C:$C,'Controle Detalhado'!A734)</f>
        <v>0</v>
      </c>
      <c r="J734" s="107">
        <f t="shared" si="33"/>
        <v>0</v>
      </c>
      <c r="K734" s="100" t="e">
        <f t="shared" si="34"/>
        <v>#N/A</v>
      </c>
      <c r="L734" s="111" t="str">
        <f t="shared" si="35"/>
        <v>Comprar Urgente!</v>
      </c>
    </row>
    <row r="735" spans="2:12">
      <c r="B735" s="99" t="e">
        <f>LOOKUP(A735,Entradas!$B$4:$B$1048576,Entradas!$C$4:$C$1048576)</f>
        <v>#N/A</v>
      </c>
      <c r="C735" s="99" t="e">
        <f>LOOKUP(A735,Entradas!$B$4:$B$1048576,Entradas!$D$4:$D$1048576)</f>
        <v>#N/A</v>
      </c>
      <c r="D735" s="99" t="e">
        <f>LOOKUP(A735,Entradas!$B$4:$B$1048576,Entradas!$G$4:$G$1048576)</f>
        <v>#N/A</v>
      </c>
      <c r="E735" s="100" t="e">
        <f>LOOKUP(A735,Entradas!$B$4:$B$1048576,Entradas!$H$4:$H$1048576)</f>
        <v>#N/A</v>
      </c>
      <c r="F735" s="101" t="e">
        <f>LOOKUP(A735,Entradas!$B$4:$B$1048576,Entradas!$J$4:$J$1048576)</f>
        <v>#N/A</v>
      </c>
      <c r="H735" s="106">
        <f>SUMIFS(Entradas!F:F,Entradas!B:B,'Controle Detalhado'!A735)</f>
        <v>0</v>
      </c>
      <c r="I735" s="106">
        <f>SUMIFS(Saidas!$H:$H,Saidas!$C:$C,'Controle Detalhado'!A735)</f>
        <v>0</v>
      </c>
      <c r="J735" s="107">
        <f t="shared" si="33"/>
        <v>0</v>
      </c>
      <c r="K735" s="100" t="e">
        <f t="shared" si="34"/>
        <v>#N/A</v>
      </c>
      <c r="L735" s="111" t="str">
        <f t="shared" si="35"/>
        <v>Comprar Urgente!</v>
      </c>
    </row>
    <row r="736" spans="2:12">
      <c r="B736" s="99" t="e">
        <f>LOOKUP(A736,Entradas!$B$4:$B$1048576,Entradas!$C$4:$C$1048576)</f>
        <v>#N/A</v>
      </c>
      <c r="C736" s="99" t="e">
        <f>LOOKUP(A736,Entradas!$B$4:$B$1048576,Entradas!$D$4:$D$1048576)</f>
        <v>#N/A</v>
      </c>
      <c r="D736" s="99" t="e">
        <f>LOOKUP(A736,Entradas!$B$4:$B$1048576,Entradas!$G$4:$G$1048576)</f>
        <v>#N/A</v>
      </c>
      <c r="E736" s="100" t="e">
        <f>LOOKUP(A736,Entradas!$B$4:$B$1048576,Entradas!$H$4:$H$1048576)</f>
        <v>#N/A</v>
      </c>
      <c r="F736" s="101" t="e">
        <f>LOOKUP(A736,Entradas!$B$4:$B$1048576,Entradas!$J$4:$J$1048576)</f>
        <v>#N/A</v>
      </c>
      <c r="H736" s="106">
        <f>SUMIFS(Entradas!F:F,Entradas!B:B,'Controle Detalhado'!A736)</f>
        <v>0</v>
      </c>
      <c r="I736" s="106">
        <f>SUMIFS(Saidas!$H:$H,Saidas!$C:$C,'Controle Detalhado'!A736)</f>
        <v>0</v>
      </c>
      <c r="J736" s="107">
        <f t="shared" si="33"/>
        <v>0</v>
      </c>
      <c r="K736" s="100" t="e">
        <f t="shared" si="34"/>
        <v>#N/A</v>
      </c>
      <c r="L736" s="111" t="str">
        <f t="shared" si="35"/>
        <v>Comprar Urgente!</v>
      </c>
    </row>
    <row r="737" spans="2:12">
      <c r="B737" s="99" t="e">
        <f>LOOKUP(A737,Entradas!$B$4:$B$1048576,Entradas!$C$4:$C$1048576)</f>
        <v>#N/A</v>
      </c>
      <c r="C737" s="99" t="e">
        <f>LOOKUP(A737,Entradas!$B$4:$B$1048576,Entradas!$D$4:$D$1048576)</f>
        <v>#N/A</v>
      </c>
      <c r="D737" s="99" t="e">
        <f>LOOKUP(A737,Entradas!$B$4:$B$1048576,Entradas!$G$4:$G$1048576)</f>
        <v>#N/A</v>
      </c>
      <c r="E737" s="100" t="e">
        <f>LOOKUP(A737,Entradas!$B$4:$B$1048576,Entradas!$H$4:$H$1048576)</f>
        <v>#N/A</v>
      </c>
      <c r="F737" s="101" t="e">
        <f>LOOKUP(A737,Entradas!$B$4:$B$1048576,Entradas!$J$4:$J$1048576)</f>
        <v>#N/A</v>
      </c>
      <c r="H737" s="106">
        <f>SUMIFS(Entradas!F:F,Entradas!B:B,'Controle Detalhado'!A737)</f>
        <v>0</v>
      </c>
      <c r="I737" s="106">
        <f>SUMIFS(Saidas!$H:$H,Saidas!$C:$C,'Controle Detalhado'!A737)</f>
        <v>0</v>
      </c>
      <c r="J737" s="107">
        <f t="shared" si="33"/>
        <v>0</v>
      </c>
      <c r="K737" s="100" t="e">
        <f t="shared" si="34"/>
        <v>#N/A</v>
      </c>
      <c r="L737" s="111" t="str">
        <f t="shared" si="35"/>
        <v>Comprar Urgente!</v>
      </c>
    </row>
    <row r="738" spans="2:12">
      <c r="B738" s="99" t="e">
        <f>LOOKUP(A738,Entradas!$B$4:$B$1048576,Entradas!$C$4:$C$1048576)</f>
        <v>#N/A</v>
      </c>
      <c r="C738" s="99" t="e">
        <f>LOOKUP(A738,Entradas!$B$4:$B$1048576,Entradas!$D$4:$D$1048576)</f>
        <v>#N/A</v>
      </c>
      <c r="D738" s="99" t="e">
        <f>LOOKUP(A738,Entradas!$B$4:$B$1048576,Entradas!$G$4:$G$1048576)</f>
        <v>#N/A</v>
      </c>
      <c r="E738" s="100" t="e">
        <f>LOOKUP(A738,Entradas!$B$4:$B$1048576,Entradas!$H$4:$H$1048576)</f>
        <v>#N/A</v>
      </c>
      <c r="F738" s="101" t="e">
        <f>LOOKUP(A738,Entradas!$B$4:$B$1048576,Entradas!$J$4:$J$1048576)</f>
        <v>#N/A</v>
      </c>
      <c r="H738" s="106">
        <f>SUMIFS(Entradas!F:F,Entradas!B:B,'Controle Detalhado'!A738)</f>
        <v>0</v>
      </c>
      <c r="I738" s="106">
        <f>SUMIFS(Saidas!$H:$H,Saidas!$C:$C,'Controle Detalhado'!A738)</f>
        <v>0</v>
      </c>
      <c r="J738" s="107">
        <f t="shared" si="33"/>
        <v>0</v>
      </c>
      <c r="K738" s="100" t="e">
        <f t="shared" si="34"/>
        <v>#N/A</v>
      </c>
      <c r="L738" s="111" t="str">
        <f t="shared" si="35"/>
        <v>Comprar Urgente!</v>
      </c>
    </row>
    <row r="739" spans="2:12">
      <c r="B739" s="99" t="e">
        <f>LOOKUP(A739,Entradas!$B$4:$B$1048576,Entradas!$C$4:$C$1048576)</f>
        <v>#N/A</v>
      </c>
      <c r="C739" s="99" t="e">
        <f>LOOKUP(A739,Entradas!$B$4:$B$1048576,Entradas!$D$4:$D$1048576)</f>
        <v>#N/A</v>
      </c>
      <c r="D739" s="99" t="e">
        <f>LOOKUP(A739,Entradas!$B$4:$B$1048576,Entradas!$G$4:$G$1048576)</f>
        <v>#N/A</v>
      </c>
      <c r="E739" s="100" t="e">
        <f>LOOKUP(A739,Entradas!$B$4:$B$1048576,Entradas!$H$4:$H$1048576)</f>
        <v>#N/A</v>
      </c>
      <c r="F739" s="101" t="e">
        <f>LOOKUP(A739,Entradas!$B$4:$B$1048576,Entradas!$J$4:$J$1048576)</f>
        <v>#N/A</v>
      </c>
      <c r="H739" s="106">
        <f>SUMIFS(Entradas!F:F,Entradas!B:B,'Controle Detalhado'!A739)</f>
        <v>0</v>
      </c>
      <c r="I739" s="106">
        <f>SUMIFS(Saidas!$H:$H,Saidas!$C:$C,'Controle Detalhado'!A739)</f>
        <v>0</v>
      </c>
      <c r="J739" s="107">
        <f t="shared" si="33"/>
        <v>0</v>
      </c>
      <c r="K739" s="100" t="e">
        <f t="shared" si="34"/>
        <v>#N/A</v>
      </c>
      <c r="L739" s="111" t="str">
        <f t="shared" si="35"/>
        <v>Comprar Urgente!</v>
      </c>
    </row>
    <row r="740" spans="2:12">
      <c r="B740" s="99" t="e">
        <f>LOOKUP(A740,Entradas!$B$4:$B$1048576,Entradas!$C$4:$C$1048576)</f>
        <v>#N/A</v>
      </c>
      <c r="C740" s="99" t="e">
        <f>LOOKUP(A740,Entradas!$B$4:$B$1048576,Entradas!$D$4:$D$1048576)</f>
        <v>#N/A</v>
      </c>
      <c r="D740" s="99" t="e">
        <f>LOOKUP(A740,Entradas!$B$4:$B$1048576,Entradas!$G$4:$G$1048576)</f>
        <v>#N/A</v>
      </c>
      <c r="E740" s="100" t="e">
        <f>LOOKUP(A740,Entradas!$B$4:$B$1048576,Entradas!$H$4:$H$1048576)</f>
        <v>#N/A</v>
      </c>
      <c r="F740" s="101" t="e">
        <f>LOOKUP(A740,Entradas!$B$4:$B$1048576,Entradas!$J$4:$J$1048576)</f>
        <v>#N/A</v>
      </c>
      <c r="H740" s="106">
        <f>SUMIFS(Entradas!F:F,Entradas!B:B,'Controle Detalhado'!A740)</f>
        <v>0</v>
      </c>
      <c r="I740" s="106">
        <f>SUMIFS(Saidas!$H:$H,Saidas!$C:$C,'Controle Detalhado'!A740)</f>
        <v>0</v>
      </c>
      <c r="J740" s="107">
        <f t="shared" si="33"/>
        <v>0</v>
      </c>
      <c r="K740" s="100" t="e">
        <f t="shared" si="34"/>
        <v>#N/A</v>
      </c>
      <c r="L740" s="111" t="str">
        <f t="shared" si="35"/>
        <v>Comprar Urgente!</v>
      </c>
    </row>
    <row r="741" spans="2:12">
      <c r="B741" s="99" t="e">
        <f>LOOKUP(A741,Entradas!$B$4:$B$1048576,Entradas!$C$4:$C$1048576)</f>
        <v>#N/A</v>
      </c>
      <c r="C741" s="99" t="e">
        <f>LOOKUP(A741,Entradas!$B$4:$B$1048576,Entradas!$D$4:$D$1048576)</f>
        <v>#N/A</v>
      </c>
      <c r="D741" s="99" t="e">
        <f>LOOKUP(A741,Entradas!$B$4:$B$1048576,Entradas!$G$4:$G$1048576)</f>
        <v>#N/A</v>
      </c>
      <c r="E741" s="100" t="e">
        <f>LOOKUP(A741,Entradas!$B$4:$B$1048576,Entradas!$H$4:$H$1048576)</f>
        <v>#N/A</v>
      </c>
      <c r="F741" s="101" t="e">
        <f>LOOKUP(A741,Entradas!$B$4:$B$1048576,Entradas!$J$4:$J$1048576)</f>
        <v>#N/A</v>
      </c>
      <c r="H741" s="106">
        <f>SUMIFS(Entradas!F:F,Entradas!B:B,'Controle Detalhado'!A741)</f>
        <v>0</v>
      </c>
      <c r="I741" s="106">
        <f>SUMIFS(Saidas!$H:$H,Saidas!$C:$C,'Controle Detalhado'!A741)</f>
        <v>0</v>
      </c>
      <c r="J741" s="107">
        <f t="shared" si="33"/>
        <v>0</v>
      </c>
      <c r="K741" s="100" t="e">
        <f t="shared" si="34"/>
        <v>#N/A</v>
      </c>
      <c r="L741" s="111" t="str">
        <f t="shared" si="35"/>
        <v>Comprar Urgente!</v>
      </c>
    </row>
    <row r="742" spans="2:12">
      <c r="B742" s="99" t="e">
        <f>LOOKUP(A742,Entradas!$B$4:$B$1048576,Entradas!$C$4:$C$1048576)</f>
        <v>#N/A</v>
      </c>
      <c r="C742" s="99" t="e">
        <f>LOOKUP(A742,Entradas!$B$4:$B$1048576,Entradas!$D$4:$D$1048576)</f>
        <v>#N/A</v>
      </c>
      <c r="D742" s="99" t="e">
        <f>LOOKUP(A742,Entradas!$B$4:$B$1048576,Entradas!$G$4:$G$1048576)</f>
        <v>#N/A</v>
      </c>
      <c r="E742" s="100" t="e">
        <f>LOOKUP(A742,Entradas!$B$4:$B$1048576,Entradas!$H$4:$H$1048576)</f>
        <v>#N/A</v>
      </c>
      <c r="F742" s="101" t="e">
        <f>LOOKUP(A742,Entradas!$B$4:$B$1048576,Entradas!$J$4:$J$1048576)</f>
        <v>#N/A</v>
      </c>
      <c r="H742" s="106">
        <f>SUMIFS(Entradas!F:F,Entradas!B:B,'Controle Detalhado'!A742)</f>
        <v>0</v>
      </c>
      <c r="I742" s="106">
        <f>SUMIFS(Saidas!$H:$H,Saidas!$C:$C,'Controle Detalhado'!A742)</f>
        <v>0</v>
      </c>
      <c r="J742" s="107">
        <f t="shared" si="33"/>
        <v>0</v>
      </c>
      <c r="K742" s="100" t="e">
        <f t="shared" si="34"/>
        <v>#N/A</v>
      </c>
      <c r="L742" s="111" t="str">
        <f t="shared" si="35"/>
        <v>Comprar Urgente!</v>
      </c>
    </row>
    <row r="743" spans="2:12">
      <c r="B743" s="99" t="e">
        <f>LOOKUP(A743,Entradas!$B$4:$B$1048576,Entradas!$C$4:$C$1048576)</f>
        <v>#N/A</v>
      </c>
      <c r="C743" s="99" t="e">
        <f>LOOKUP(A743,Entradas!$B$4:$B$1048576,Entradas!$D$4:$D$1048576)</f>
        <v>#N/A</v>
      </c>
      <c r="D743" s="99" t="e">
        <f>LOOKUP(A743,Entradas!$B$4:$B$1048576,Entradas!$G$4:$G$1048576)</f>
        <v>#N/A</v>
      </c>
      <c r="E743" s="100" t="e">
        <f>LOOKUP(A743,Entradas!$B$4:$B$1048576,Entradas!$H$4:$H$1048576)</f>
        <v>#N/A</v>
      </c>
      <c r="F743" s="101" t="e">
        <f>LOOKUP(A743,Entradas!$B$4:$B$1048576,Entradas!$J$4:$J$1048576)</f>
        <v>#N/A</v>
      </c>
      <c r="H743" s="106">
        <f>SUMIFS(Entradas!F:F,Entradas!B:B,'Controle Detalhado'!A743)</f>
        <v>0</v>
      </c>
      <c r="I743" s="106">
        <f>SUMIFS(Saidas!$H:$H,Saidas!$C:$C,'Controle Detalhado'!A743)</f>
        <v>0</v>
      </c>
      <c r="J743" s="107">
        <f t="shared" si="33"/>
        <v>0</v>
      </c>
      <c r="K743" s="100" t="e">
        <f t="shared" si="34"/>
        <v>#N/A</v>
      </c>
      <c r="L743" s="111" t="str">
        <f t="shared" si="35"/>
        <v>Comprar Urgente!</v>
      </c>
    </row>
    <row r="744" spans="2:12">
      <c r="B744" s="99" t="e">
        <f>LOOKUP(A744,Entradas!$B$4:$B$1048576,Entradas!$C$4:$C$1048576)</f>
        <v>#N/A</v>
      </c>
      <c r="C744" s="99" t="e">
        <f>LOOKUP(A744,Entradas!$B$4:$B$1048576,Entradas!$D$4:$D$1048576)</f>
        <v>#N/A</v>
      </c>
      <c r="D744" s="99" t="e">
        <f>LOOKUP(A744,Entradas!$B$4:$B$1048576,Entradas!$G$4:$G$1048576)</f>
        <v>#N/A</v>
      </c>
      <c r="E744" s="100" t="e">
        <f>LOOKUP(A744,Entradas!$B$4:$B$1048576,Entradas!$H$4:$H$1048576)</f>
        <v>#N/A</v>
      </c>
      <c r="F744" s="101" t="e">
        <f>LOOKUP(A744,Entradas!$B$4:$B$1048576,Entradas!$J$4:$J$1048576)</f>
        <v>#N/A</v>
      </c>
      <c r="H744" s="106">
        <f>SUMIFS(Entradas!F:F,Entradas!B:B,'Controle Detalhado'!A744)</f>
        <v>0</v>
      </c>
      <c r="I744" s="106">
        <f>SUMIFS(Saidas!$H:$H,Saidas!$C:$C,'Controle Detalhado'!A744)</f>
        <v>0</v>
      </c>
      <c r="J744" s="107">
        <f t="shared" si="33"/>
        <v>0</v>
      </c>
      <c r="K744" s="100" t="e">
        <f t="shared" si="34"/>
        <v>#N/A</v>
      </c>
      <c r="L744" s="111" t="str">
        <f t="shared" si="35"/>
        <v>Comprar Urgente!</v>
      </c>
    </row>
    <row r="745" spans="2:12">
      <c r="B745" s="99" t="e">
        <f>LOOKUP(A745,Entradas!$B$4:$B$1048576,Entradas!$C$4:$C$1048576)</f>
        <v>#N/A</v>
      </c>
      <c r="C745" s="99" t="e">
        <f>LOOKUP(A745,Entradas!$B$4:$B$1048576,Entradas!$D$4:$D$1048576)</f>
        <v>#N/A</v>
      </c>
      <c r="D745" s="99" t="e">
        <f>LOOKUP(A745,Entradas!$B$4:$B$1048576,Entradas!$G$4:$G$1048576)</f>
        <v>#N/A</v>
      </c>
      <c r="E745" s="100" t="e">
        <f>LOOKUP(A745,Entradas!$B$4:$B$1048576,Entradas!$H$4:$H$1048576)</f>
        <v>#N/A</v>
      </c>
      <c r="F745" s="101" t="e">
        <f>LOOKUP(A745,Entradas!$B$4:$B$1048576,Entradas!$J$4:$J$1048576)</f>
        <v>#N/A</v>
      </c>
      <c r="H745" s="106">
        <f>SUMIFS(Entradas!F:F,Entradas!B:B,'Controle Detalhado'!A745)</f>
        <v>0</v>
      </c>
      <c r="I745" s="106">
        <f>SUMIFS(Saidas!$H:$H,Saidas!$C:$C,'Controle Detalhado'!A745)</f>
        <v>0</v>
      </c>
      <c r="J745" s="107">
        <f t="shared" si="33"/>
        <v>0</v>
      </c>
      <c r="K745" s="100" t="e">
        <f t="shared" si="34"/>
        <v>#N/A</v>
      </c>
      <c r="L745" s="111" t="str">
        <f t="shared" si="35"/>
        <v>Comprar Urgente!</v>
      </c>
    </row>
    <row r="746" spans="2:12">
      <c r="B746" s="99" t="e">
        <f>LOOKUP(A746,Entradas!$B$4:$B$1048576,Entradas!$C$4:$C$1048576)</f>
        <v>#N/A</v>
      </c>
      <c r="C746" s="99" t="e">
        <f>LOOKUP(A746,Entradas!$B$4:$B$1048576,Entradas!$D$4:$D$1048576)</f>
        <v>#N/A</v>
      </c>
      <c r="D746" s="99" t="e">
        <f>LOOKUP(A746,Entradas!$B$4:$B$1048576,Entradas!$G$4:$G$1048576)</f>
        <v>#N/A</v>
      </c>
      <c r="E746" s="100" t="e">
        <f>LOOKUP(A746,Entradas!$B$4:$B$1048576,Entradas!$H$4:$H$1048576)</f>
        <v>#N/A</v>
      </c>
      <c r="F746" s="101" t="e">
        <f>LOOKUP(A746,Entradas!$B$4:$B$1048576,Entradas!$J$4:$J$1048576)</f>
        <v>#N/A</v>
      </c>
      <c r="H746" s="106">
        <f>SUMIFS(Entradas!F:F,Entradas!B:B,'Controle Detalhado'!A746)</f>
        <v>0</v>
      </c>
      <c r="I746" s="106">
        <f>SUMIFS(Saidas!$H:$H,Saidas!$C:$C,'Controle Detalhado'!A746)</f>
        <v>0</v>
      </c>
      <c r="J746" s="107">
        <f t="shared" si="33"/>
        <v>0</v>
      </c>
      <c r="K746" s="100" t="e">
        <f t="shared" si="34"/>
        <v>#N/A</v>
      </c>
      <c r="L746" s="111" t="str">
        <f t="shared" si="35"/>
        <v>Comprar Urgente!</v>
      </c>
    </row>
    <row r="747" spans="2:12">
      <c r="B747" s="99" t="e">
        <f>LOOKUP(A747,Entradas!$B$4:$B$1048576,Entradas!$C$4:$C$1048576)</f>
        <v>#N/A</v>
      </c>
      <c r="C747" s="99" t="e">
        <f>LOOKUP(A747,Entradas!$B$4:$B$1048576,Entradas!$D$4:$D$1048576)</f>
        <v>#N/A</v>
      </c>
      <c r="D747" s="99" t="e">
        <f>LOOKUP(A747,Entradas!$B$4:$B$1048576,Entradas!$G$4:$G$1048576)</f>
        <v>#N/A</v>
      </c>
      <c r="E747" s="100" t="e">
        <f>LOOKUP(A747,Entradas!$B$4:$B$1048576,Entradas!$H$4:$H$1048576)</f>
        <v>#N/A</v>
      </c>
      <c r="F747" s="101" t="e">
        <f>LOOKUP(A747,Entradas!$B$4:$B$1048576,Entradas!$J$4:$J$1048576)</f>
        <v>#N/A</v>
      </c>
      <c r="H747" s="106">
        <f>SUMIFS(Entradas!F:F,Entradas!B:B,'Controle Detalhado'!A747)</f>
        <v>0</v>
      </c>
      <c r="I747" s="106">
        <f>SUMIFS(Saidas!$H:$H,Saidas!$C:$C,'Controle Detalhado'!A747)</f>
        <v>0</v>
      </c>
      <c r="J747" s="107">
        <f t="shared" si="33"/>
        <v>0</v>
      </c>
      <c r="K747" s="100" t="e">
        <f t="shared" si="34"/>
        <v>#N/A</v>
      </c>
      <c r="L747" s="111" t="str">
        <f t="shared" si="35"/>
        <v>Comprar Urgente!</v>
      </c>
    </row>
    <row r="748" spans="2:12">
      <c r="B748" s="99" t="e">
        <f>LOOKUP(A748,Entradas!$B$4:$B$1048576,Entradas!$C$4:$C$1048576)</f>
        <v>#N/A</v>
      </c>
      <c r="C748" s="99" t="e">
        <f>LOOKUP(A748,Entradas!$B$4:$B$1048576,Entradas!$D$4:$D$1048576)</f>
        <v>#N/A</v>
      </c>
      <c r="D748" s="99" t="e">
        <f>LOOKUP(A748,Entradas!$B$4:$B$1048576,Entradas!$G$4:$G$1048576)</f>
        <v>#N/A</v>
      </c>
      <c r="E748" s="100" t="e">
        <f>LOOKUP(A748,Entradas!$B$4:$B$1048576,Entradas!$H$4:$H$1048576)</f>
        <v>#N/A</v>
      </c>
      <c r="F748" s="101" t="e">
        <f>LOOKUP(A748,Entradas!$B$4:$B$1048576,Entradas!$J$4:$J$1048576)</f>
        <v>#N/A</v>
      </c>
      <c r="H748" s="106">
        <f>SUMIFS(Entradas!F:F,Entradas!B:B,'Controle Detalhado'!A748)</f>
        <v>0</v>
      </c>
      <c r="I748" s="106">
        <f>SUMIFS(Saidas!$H:$H,Saidas!$C:$C,'Controle Detalhado'!A748)</f>
        <v>0</v>
      </c>
      <c r="J748" s="107">
        <f t="shared" si="33"/>
        <v>0</v>
      </c>
      <c r="K748" s="100" t="e">
        <f t="shared" si="34"/>
        <v>#N/A</v>
      </c>
      <c r="L748" s="111" t="str">
        <f t="shared" si="35"/>
        <v>Comprar Urgente!</v>
      </c>
    </row>
    <row r="749" spans="2:12">
      <c r="B749" s="99" t="e">
        <f>LOOKUP(A749,Entradas!$B$4:$B$1048576,Entradas!$C$4:$C$1048576)</f>
        <v>#N/A</v>
      </c>
      <c r="C749" s="99" t="e">
        <f>LOOKUP(A749,Entradas!$B$4:$B$1048576,Entradas!$D$4:$D$1048576)</f>
        <v>#N/A</v>
      </c>
      <c r="D749" s="99" t="e">
        <f>LOOKUP(A749,Entradas!$B$4:$B$1048576,Entradas!$G$4:$G$1048576)</f>
        <v>#N/A</v>
      </c>
      <c r="E749" s="100" t="e">
        <f>LOOKUP(A749,Entradas!$B$4:$B$1048576,Entradas!$H$4:$H$1048576)</f>
        <v>#N/A</v>
      </c>
      <c r="F749" s="101" t="e">
        <f>LOOKUP(A749,Entradas!$B$4:$B$1048576,Entradas!$J$4:$J$1048576)</f>
        <v>#N/A</v>
      </c>
      <c r="H749" s="106">
        <f>SUMIFS(Entradas!F:F,Entradas!B:B,'Controle Detalhado'!A749)</f>
        <v>0</v>
      </c>
      <c r="I749" s="106">
        <f>SUMIFS(Saidas!$H:$H,Saidas!$C:$C,'Controle Detalhado'!A749)</f>
        <v>0</v>
      </c>
      <c r="J749" s="107">
        <f t="shared" si="33"/>
        <v>0</v>
      </c>
      <c r="K749" s="100" t="e">
        <f t="shared" si="34"/>
        <v>#N/A</v>
      </c>
      <c r="L749" s="111" t="str">
        <f t="shared" si="35"/>
        <v>Comprar Urgente!</v>
      </c>
    </row>
    <row r="750" spans="2:12">
      <c r="B750" s="99" t="e">
        <f>LOOKUP(A750,Entradas!$B$4:$B$1048576,Entradas!$C$4:$C$1048576)</f>
        <v>#N/A</v>
      </c>
      <c r="C750" s="99" t="e">
        <f>LOOKUP(A750,Entradas!$B$4:$B$1048576,Entradas!$D$4:$D$1048576)</f>
        <v>#N/A</v>
      </c>
      <c r="D750" s="99" t="e">
        <f>LOOKUP(A750,Entradas!$B$4:$B$1048576,Entradas!$G$4:$G$1048576)</f>
        <v>#N/A</v>
      </c>
      <c r="E750" s="100" t="e">
        <f>LOOKUP(A750,Entradas!$B$4:$B$1048576,Entradas!$H$4:$H$1048576)</f>
        <v>#N/A</v>
      </c>
      <c r="F750" s="101" t="e">
        <f>LOOKUP(A750,Entradas!$B$4:$B$1048576,Entradas!$J$4:$J$1048576)</f>
        <v>#N/A</v>
      </c>
      <c r="H750" s="106">
        <f>SUMIFS(Entradas!F:F,Entradas!B:B,'Controle Detalhado'!A750)</f>
        <v>0</v>
      </c>
      <c r="I750" s="106">
        <f>SUMIFS(Saidas!$H:$H,Saidas!$C:$C,'Controle Detalhado'!A750)</f>
        <v>0</v>
      </c>
      <c r="J750" s="107">
        <f t="shared" si="33"/>
        <v>0</v>
      </c>
      <c r="K750" s="100" t="e">
        <f t="shared" si="34"/>
        <v>#N/A</v>
      </c>
      <c r="L750" s="111" t="str">
        <f t="shared" si="35"/>
        <v>Comprar Urgente!</v>
      </c>
    </row>
    <row r="751" spans="2:12">
      <c r="B751" s="99" t="e">
        <f>LOOKUP(A751,Entradas!$B$4:$B$1048576,Entradas!$C$4:$C$1048576)</f>
        <v>#N/A</v>
      </c>
      <c r="C751" s="99" t="e">
        <f>LOOKUP(A751,Entradas!$B$4:$B$1048576,Entradas!$D$4:$D$1048576)</f>
        <v>#N/A</v>
      </c>
      <c r="D751" s="99" t="e">
        <f>LOOKUP(A751,Entradas!$B$4:$B$1048576,Entradas!$G$4:$G$1048576)</f>
        <v>#N/A</v>
      </c>
      <c r="E751" s="100" t="e">
        <f>LOOKUP(A751,Entradas!$B$4:$B$1048576,Entradas!$H$4:$H$1048576)</f>
        <v>#N/A</v>
      </c>
      <c r="F751" s="101" t="e">
        <f>LOOKUP(A751,Entradas!$B$4:$B$1048576,Entradas!$J$4:$J$1048576)</f>
        <v>#N/A</v>
      </c>
      <c r="H751" s="106">
        <f>SUMIFS(Entradas!F:F,Entradas!B:B,'Controle Detalhado'!A751)</f>
        <v>0</v>
      </c>
      <c r="I751" s="106">
        <f>SUMIFS(Saidas!$H:$H,Saidas!$C:$C,'Controle Detalhado'!A751)</f>
        <v>0</v>
      </c>
      <c r="J751" s="107">
        <f t="shared" si="33"/>
        <v>0</v>
      </c>
      <c r="K751" s="100" t="e">
        <f t="shared" si="34"/>
        <v>#N/A</v>
      </c>
      <c r="L751" s="111" t="str">
        <f t="shared" si="35"/>
        <v>Comprar Urgente!</v>
      </c>
    </row>
    <row r="752" spans="2:12">
      <c r="B752" s="99" t="e">
        <f>LOOKUP(A752,Entradas!$B$4:$B$1048576,Entradas!$C$4:$C$1048576)</f>
        <v>#N/A</v>
      </c>
      <c r="C752" s="99" t="e">
        <f>LOOKUP(A752,Entradas!$B$4:$B$1048576,Entradas!$D$4:$D$1048576)</f>
        <v>#N/A</v>
      </c>
      <c r="D752" s="99" t="e">
        <f>LOOKUP(A752,Entradas!$B$4:$B$1048576,Entradas!$G$4:$G$1048576)</f>
        <v>#N/A</v>
      </c>
      <c r="E752" s="100" t="e">
        <f>LOOKUP(A752,Entradas!$B$4:$B$1048576,Entradas!$H$4:$H$1048576)</f>
        <v>#N/A</v>
      </c>
      <c r="F752" s="101" t="e">
        <f>LOOKUP(A752,Entradas!$B$4:$B$1048576,Entradas!$J$4:$J$1048576)</f>
        <v>#N/A</v>
      </c>
      <c r="H752" s="106">
        <f>SUMIFS(Entradas!F:F,Entradas!B:B,'Controle Detalhado'!A752)</f>
        <v>0</v>
      </c>
      <c r="I752" s="106">
        <f>SUMIFS(Saidas!$H:$H,Saidas!$C:$C,'Controle Detalhado'!A752)</f>
        <v>0</v>
      </c>
      <c r="J752" s="107">
        <f t="shared" si="33"/>
        <v>0</v>
      </c>
      <c r="K752" s="100" t="e">
        <f t="shared" si="34"/>
        <v>#N/A</v>
      </c>
      <c r="L752" s="111" t="str">
        <f t="shared" si="35"/>
        <v>Comprar Urgente!</v>
      </c>
    </row>
    <row r="753" spans="2:12">
      <c r="B753" s="99" t="e">
        <f>LOOKUP(A753,Entradas!$B$4:$B$1048576,Entradas!$C$4:$C$1048576)</f>
        <v>#N/A</v>
      </c>
      <c r="C753" s="99" t="e">
        <f>LOOKUP(A753,Entradas!$B$4:$B$1048576,Entradas!$D$4:$D$1048576)</f>
        <v>#N/A</v>
      </c>
      <c r="D753" s="99" t="e">
        <f>LOOKUP(A753,Entradas!$B$4:$B$1048576,Entradas!$G$4:$G$1048576)</f>
        <v>#N/A</v>
      </c>
      <c r="E753" s="100" t="e">
        <f>LOOKUP(A753,Entradas!$B$4:$B$1048576,Entradas!$H$4:$H$1048576)</f>
        <v>#N/A</v>
      </c>
      <c r="F753" s="101" t="e">
        <f>LOOKUP(A753,Entradas!$B$4:$B$1048576,Entradas!$J$4:$J$1048576)</f>
        <v>#N/A</v>
      </c>
      <c r="H753" s="106">
        <f>SUMIFS(Entradas!F:F,Entradas!B:B,'Controle Detalhado'!A753)</f>
        <v>0</v>
      </c>
      <c r="I753" s="106">
        <f>SUMIFS(Saidas!$H:$H,Saidas!$C:$C,'Controle Detalhado'!A753)</f>
        <v>0</v>
      </c>
      <c r="J753" s="107">
        <f t="shared" si="33"/>
        <v>0</v>
      </c>
      <c r="K753" s="100" t="e">
        <f t="shared" si="34"/>
        <v>#N/A</v>
      </c>
      <c r="L753" s="111" t="str">
        <f t="shared" si="35"/>
        <v>Comprar Urgente!</v>
      </c>
    </row>
    <row r="754" spans="2:12">
      <c r="B754" s="99" t="e">
        <f>LOOKUP(A754,Entradas!$B$4:$B$1048576,Entradas!$C$4:$C$1048576)</f>
        <v>#N/A</v>
      </c>
      <c r="C754" s="99" t="e">
        <f>LOOKUP(A754,Entradas!$B$4:$B$1048576,Entradas!$D$4:$D$1048576)</f>
        <v>#N/A</v>
      </c>
      <c r="D754" s="99" t="e">
        <f>LOOKUP(A754,Entradas!$B$4:$B$1048576,Entradas!$G$4:$G$1048576)</f>
        <v>#N/A</v>
      </c>
      <c r="E754" s="100" t="e">
        <f>LOOKUP(A754,Entradas!$B$4:$B$1048576,Entradas!$H$4:$H$1048576)</f>
        <v>#N/A</v>
      </c>
      <c r="F754" s="101" t="e">
        <f>LOOKUP(A754,Entradas!$B$4:$B$1048576,Entradas!$J$4:$J$1048576)</f>
        <v>#N/A</v>
      </c>
      <c r="H754" s="106">
        <f>SUMIFS(Entradas!F:F,Entradas!B:B,'Controle Detalhado'!A754)</f>
        <v>0</v>
      </c>
      <c r="I754" s="106">
        <f>SUMIFS(Saidas!$H:$H,Saidas!$C:$C,'Controle Detalhado'!A754)</f>
        <v>0</v>
      </c>
      <c r="J754" s="107">
        <f t="shared" si="33"/>
        <v>0</v>
      </c>
      <c r="K754" s="100" t="e">
        <f t="shared" si="34"/>
        <v>#N/A</v>
      </c>
      <c r="L754" s="111" t="str">
        <f t="shared" si="35"/>
        <v>Comprar Urgente!</v>
      </c>
    </row>
    <row r="755" spans="2:12">
      <c r="B755" s="99" t="e">
        <f>LOOKUP(A755,Entradas!$B$4:$B$1048576,Entradas!$C$4:$C$1048576)</f>
        <v>#N/A</v>
      </c>
      <c r="C755" s="99" t="e">
        <f>LOOKUP(A755,Entradas!$B$4:$B$1048576,Entradas!$D$4:$D$1048576)</f>
        <v>#N/A</v>
      </c>
      <c r="D755" s="99" t="e">
        <f>LOOKUP(A755,Entradas!$B$4:$B$1048576,Entradas!$G$4:$G$1048576)</f>
        <v>#N/A</v>
      </c>
      <c r="E755" s="100" t="e">
        <f>LOOKUP(A755,Entradas!$B$4:$B$1048576,Entradas!$H$4:$H$1048576)</f>
        <v>#N/A</v>
      </c>
      <c r="F755" s="101" t="e">
        <f>LOOKUP(A755,Entradas!$B$4:$B$1048576,Entradas!$J$4:$J$1048576)</f>
        <v>#N/A</v>
      </c>
      <c r="H755" s="106">
        <f>SUMIFS(Entradas!F:F,Entradas!B:B,'Controle Detalhado'!A755)</f>
        <v>0</v>
      </c>
      <c r="I755" s="106">
        <f>SUMIFS(Saidas!$H:$H,Saidas!$C:$C,'Controle Detalhado'!A755)</f>
        <v>0</v>
      </c>
      <c r="J755" s="107">
        <f t="shared" si="33"/>
        <v>0</v>
      </c>
      <c r="K755" s="100" t="e">
        <f t="shared" si="34"/>
        <v>#N/A</v>
      </c>
      <c r="L755" s="111" t="str">
        <f t="shared" si="35"/>
        <v>Comprar Urgente!</v>
      </c>
    </row>
    <row r="756" spans="2:12">
      <c r="B756" s="99" t="e">
        <f>LOOKUP(A756,Entradas!$B$4:$B$1048576,Entradas!$C$4:$C$1048576)</f>
        <v>#N/A</v>
      </c>
      <c r="C756" s="99" t="e">
        <f>LOOKUP(A756,Entradas!$B$4:$B$1048576,Entradas!$D$4:$D$1048576)</f>
        <v>#N/A</v>
      </c>
      <c r="D756" s="99" t="e">
        <f>LOOKUP(A756,Entradas!$B$4:$B$1048576,Entradas!$G$4:$G$1048576)</f>
        <v>#N/A</v>
      </c>
      <c r="E756" s="100" t="e">
        <f>LOOKUP(A756,Entradas!$B$4:$B$1048576,Entradas!$H$4:$H$1048576)</f>
        <v>#N/A</v>
      </c>
      <c r="F756" s="101" t="e">
        <f>LOOKUP(A756,Entradas!$B$4:$B$1048576,Entradas!$J$4:$J$1048576)</f>
        <v>#N/A</v>
      </c>
      <c r="H756" s="106">
        <f>SUMIFS(Entradas!F:F,Entradas!B:B,'Controle Detalhado'!A756)</f>
        <v>0</v>
      </c>
      <c r="I756" s="106">
        <f>SUMIFS(Saidas!$H:$H,Saidas!$C:$C,'Controle Detalhado'!A756)</f>
        <v>0</v>
      </c>
      <c r="J756" s="107">
        <f t="shared" si="33"/>
        <v>0</v>
      </c>
      <c r="K756" s="100" t="e">
        <f t="shared" si="34"/>
        <v>#N/A</v>
      </c>
      <c r="L756" s="111" t="str">
        <f t="shared" si="35"/>
        <v>Comprar Urgente!</v>
      </c>
    </row>
    <row r="757" spans="2:12">
      <c r="B757" s="99" t="e">
        <f>LOOKUP(A757,Entradas!$B$4:$B$1048576,Entradas!$C$4:$C$1048576)</f>
        <v>#N/A</v>
      </c>
      <c r="C757" s="99" t="e">
        <f>LOOKUP(A757,Entradas!$B$4:$B$1048576,Entradas!$D$4:$D$1048576)</f>
        <v>#N/A</v>
      </c>
      <c r="D757" s="99" t="e">
        <f>LOOKUP(A757,Entradas!$B$4:$B$1048576,Entradas!$G$4:$G$1048576)</f>
        <v>#N/A</v>
      </c>
      <c r="E757" s="100" t="e">
        <f>LOOKUP(A757,Entradas!$B$4:$B$1048576,Entradas!$H$4:$H$1048576)</f>
        <v>#N/A</v>
      </c>
      <c r="F757" s="101" t="e">
        <f>LOOKUP(A757,Entradas!$B$4:$B$1048576,Entradas!$J$4:$J$1048576)</f>
        <v>#N/A</v>
      </c>
      <c r="H757" s="106">
        <f>SUMIFS(Entradas!F:F,Entradas!B:B,'Controle Detalhado'!A757)</f>
        <v>0</v>
      </c>
      <c r="I757" s="106">
        <f>SUMIFS(Saidas!$H:$H,Saidas!$C:$C,'Controle Detalhado'!A757)</f>
        <v>0</v>
      </c>
      <c r="J757" s="107">
        <f t="shared" si="33"/>
        <v>0</v>
      </c>
      <c r="K757" s="100" t="e">
        <f t="shared" si="34"/>
        <v>#N/A</v>
      </c>
      <c r="L757" s="111" t="str">
        <f t="shared" si="35"/>
        <v>Comprar Urgente!</v>
      </c>
    </row>
    <row r="758" spans="2:12">
      <c r="B758" s="99" t="e">
        <f>LOOKUP(A758,Entradas!$B$4:$B$1048576,Entradas!$C$4:$C$1048576)</f>
        <v>#N/A</v>
      </c>
      <c r="C758" s="99" t="e">
        <f>LOOKUP(A758,Entradas!$B$4:$B$1048576,Entradas!$D$4:$D$1048576)</f>
        <v>#N/A</v>
      </c>
      <c r="D758" s="99" t="e">
        <f>LOOKUP(A758,Entradas!$B$4:$B$1048576,Entradas!$G$4:$G$1048576)</f>
        <v>#N/A</v>
      </c>
      <c r="E758" s="100" t="e">
        <f>LOOKUP(A758,Entradas!$B$4:$B$1048576,Entradas!$H$4:$H$1048576)</f>
        <v>#N/A</v>
      </c>
      <c r="F758" s="101" t="e">
        <f>LOOKUP(A758,Entradas!$B$4:$B$1048576,Entradas!$J$4:$J$1048576)</f>
        <v>#N/A</v>
      </c>
      <c r="H758" s="106">
        <f>SUMIFS(Entradas!F:F,Entradas!B:B,'Controle Detalhado'!A758)</f>
        <v>0</v>
      </c>
      <c r="I758" s="106">
        <f>SUMIFS(Saidas!$H:$H,Saidas!$C:$C,'Controle Detalhado'!A758)</f>
        <v>0</v>
      </c>
      <c r="J758" s="107">
        <f t="shared" si="33"/>
        <v>0</v>
      </c>
      <c r="K758" s="100" t="e">
        <f t="shared" si="34"/>
        <v>#N/A</v>
      </c>
      <c r="L758" s="111" t="str">
        <f t="shared" si="35"/>
        <v>Comprar Urgente!</v>
      </c>
    </row>
    <row r="759" spans="2:12">
      <c r="B759" s="99" t="e">
        <f>LOOKUP(A759,Entradas!$B$4:$B$1048576,Entradas!$C$4:$C$1048576)</f>
        <v>#N/A</v>
      </c>
      <c r="C759" s="99" t="e">
        <f>LOOKUP(A759,Entradas!$B$4:$B$1048576,Entradas!$D$4:$D$1048576)</f>
        <v>#N/A</v>
      </c>
      <c r="D759" s="99" t="e">
        <f>LOOKUP(A759,Entradas!$B$4:$B$1048576,Entradas!$G$4:$G$1048576)</f>
        <v>#N/A</v>
      </c>
      <c r="E759" s="100" t="e">
        <f>LOOKUP(A759,Entradas!$B$4:$B$1048576,Entradas!$H$4:$H$1048576)</f>
        <v>#N/A</v>
      </c>
      <c r="F759" s="101" t="e">
        <f>LOOKUP(A759,Entradas!$B$4:$B$1048576,Entradas!$J$4:$J$1048576)</f>
        <v>#N/A</v>
      </c>
      <c r="H759" s="106">
        <f>SUMIFS(Entradas!F:F,Entradas!B:B,'Controle Detalhado'!A759)</f>
        <v>0</v>
      </c>
      <c r="I759" s="106">
        <f>SUMIFS(Saidas!$H:$H,Saidas!$C:$C,'Controle Detalhado'!A759)</f>
        <v>0</v>
      </c>
      <c r="J759" s="107">
        <f t="shared" si="33"/>
        <v>0</v>
      </c>
      <c r="K759" s="100" t="e">
        <f t="shared" si="34"/>
        <v>#N/A</v>
      </c>
      <c r="L759" s="111" t="str">
        <f t="shared" si="35"/>
        <v>Comprar Urgente!</v>
      </c>
    </row>
    <row r="760" spans="2:12">
      <c r="B760" s="99" t="e">
        <f>LOOKUP(A760,Entradas!$B$4:$B$1048576,Entradas!$C$4:$C$1048576)</f>
        <v>#N/A</v>
      </c>
      <c r="C760" s="99" t="e">
        <f>LOOKUP(A760,Entradas!$B$4:$B$1048576,Entradas!$D$4:$D$1048576)</f>
        <v>#N/A</v>
      </c>
      <c r="D760" s="99" t="e">
        <f>LOOKUP(A760,Entradas!$B$4:$B$1048576,Entradas!$G$4:$G$1048576)</f>
        <v>#N/A</v>
      </c>
      <c r="E760" s="100" t="e">
        <f>LOOKUP(A760,Entradas!$B$4:$B$1048576,Entradas!$H$4:$H$1048576)</f>
        <v>#N/A</v>
      </c>
      <c r="F760" s="101" t="e">
        <f>LOOKUP(A760,Entradas!$B$4:$B$1048576,Entradas!$J$4:$J$1048576)</f>
        <v>#N/A</v>
      </c>
      <c r="H760" s="106">
        <f>SUMIFS(Entradas!F:F,Entradas!B:B,'Controle Detalhado'!A760)</f>
        <v>0</v>
      </c>
      <c r="I760" s="106">
        <f>SUMIFS(Saidas!$H:$H,Saidas!$C:$C,'Controle Detalhado'!A760)</f>
        <v>0</v>
      </c>
      <c r="J760" s="107">
        <f t="shared" si="33"/>
        <v>0</v>
      </c>
      <c r="K760" s="100" t="e">
        <f t="shared" si="34"/>
        <v>#N/A</v>
      </c>
      <c r="L760" s="111" t="str">
        <f t="shared" si="35"/>
        <v>Comprar Urgente!</v>
      </c>
    </row>
    <row r="761" spans="2:12">
      <c r="B761" s="99" t="e">
        <f>LOOKUP(A761,Entradas!$B$4:$B$1048576,Entradas!$C$4:$C$1048576)</f>
        <v>#N/A</v>
      </c>
      <c r="C761" s="99" t="e">
        <f>LOOKUP(A761,Entradas!$B$4:$B$1048576,Entradas!$D$4:$D$1048576)</f>
        <v>#N/A</v>
      </c>
      <c r="D761" s="99" t="e">
        <f>LOOKUP(A761,Entradas!$B$4:$B$1048576,Entradas!$G$4:$G$1048576)</f>
        <v>#N/A</v>
      </c>
      <c r="E761" s="100" t="e">
        <f>LOOKUP(A761,Entradas!$B$4:$B$1048576,Entradas!$H$4:$H$1048576)</f>
        <v>#N/A</v>
      </c>
      <c r="F761" s="101" t="e">
        <f>LOOKUP(A761,Entradas!$B$4:$B$1048576,Entradas!$J$4:$J$1048576)</f>
        <v>#N/A</v>
      </c>
      <c r="H761" s="106">
        <f>SUMIFS(Entradas!F:F,Entradas!B:B,'Controle Detalhado'!A761)</f>
        <v>0</v>
      </c>
      <c r="I761" s="106">
        <f>SUMIFS(Saidas!$H:$H,Saidas!$C:$C,'Controle Detalhado'!A761)</f>
        <v>0</v>
      </c>
      <c r="J761" s="107">
        <f t="shared" si="33"/>
        <v>0</v>
      </c>
      <c r="K761" s="100" t="e">
        <f t="shared" si="34"/>
        <v>#N/A</v>
      </c>
      <c r="L761" s="111" t="str">
        <f t="shared" si="35"/>
        <v>Comprar Urgente!</v>
      </c>
    </row>
    <row r="762" spans="2:12">
      <c r="B762" s="99" t="e">
        <f>LOOKUP(A762,Entradas!$B$4:$B$1048576,Entradas!$C$4:$C$1048576)</f>
        <v>#N/A</v>
      </c>
      <c r="C762" s="99" t="e">
        <f>LOOKUP(A762,Entradas!$B$4:$B$1048576,Entradas!$D$4:$D$1048576)</f>
        <v>#N/A</v>
      </c>
      <c r="D762" s="99" t="e">
        <f>LOOKUP(A762,Entradas!$B$4:$B$1048576,Entradas!$G$4:$G$1048576)</f>
        <v>#N/A</v>
      </c>
      <c r="E762" s="100" t="e">
        <f>LOOKUP(A762,Entradas!$B$4:$B$1048576,Entradas!$H$4:$H$1048576)</f>
        <v>#N/A</v>
      </c>
      <c r="F762" s="101" t="e">
        <f>LOOKUP(A762,Entradas!$B$4:$B$1048576,Entradas!$J$4:$J$1048576)</f>
        <v>#N/A</v>
      </c>
      <c r="H762" s="106">
        <f>SUMIFS(Entradas!F:F,Entradas!B:B,'Controle Detalhado'!A762)</f>
        <v>0</v>
      </c>
      <c r="I762" s="106">
        <f>SUMIFS(Saidas!$H:$H,Saidas!$C:$C,'Controle Detalhado'!A762)</f>
        <v>0</v>
      </c>
      <c r="J762" s="107">
        <f t="shared" si="33"/>
        <v>0</v>
      </c>
      <c r="K762" s="100" t="e">
        <f t="shared" si="34"/>
        <v>#N/A</v>
      </c>
      <c r="L762" s="111" t="str">
        <f t="shared" si="35"/>
        <v>Comprar Urgente!</v>
      </c>
    </row>
    <row r="763" spans="2:12">
      <c r="B763" s="99" t="e">
        <f>LOOKUP(A763,Entradas!$B$4:$B$1048576,Entradas!$C$4:$C$1048576)</f>
        <v>#N/A</v>
      </c>
      <c r="C763" s="99" t="e">
        <f>LOOKUP(A763,Entradas!$B$4:$B$1048576,Entradas!$D$4:$D$1048576)</f>
        <v>#N/A</v>
      </c>
      <c r="D763" s="99" t="e">
        <f>LOOKUP(A763,Entradas!$B$4:$B$1048576,Entradas!$G$4:$G$1048576)</f>
        <v>#N/A</v>
      </c>
      <c r="E763" s="100" t="e">
        <f>LOOKUP(A763,Entradas!$B$4:$B$1048576,Entradas!$H$4:$H$1048576)</f>
        <v>#N/A</v>
      </c>
      <c r="F763" s="101" t="e">
        <f>LOOKUP(A763,Entradas!$B$4:$B$1048576,Entradas!$J$4:$J$1048576)</f>
        <v>#N/A</v>
      </c>
      <c r="H763" s="106">
        <f>SUMIFS(Entradas!F:F,Entradas!B:B,'Controle Detalhado'!A763)</f>
        <v>0</v>
      </c>
      <c r="I763" s="106">
        <f>SUMIFS(Saidas!$H:$H,Saidas!$C:$C,'Controle Detalhado'!A763)</f>
        <v>0</v>
      </c>
      <c r="J763" s="107">
        <f t="shared" si="33"/>
        <v>0</v>
      </c>
      <c r="K763" s="100" t="e">
        <f t="shared" si="34"/>
        <v>#N/A</v>
      </c>
      <c r="L763" s="111" t="str">
        <f t="shared" si="35"/>
        <v>Comprar Urgente!</v>
      </c>
    </row>
    <row r="764" spans="2:12">
      <c r="B764" s="99" t="e">
        <f>LOOKUP(A764,Entradas!$B$4:$B$1048576,Entradas!$C$4:$C$1048576)</f>
        <v>#N/A</v>
      </c>
      <c r="C764" s="99" t="e">
        <f>LOOKUP(A764,Entradas!$B$4:$B$1048576,Entradas!$D$4:$D$1048576)</f>
        <v>#N/A</v>
      </c>
      <c r="D764" s="99" t="e">
        <f>LOOKUP(A764,Entradas!$B$4:$B$1048576,Entradas!$G$4:$G$1048576)</f>
        <v>#N/A</v>
      </c>
      <c r="E764" s="100" t="e">
        <f>LOOKUP(A764,Entradas!$B$4:$B$1048576,Entradas!$H$4:$H$1048576)</f>
        <v>#N/A</v>
      </c>
      <c r="F764" s="101" t="e">
        <f>LOOKUP(A764,Entradas!$B$4:$B$1048576,Entradas!$J$4:$J$1048576)</f>
        <v>#N/A</v>
      </c>
      <c r="H764" s="106">
        <f>SUMIFS(Entradas!F:F,Entradas!B:B,'Controle Detalhado'!A764)</f>
        <v>0</v>
      </c>
      <c r="I764" s="106">
        <f>SUMIFS(Saidas!$H:$H,Saidas!$C:$C,'Controle Detalhado'!A764)</f>
        <v>0</v>
      </c>
      <c r="J764" s="107">
        <f t="shared" si="33"/>
        <v>0</v>
      </c>
      <c r="K764" s="100" t="e">
        <f t="shared" si="34"/>
        <v>#N/A</v>
      </c>
      <c r="L764" s="111" t="str">
        <f t="shared" si="35"/>
        <v>Comprar Urgente!</v>
      </c>
    </row>
    <row r="765" spans="2:12">
      <c r="B765" s="99" t="e">
        <f>LOOKUP(A765,Entradas!$B$4:$B$1048576,Entradas!$C$4:$C$1048576)</f>
        <v>#N/A</v>
      </c>
      <c r="C765" s="99" t="e">
        <f>LOOKUP(A765,Entradas!$B$4:$B$1048576,Entradas!$D$4:$D$1048576)</f>
        <v>#N/A</v>
      </c>
      <c r="D765" s="99" t="e">
        <f>LOOKUP(A765,Entradas!$B$4:$B$1048576,Entradas!$G$4:$G$1048576)</f>
        <v>#N/A</v>
      </c>
      <c r="E765" s="100" t="e">
        <f>LOOKUP(A765,Entradas!$B$4:$B$1048576,Entradas!$H$4:$H$1048576)</f>
        <v>#N/A</v>
      </c>
      <c r="F765" s="101" t="e">
        <f>LOOKUP(A765,Entradas!$B$4:$B$1048576,Entradas!$J$4:$J$1048576)</f>
        <v>#N/A</v>
      </c>
      <c r="H765" s="106">
        <f>SUMIFS(Entradas!F:F,Entradas!B:B,'Controle Detalhado'!A765)</f>
        <v>0</v>
      </c>
      <c r="I765" s="106">
        <f>SUMIFS(Saidas!$H:$H,Saidas!$C:$C,'Controle Detalhado'!A765)</f>
        <v>0</v>
      </c>
      <c r="J765" s="107">
        <f t="shared" si="33"/>
        <v>0</v>
      </c>
      <c r="K765" s="100" t="e">
        <f t="shared" si="34"/>
        <v>#N/A</v>
      </c>
      <c r="L765" s="111" t="str">
        <f t="shared" si="35"/>
        <v>Comprar Urgente!</v>
      </c>
    </row>
    <row r="766" spans="2:12">
      <c r="B766" s="99" t="e">
        <f>LOOKUP(A766,Entradas!$B$4:$B$1048576,Entradas!$C$4:$C$1048576)</f>
        <v>#N/A</v>
      </c>
      <c r="C766" s="99" t="e">
        <f>LOOKUP(A766,Entradas!$B$4:$B$1048576,Entradas!$D$4:$D$1048576)</f>
        <v>#N/A</v>
      </c>
      <c r="D766" s="99" t="e">
        <f>LOOKUP(A766,Entradas!$B$4:$B$1048576,Entradas!$G$4:$G$1048576)</f>
        <v>#N/A</v>
      </c>
      <c r="E766" s="100" t="e">
        <f>LOOKUP(A766,Entradas!$B$4:$B$1048576,Entradas!$H$4:$H$1048576)</f>
        <v>#N/A</v>
      </c>
      <c r="F766" s="101" t="e">
        <f>LOOKUP(A766,Entradas!$B$4:$B$1048576,Entradas!$J$4:$J$1048576)</f>
        <v>#N/A</v>
      </c>
      <c r="H766" s="106">
        <f>SUMIFS(Entradas!F:F,Entradas!B:B,'Controle Detalhado'!A766)</f>
        <v>0</v>
      </c>
      <c r="I766" s="106">
        <f>SUMIFS(Saidas!$H:$H,Saidas!$C:$C,'Controle Detalhado'!A766)</f>
        <v>0</v>
      </c>
      <c r="J766" s="107">
        <f t="shared" si="33"/>
        <v>0</v>
      </c>
      <c r="K766" s="100" t="e">
        <f t="shared" si="34"/>
        <v>#N/A</v>
      </c>
      <c r="L766" s="111" t="str">
        <f t="shared" si="35"/>
        <v>Comprar Urgente!</v>
      </c>
    </row>
    <row r="767" spans="2:12">
      <c r="B767" s="99" t="e">
        <f>LOOKUP(A767,Entradas!$B$4:$B$1048576,Entradas!$C$4:$C$1048576)</f>
        <v>#N/A</v>
      </c>
      <c r="C767" s="99" t="e">
        <f>LOOKUP(A767,Entradas!$B$4:$B$1048576,Entradas!$D$4:$D$1048576)</f>
        <v>#N/A</v>
      </c>
      <c r="D767" s="99" t="e">
        <f>LOOKUP(A767,Entradas!$B$4:$B$1048576,Entradas!$G$4:$G$1048576)</f>
        <v>#N/A</v>
      </c>
      <c r="E767" s="100" t="e">
        <f>LOOKUP(A767,Entradas!$B$4:$B$1048576,Entradas!$H$4:$H$1048576)</f>
        <v>#N/A</v>
      </c>
      <c r="F767" s="101" t="e">
        <f>LOOKUP(A767,Entradas!$B$4:$B$1048576,Entradas!$J$4:$J$1048576)</f>
        <v>#N/A</v>
      </c>
      <c r="H767" s="106">
        <f>SUMIFS(Entradas!F:F,Entradas!B:B,'Controle Detalhado'!A767)</f>
        <v>0</v>
      </c>
      <c r="I767" s="106">
        <f>SUMIFS(Saidas!$H:$H,Saidas!$C:$C,'Controle Detalhado'!A767)</f>
        <v>0</v>
      </c>
      <c r="J767" s="107">
        <f t="shared" si="33"/>
        <v>0</v>
      </c>
      <c r="K767" s="100" t="e">
        <f t="shared" si="34"/>
        <v>#N/A</v>
      </c>
      <c r="L767" s="111" t="str">
        <f t="shared" si="35"/>
        <v>Comprar Urgente!</v>
      </c>
    </row>
    <row r="768" spans="2:12">
      <c r="B768" s="99" t="e">
        <f>LOOKUP(A768,Entradas!$B$4:$B$1048576,Entradas!$C$4:$C$1048576)</f>
        <v>#N/A</v>
      </c>
      <c r="C768" s="99" t="e">
        <f>LOOKUP(A768,Entradas!$B$4:$B$1048576,Entradas!$D$4:$D$1048576)</f>
        <v>#N/A</v>
      </c>
      <c r="D768" s="99" t="e">
        <f>LOOKUP(A768,Entradas!$B$4:$B$1048576,Entradas!$G$4:$G$1048576)</f>
        <v>#N/A</v>
      </c>
      <c r="E768" s="100" t="e">
        <f>LOOKUP(A768,Entradas!$B$4:$B$1048576,Entradas!$H$4:$H$1048576)</f>
        <v>#N/A</v>
      </c>
      <c r="F768" s="101" t="e">
        <f>LOOKUP(A768,Entradas!$B$4:$B$1048576,Entradas!$J$4:$J$1048576)</f>
        <v>#N/A</v>
      </c>
      <c r="H768" s="106">
        <f>SUMIFS(Entradas!F:F,Entradas!B:B,'Controle Detalhado'!A768)</f>
        <v>0</v>
      </c>
      <c r="I768" s="106">
        <f>SUMIFS(Saidas!$H:$H,Saidas!$C:$C,'Controle Detalhado'!A768)</f>
        <v>0</v>
      </c>
      <c r="J768" s="107">
        <f t="shared" si="33"/>
        <v>0</v>
      </c>
      <c r="K768" s="100" t="e">
        <f t="shared" si="34"/>
        <v>#N/A</v>
      </c>
      <c r="L768" s="111" t="str">
        <f t="shared" si="35"/>
        <v>Comprar Urgente!</v>
      </c>
    </row>
    <row r="769" spans="2:12">
      <c r="B769" s="99" t="e">
        <f>LOOKUP(A769,Entradas!$B$4:$B$1048576,Entradas!$C$4:$C$1048576)</f>
        <v>#N/A</v>
      </c>
      <c r="C769" s="99" t="e">
        <f>LOOKUP(A769,Entradas!$B$4:$B$1048576,Entradas!$D$4:$D$1048576)</f>
        <v>#N/A</v>
      </c>
      <c r="D769" s="99" t="e">
        <f>LOOKUP(A769,Entradas!$B$4:$B$1048576,Entradas!$G$4:$G$1048576)</f>
        <v>#N/A</v>
      </c>
      <c r="E769" s="100" t="e">
        <f>LOOKUP(A769,Entradas!$B$4:$B$1048576,Entradas!$H$4:$H$1048576)</f>
        <v>#N/A</v>
      </c>
      <c r="F769" s="101" t="e">
        <f>LOOKUP(A769,Entradas!$B$4:$B$1048576,Entradas!$J$4:$J$1048576)</f>
        <v>#N/A</v>
      </c>
      <c r="H769" s="106">
        <f>SUMIFS(Entradas!F:F,Entradas!B:B,'Controle Detalhado'!A769)</f>
        <v>0</v>
      </c>
      <c r="I769" s="106">
        <f>SUMIFS(Saidas!$H:$H,Saidas!$C:$C,'Controle Detalhado'!A769)</f>
        <v>0</v>
      </c>
      <c r="J769" s="107">
        <f t="shared" si="33"/>
        <v>0</v>
      </c>
      <c r="K769" s="100" t="e">
        <f t="shared" si="34"/>
        <v>#N/A</v>
      </c>
      <c r="L769" s="111" t="str">
        <f t="shared" si="35"/>
        <v>Comprar Urgente!</v>
      </c>
    </row>
    <row r="770" spans="2:12">
      <c r="B770" s="99" t="e">
        <f>LOOKUP(A770,Entradas!$B$4:$B$1048576,Entradas!$C$4:$C$1048576)</f>
        <v>#N/A</v>
      </c>
      <c r="C770" s="99" t="e">
        <f>LOOKUP(A770,Entradas!$B$4:$B$1048576,Entradas!$D$4:$D$1048576)</f>
        <v>#N/A</v>
      </c>
      <c r="D770" s="99" t="e">
        <f>LOOKUP(A770,Entradas!$B$4:$B$1048576,Entradas!$G$4:$G$1048576)</f>
        <v>#N/A</v>
      </c>
      <c r="E770" s="100" t="e">
        <f>LOOKUP(A770,Entradas!$B$4:$B$1048576,Entradas!$H$4:$H$1048576)</f>
        <v>#N/A</v>
      </c>
      <c r="F770" s="101" t="e">
        <f>LOOKUP(A770,Entradas!$B$4:$B$1048576,Entradas!$J$4:$J$1048576)</f>
        <v>#N/A</v>
      </c>
      <c r="H770" s="106">
        <f>SUMIFS(Entradas!F:F,Entradas!B:B,'Controle Detalhado'!A770)</f>
        <v>0</v>
      </c>
      <c r="I770" s="106">
        <f>SUMIFS(Saidas!$H:$H,Saidas!$C:$C,'Controle Detalhado'!A770)</f>
        <v>0</v>
      </c>
      <c r="J770" s="107">
        <f t="shared" si="33"/>
        <v>0</v>
      </c>
      <c r="K770" s="100" t="e">
        <f t="shared" si="34"/>
        <v>#N/A</v>
      </c>
      <c r="L770" s="111" t="str">
        <f t="shared" si="35"/>
        <v>Comprar Urgente!</v>
      </c>
    </row>
    <row r="771" spans="2:12">
      <c r="B771" s="99" t="e">
        <f>LOOKUP(A771,Entradas!$B$4:$B$1048576,Entradas!$C$4:$C$1048576)</f>
        <v>#N/A</v>
      </c>
      <c r="C771" s="99" t="e">
        <f>LOOKUP(A771,Entradas!$B$4:$B$1048576,Entradas!$D$4:$D$1048576)</f>
        <v>#N/A</v>
      </c>
      <c r="D771" s="99" t="e">
        <f>LOOKUP(A771,Entradas!$B$4:$B$1048576,Entradas!$G$4:$G$1048576)</f>
        <v>#N/A</v>
      </c>
      <c r="E771" s="100" t="e">
        <f>LOOKUP(A771,Entradas!$B$4:$B$1048576,Entradas!$H$4:$H$1048576)</f>
        <v>#N/A</v>
      </c>
      <c r="F771" s="101" t="e">
        <f>LOOKUP(A771,Entradas!$B$4:$B$1048576,Entradas!$J$4:$J$1048576)</f>
        <v>#N/A</v>
      </c>
      <c r="H771" s="106">
        <f>SUMIFS(Entradas!F:F,Entradas!B:B,'Controle Detalhado'!A771)</f>
        <v>0</v>
      </c>
      <c r="I771" s="106">
        <f>SUMIFS(Saidas!$H:$H,Saidas!$C:$C,'Controle Detalhado'!A771)</f>
        <v>0</v>
      </c>
      <c r="J771" s="107">
        <f t="shared" si="33"/>
        <v>0</v>
      </c>
      <c r="K771" s="100" t="e">
        <f t="shared" si="34"/>
        <v>#N/A</v>
      </c>
      <c r="L771" s="111" t="str">
        <f t="shared" si="35"/>
        <v>Comprar Urgente!</v>
      </c>
    </row>
    <row r="772" spans="2:12">
      <c r="B772" s="99" t="e">
        <f>LOOKUP(A772,Entradas!$B$4:$B$1048576,Entradas!$C$4:$C$1048576)</f>
        <v>#N/A</v>
      </c>
      <c r="C772" s="99" t="e">
        <f>LOOKUP(A772,Entradas!$B$4:$B$1048576,Entradas!$D$4:$D$1048576)</f>
        <v>#N/A</v>
      </c>
      <c r="D772" s="99" t="e">
        <f>LOOKUP(A772,Entradas!$B$4:$B$1048576,Entradas!$G$4:$G$1048576)</f>
        <v>#N/A</v>
      </c>
      <c r="E772" s="100" t="e">
        <f>LOOKUP(A772,Entradas!$B$4:$B$1048576,Entradas!$H$4:$H$1048576)</f>
        <v>#N/A</v>
      </c>
      <c r="F772" s="101" t="e">
        <f>LOOKUP(A772,Entradas!$B$4:$B$1048576,Entradas!$J$4:$J$1048576)</f>
        <v>#N/A</v>
      </c>
      <c r="H772" s="106">
        <f>SUMIFS(Entradas!F:F,Entradas!B:B,'Controle Detalhado'!A772)</f>
        <v>0</v>
      </c>
      <c r="I772" s="106">
        <f>SUMIFS(Saidas!$H:$H,Saidas!$C:$C,'Controle Detalhado'!A772)</f>
        <v>0</v>
      </c>
      <c r="J772" s="107">
        <f t="shared" si="33"/>
        <v>0</v>
      </c>
      <c r="K772" s="100" t="e">
        <f t="shared" si="34"/>
        <v>#N/A</v>
      </c>
      <c r="L772" s="111" t="str">
        <f t="shared" si="35"/>
        <v>Comprar Urgente!</v>
      </c>
    </row>
    <row r="773" spans="2:12">
      <c r="B773" s="99" t="e">
        <f>LOOKUP(A773,Entradas!$B$4:$B$1048576,Entradas!$C$4:$C$1048576)</f>
        <v>#N/A</v>
      </c>
      <c r="C773" s="99" t="e">
        <f>LOOKUP(A773,Entradas!$B$4:$B$1048576,Entradas!$D$4:$D$1048576)</f>
        <v>#N/A</v>
      </c>
      <c r="D773" s="99" t="e">
        <f>LOOKUP(A773,Entradas!$B$4:$B$1048576,Entradas!$G$4:$G$1048576)</f>
        <v>#N/A</v>
      </c>
      <c r="E773" s="100" t="e">
        <f>LOOKUP(A773,Entradas!$B$4:$B$1048576,Entradas!$H$4:$H$1048576)</f>
        <v>#N/A</v>
      </c>
      <c r="F773" s="101" t="e">
        <f>LOOKUP(A773,Entradas!$B$4:$B$1048576,Entradas!$J$4:$J$1048576)</f>
        <v>#N/A</v>
      </c>
      <c r="H773" s="106">
        <f>SUMIFS(Entradas!F:F,Entradas!B:B,'Controle Detalhado'!A773)</f>
        <v>0</v>
      </c>
      <c r="I773" s="106">
        <f>SUMIFS(Saidas!$H:$H,Saidas!$C:$C,'Controle Detalhado'!A773)</f>
        <v>0</v>
      </c>
      <c r="J773" s="107">
        <f t="shared" ref="J773:J836" si="36">H773-I773</f>
        <v>0</v>
      </c>
      <c r="K773" s="100" t="e">
        <f t="shared" ref="K773:K836" si="37">J773*E773</f>
        <v>#N/A</v>
      </c>
      <c r="L773" s="111" t="str">
        <f t="shared" ref="L773:L836" si="38">IF(J773&lt;=G773,"Comprar Urgente!",IF(J773&lt;=(G773*1.2),"Atenção!",""))</f>
        <v>Comprar Urgente!</v>
      </c>
    </row>
    <row r="774" spans="2:12">
      <c r="B774" s="99" t="e">
        <f>LOOKUP(A774,Entradas!$B$4:$B$1048576,Entradas!$C$4:$C$1048576)</f>
        <v>#N/A</v>
      </c>
      <c r="C774" s="99" t="e">
        <f>LOOKUP(A774,Entradas!$B$4:$B$1048576,Entradas!$D$4:$D$1048576)</f>
        <v>#N/A</v>
      </c>
      <c r="D774" s="99" t="e">
        <f>LOOKUP(A774,Entradas!$B$4:$B$1048576,Entradas!$G$4:$G$1048576)</f>
        <v>#N/A</v>
      </c>
      <c r="E774" s="100" t="e">
        <f>LOOKUP(A774,Entradas!$B$4:$B$1048576,Entradas!$H$4:$H$1048576)</f>
        <v>#N/A</v>
      </c>
      <c r="F774" s="101" t="e">
        <f>LOOKUP(A774,Entradas!$B$4:$B$1048576,Entradas!$J$4:$J$1048576)</f>
        <v>#N/A</v>
      </c>
      <c r="H774" s="106">
        <f>SUMIFS(Entradas!F:F,Entradas!B:B,'Controle Detalhado'!A774)</f>
        <v>0</v>
      </c>
      <c r="I774" s="106">
        <f>SUMIFS(Saidas!$H:$H,Saidas!$C:$C,'Controle Detalhado'!A774)</f>
        <v>0</v>
      </c>
      <c r="J774" s="107">
        <f t="shared" si="36"/>
        <v>0</v>
      </c>
      <c r="K774" s="100" t="e">
        <f t="shared" si="37"/>
        <v>#N/A</v>
      </c>
      <c r="L774" s="111" t="str">
        <f t="shared" si="38"/>
        <v>Comprar Urgente!</v>
      </c>
    </row>
    <row r="775" spans="2:12">
      <c r="B775" s="99" t="e">
        <f>LOOKUP(A775,Entradas!$B$4:$B$1048576,Entradas!$C$4:$C$1048576)</f>
        <v>#N/A</v>
      </c>
      <c r="C775" s="99" t="e">
        <f>LOOKUP(A775,Entradas!$B$4:$B$1048576,Entradas!$D$4:$D$1048576)</f>
        <v>#N/A</v>
      </c>
      <c r="D775" s="99" t="e">
        <f>LOOKUP(A775,Entradas!$B$4:$B$1048576,Entradas!$G$4:$G$1048576)</f>
        <v>#N/A</v>
      </c>
      <c r="E775" s="100" t="e">
        <f>LOOKUP(A775,Entradas!$B$4:$B$1048576,Entradas!$H$4:$H$1048576)</f>
        <v>#N/A</v>
      </c>
      <c r="F775" s="101" t="e">
        <f>LOOKUP(A775,Entradas!$B$4:$B$1048576,Entradas!$J$4:$J$1048576)</f>
        <v>#N/A</v>
      </c>
      <c r="H775" s="106">
        <f>SUMIFS(Entradas!F:F,Entradas!B:B,'Controle Detalhado'!A775)</f>
        <v>0</v>
      </c>
      <c r="I775" s="106">
        <f>SUMIFS(Saidas!$H:$H,Saidas!$C:$C,'Controle Detalhado'!A775)</f>
        <v>0</v>
      </c>
      <c r="J775" s="107">
        <f t="shared" si="36"/>
        <v>0</v>
      </c>
      <c r="K775" s="100" t="e">
        <f t="shared" si="37"/>
        <v>#N/A</v>
      </c>
      <c r="L775" s="111" t="str">
        <f t="shared" si="38"/>
        <v>Comprar Urgente!</v>
      </c>
    </row>
    <row r="776" spans="2:12">
      <c r="B776" s="99" t="e">
        <f>LOOKUP(A776,Entradas!$B$4:$B$1048576,Entradas!$C$4:$C$1048576)</f>
        <v>#N/A</v>
      </c>
      <c r="C776" s="99" t="e">
        <f>LOOKUP(A776,Entradas!$B$4:$B$1048576,Entradas!$D$4:$D$1048576)</f>
        <v>#N/A</v>
      </c>
      <c r="D776" s="99" t="e">
        <f>LOOKUP(A776,Entradas!$B$4:$B$1048576,Entradas!$G$4:$G$1048576)</f>
        <v>#N/A</v>
      </c>
      <c r="E776" s="100" t="e">
        <f>LOOKUP(A776,Entradas!$B$4:$B$1048576,Entradas!$H$4:$H$1048576)</f>
        <v>#N/A</v>
      </c>
      <c r="F776" s="101" t="e">
        <f>LOOKUP(A776,Entradas!$B$4:$B$1048576,Entradas!$J$4:$J$1048576)</f>
        <v>#N/A</v>
      </c>
      <c r="H776" s="106">
        <f>SUMIFS(Entradas!F:F,Entradas!B:B,'Controle Detalhado'!A776)</f>
        <v>0</v>
      </c>
      <c r="I776" s="106">
        <f>SUMIFS(Saidas!$H:$H,Saidas!$C:$C,'Controle Detalhado'!A776)</f>
        <v>0</v>
      </c>
      <c r="J776" s="107">
        <f t="shared" si="36"/>
        <v>0</v>
      </c>
      <c r="K776" s="100" t="e">
        <f t="shared" si="37"/>
        <v>#N/A</v>
      </c>
      <c r="L776" s="111" t="str">
        <f t="shared" si="38"/>
        <v>Comprar Urgente!</v>
      </c>
    </row>
    <row r="777" spans="2:12">
      <c r="B777" s="99" t="e">
        <f>LOOKUP(A777,Entradas!$B$4:$B$1048576,Entradas!$C$4:$C$1048576)</f>
        <v>#N/A</v>
      </c>
      <c r="C777" s="99" t="e">
        <f>LOOKUP(A777,Entradas!$B$4:$B$1048576,Entradas!$D$4:$D$1048576)</f>
        <v>#N/A</v>
      </c>
      <c r="D777" s="99" t="e">
        <f>LOOKUP(A777,Entradas!$B$4:$B$1048576,Entradas!$G$4:$G$1048576)</f>
        <v>#N/A</v>
      </c>
      <c r="E777" s="100" t="e">
        <f>LOOKUP(A777,Entradas!$B$4:$B$1048576,Entradas!$H$4:$H$1048576)</f>
        <v>#N/A</v>
      </c>
      <c r="F777" s="101" t="e">
        <f>LOOKUP(A777,Entradas!$B$4:$B$1048576,Entradas!$J$4:$J$1048576)</f>
        <v>#N/A</v>
      </c>
      <c r="H777" s="106">
        <f>SUMIFS(Entradas!F:F,Entradas!B:B,'Controle Detalhado'!A777)</f>
        <v>0</v>
      </c>
      <c r="I777" s="106">
        <f>SUMIFS(Saidas!$H:$H,Saidas!$C:$C,'Controle Detalhado'!A777)</f>
        <v>0</v>
      </c>
      <c r="J777" s="107">
        <f t="shared" si="36"/>
        <v>0</v>
      </c>
      <c r="K777" s="100" t="e">
        <f t="shared" si="37"/>
        <v>#N/A</v>
      </c>
      <c r="L777" s="111" t="str">
        <f t="shared" si="38"/>
        <v>Comprar Urgente!</v>
      </c>
    </row>
    <row r="778" spans="2:12">
      <c r="B778" s="99" t="e">
        <f>LOOKUP(A778,Entradas!$B$4:$B$1048576,Entradas!$C$4:$C$1048576)</f>
        <v>#N/A</v>
      </c>
      <c r="C778" s="99" t="e">
        <f>LOOKUP(A778,Entradas!$B$4:$B$1048576,Entradas!$D$4:$D$1048576)</f>
        <v>#N/A</v>
      </c>
      <c r="D778" s="99" t="e">
        <f>LOOKUP(A778,Entradas!$B$4:$B$1048576,Entradas!$G$4:$G$1048576)</f>
        <v>#N/A</v>
      </c>
      <c r="E778" s="100" t="e">
        <f>LOOKUP(A778,Entradas!$B$4:$B$1048576,Entradas!$H$4:$H$1048576)</f>
        <v>#N/A</v>
      </c>
      <c r="F778" s="101" t="e">
        <f>LOOKUP(A778,Entradas!$B$4:$B$1048576,Entradas!$J$4:$J$1048576)</f>
        <v>#N/A</v>
      </c>
      <c r="H778" s="106">
        <f>SUMIFS(Entradas!F:F,Entradas!B:B,'Controle Detalhado'!A778)</f>
        <v>0</v>
      </c>
      <c r="I778" s="106">
        <f>SUMIFS(Saidas!$H:$H,Saidas!$C:$C,'Controle Detalhado'!A778)</f>
        <v>0</v>
      </c>
      <c r="J778" s="107">
        <f t="shared" si="36"/>
        <v>0</v>
      </c>
      <c r="K778" s="100" t="e">
        <f t="shared" si="37"/>
        <v>#N/A</v>
      </c>
      <c r="L778" s="111" t="str">
        <f t="shared" si="38"/>
        <v>Comprar Urgente!</v>
      </c>
    </row>
    <row r="779" spans="2:12">
      <c r="B779" s="99" t="e">
        <f>LOOKUP(A779,Entradas!$B$4:$B$1048576,Entradas!$C$4:$C$1048576)</f>
        <v>#N/A</v>
      </c>
      <c r="C779" s="99" t="e">
        <f>LOOKUP(A779,Entradas!$B$4:$B$1048576,Entradas!$D$4:$D$1048576)</f>
        <v>#N/A</v>
      </c>
      <c r="D779" s="99" t="e">
        <f>LOOKUP(A779,Entradas!$B$4:$B$1048576,Entradas!$G$4:$G$1048576)</f>
        <v>#N/A</v>
      </c>
      <c r="E779" s="100" t="e">
        <f>LOOKUP(A779,Entradas!$B$4:$B$1048576,Entradas!$H$4:$H$1048576)</f>
        <v>#N/A</v>
      </c>
      <c r="F779" s="101" t="e">
        <f>LOOKUP(A779,Entradas!$B$4:$B$1048576,Entradas!$J$4:$J$1048576)</f>
        <v>#N/A</v>
      </c>
      <c r="H779" s="106">
        <f>SUMIFS(Entradas!F:F,Entradas!B:B,'Controle Detalhado'!A779)</f>
        <v>0</v>
      </c>
      <c r="I779" s="106">
        <f>SUMIFS(Saidas!$H:$H,Saidas!$C:$C,'Controle Detalhado'!A779)</f>
        <v>0</v>
      </c>
      <c r="J779" s="107">
        <f t="shared" si="36"/>
        <v>0</v>
      </c>
      <c r="K779" s="100" t="e">
        <f t="shared" si="37"/>
        <v>#N/A</v>
      </c>
      <c r="L779" s="111" t="str">
        <f t="shared" si="38"/>
        <v>Comprar Urgente!</v>
      </c>
    </row>
    <row r="780" spans="2:12">
      <c r="B780" s="99" t="e">
        <f>LOOKUP(A780,Entradas!$B$4:$B$1048576,Entradas!$C$4:$C$1048576)</f>
        <v>#N/A</v>
      </c>
      <c r="C780" s="99" t="e">
        <f>LOOKUP(A780,Entradas!$B$4:$B$1048576,Entradas!$D$4:$D$1048576)</f>
        <v>#N/A</v>
      </c>
      <c r="D780" s="99" t="e">
        <f>LOOKUP(A780,Entradas!$B$4:$B$1048576,Entradas!$G$4:$G$1048576)</f>
        <v>#N/A</v>
      </c>
      <c r="E780" s="100" t="e">
        <f>LOOKUP(A780,Entradas!$B$4:$B$1048576,Entradas!$H$4:$H$1048576)</f>
        <v>#N/A</v>
      </c>
      <c r="F780" s="101" t="e">
        <f>LOOKUP(A780,Entradas!$B$4:$B$1048576,Entradas!$J$4:$J$1048576)</f>
        <v>#N/A</v>
      </c>
      <c r="H780" s="106">
        <f>SUMIFS(Entradas!F:F,Entradas!B:B,'Controle Detalhado'!A780)</f>
        <v>0</v>
      </c>
      <c r="I780" s="106">
        <f>SUMIFS(Saidas!$H:$H,Saidas!$C:$C,'Controle Detalhado'!A780)</f>
        <v>0</v>
      </c>
      <c r="J780" s="107">
        <f t="shared" si="36"/>
        <v>0</v>
      </c>
      <c r="K780" s="100" t="e">
        <f t="shared" si="37"/>
        <v>#N/A</v>
      </c>
      <c r="L780" s="111" t="str">
        <f t="shared" si="38"/>
        <v>Comprar Urgente!</v>
      </c>
    </row>
    <row r="781" spans="2:12">
      <c r="B781" s="99" t="e">
        <f>LOOKUP(A781,Entradas!$B$4:$B$1048576,Entradas!$C$4:$C$1048576)</f>
        <v>#N/A</v>
      </c>
      <c r="C781" s="99" t="e">
        <f>LOOKUP(A781,Entradas!$B$4:$B$1048576,Entradas!$D$4:$D$1048576)</f>
        <v>#N/A</v>
      </c>
      <c r="D781" s="99" t="e">
        <f>LOOKUP(A781,Entradas!$B$4:$B$1048576,Entradas!$G$4:$G$1048576)</f>
        <v>#N/A</v>
      </c>
      <c r="E781" s="100" t="e">
        <f>LOOKUP(A781,Entradas!$B$4:$B$1048576,Entradas!$H$4:$H$1048576)</f>
        <v>#N/A</v>
      </c>
      <c r="F781" s="101" t="e">
        <f>LOOKUP(A781,Entradas!$B$4:$B$1048576,Entradas!$J$4:$J$1048576)</f>
        <v>#N/A</v>
      </c>
      <c r="H781" s="106">
        <f>SUMIFS(Entradas!F:F,Entradas!B:B,'Controle Detalhado'!A781)</f>
        <v>0</v>
      </c>
      <c r="I781" s="106">
        <f>SUMIFS(Saidas!$H:$H,Saidas!$C:$C,'Controle Detalhado'!A781)</f>
        <v>0</v>
      </c>
      <c r="J781" s="107">
        <f t="shared" si="36"/>
        <v>0</v>
      </c>
      <c r="K781" s="100" t="e">
        <f t="shared" si="37"/>
        <v>#N/A</v>
      </c>
      <c r="L781" s="111" t="str">
        <f t="shared" si="38"/>
        <v>Comprar Urgente!</v>
      </c>
    </row>
    <row r="782" spans="2:12">
      <c r="B782" s="99" t="e">
        <f>LOOKUP(A782,Entradas!$B$4:$B$1048576,Entradas!$C$4:$C$1048576)</f>
        <v>#N/A</v>
      </c>
      <c r="C782" s="99" t="e">
        <f>LOOKUP(A782,Entradas!$B$4:$B$1048576,Entradas!$D$4:$D$1048576)</f>
        <v>#N/A</v>
      </c>
      <c r="D782" s="99" t="e">
        <f>LOOKUP(A782,Entradas!$B$4:$B$1048576,Entradas!$G$4:$G$1048576)</f>
        <v>#N/A</v>
      </c>
      <c r="E782" s="100" t="e">
        <f>LOOKUP(A782,Entradas!$B$4:$B$1048576,Entradas!$H$4:$H$1048576)</f>
        <v>#N/A</v>
      </c>
      <c r="F782" s="101" t="e">
        <f>LOOKUP(A782,Entradas!$B$4:$B$1048576,Entradas!$J$4:$J$1048576)</f>
        <v>#N/A</v>
      </c>
      <c r="H782" s="106">
        <f>SUMIFS(Entradas!F:F,Entradas!B:B,'Controle Detalhado'!A782)</f>
        <v>0</v>
      </c>
      <c r="I782" s="106">
        <f>SUMIFS(Saidas!$H:$H,Saidas!$C:$C,'Controle Detalhado'!A782)</f>
        <v>0</v>
      </c>
      <c r="J782" s="107">
        <f t="shared" si="36"/>
        <v>0</v>
      </c>
      <c r="K782" s="100" t="e">
        <f t="shared" si="37"/>
        <v>#N/A</v>
      </c>
      <c r="L782" s="111" t="str">
        <f t="shared" si="38"/>
        <v>Comprar Urgente!</v>
      </c>
    </row>
    <row r="783" spans="2:12">
      <c r="B783" s="99" t="e">
        <f>LOOKUP(A783,Entradas!$B$4:$B$1048576,Entradas!$C$4:$C$1048576)</f>
        <v>#N/A</v>
      </c>
      <c r="C783" s="99" t="e">
        <f>LOOKUP(A783,Entradas!$B$4:$B$1048576,Entradas!$D$4:$D$1048576)</f>
        <v>#N/A</v>
      </c>
      <c r="D783" s="99" t="e">
        <f>LOOKUP(A783,Entradas!$B$4:$B$1048576,Entradas!$G$4:$G$1048576)</f>
        <v>#N/A</v>
      </c>
      <c r="E783" s="100" t="e">
        <f>LOOKUP(A783,Entradas!$B$4:$B$1048576,Entradas!$H$4:$H$1048576)</f>
        <v>#N/A</v>
      </c>
      <c r="F783" s="101" t="e">
        <f>LOOKUP(A783,Entradas!$B$4:$B$1048576,Entradas!$J$4:$J$1048576)</f>
        <v>#N/A</v>
      </c>
      <c r="H783" s="106">
        <f>SUMIFS(Entradas!F:F,Entradas!B:B,'Controle Detalhado'!A783)</f>
        <v>0</v>
      </c>
      <c r="I783" s="106">
        <f>SUMIFS(Saidas!$H:$H,Saidas!$C:$C,'Controle Detalhado'!A783)</f>
        <v>0</v>
      </c>
      <c r="J783" s="107">
        <f t="shared" si="36"/>
        <v>0</v>
      </c>
      <c r="K783" s="100" t="e">
        <f t="shared" si="37"/>
        <v>#N/A</v>
      </c>
      <c r="L783" s="111" t="str">
        <f t="shared" si="38"/>
        <v>Comprar Urgente!</v>
      </c>
    </row>
    <row r="784" spans="2:12">
      <c r="B784" s="99" t="e">
        <f>LOOKUP(A784,Entradas!$B$4:$B$1048576,Entradas!$C$4:$C$1048576)</f>
        <v>#N/A</v>
      </c>
      <c r="C784" s="99" t="e">
        <f>LOOKUP(A784,Entradas!$B$4:$B$1048576,Entradas!$D$4:$D$1048576)</f>
        <v>#N/A</v>
      </c>
      <c r="D784" s="99" t="e">
        <f>LOOKUP(A784,Entradas!$B$4:$B$1048576,Entradas!$G$4:$G$1048576)</f>
        <v>#N/A</v>
      </c>
      <c r="E784" s="100" t="e">
        <f>LOOKUP(A784,Entradas!$B$4:$B$1048576,Entradas!$H$4:$H$1048576)</f>
        <v>#N/A</v>
      </c>
      <c r="F784" s="101" t="e">
        <f>LOOKUP(A784,Entradas!$B$4:$B$1048576,Entradas!$J$4:$J$1048576)</f>
        <v>#N/A</v>
      </c>
      <c r="H784" s="106">
        <f>SUMIFS(Entradas!F:F,Entradas!B:B,'Controle Detalhado'!A784)</f>
        <v>0</v>
      </c>
      <c r="I784" s="106">
        <f>SUMIFS(Saidas!$H:$H,Saidas!$C:$C,'Controle Detalhado'!A784)</f>
        <v>0</v>
      </c>
      <c r="J784" s="107">
        <f t="shared" si="36"/>
        <v>0</v>
      </c>
      <c r="K784" s="100" t="e">
        <f t="shared" si="37"/>
        <v>#N/A</v>
      </c>
      <c r="L784" s="111" t="str">
        <f t="shared" si="38"/>
        <v>Comprar Urgente!</v>
      </c>
    </row>
    <row r="785" spans="2:12">
      <c r="B785" s="99" t="e">
        <f>LOOKUP(A785,Entradas!$B$4:$B$1048576,Entradas!$C$4:$C$1048576)</f>
        <v>#N/A</v>
      </c>
      <c r="C785" s="99" t="e">
        <f>LOOKUP(A785,Entradas!$B$4:$B$1048576,Entradas!$D$4:$D$1048576)</f>
        <v>#N/A</v>
      </c>
      <c r="D785" s="99" t="e">
        <f>LOOKUP(A785,Entradas!$B$4:$B$1048576,Entradas!$G$4:$G$1048576)</f>
        <v>#N/A</v>
      </c>
      <c r="E785" s="100" t="e">
        <f>LOOKUP(A785,Entradas!$B$4:$B$1048576,Entradas!$H$4:$H$1048576)</f>
        <v>#N/A</v>
      </c>
      <c r="F785" s="101" t="e">
        <f>LOOKUP(A785,Entradas!$B$4:$B$1048576,Entradas!$J$4:$J$1048576)</f>
        <v>#N/A</v>
      </c>
      <c r="H785" s="106">
        <f>SUMIFS(Entradas!F:F,Entradas!B:B,'Controle Detalhado'!A785)</f>
        <v>0</v>
      </c>
      <c r="I785" s="106">
        <f>SUMIFS(Saidas!$H:$H,Saidas!$C:$C,'Controle Detalhado'!A785)</f>
        <v>0</v>
      </c>
      <c r="J785" s="107">
        <f t="shared" si="36"/>
        <v>0</v>
      </c>
      <c r="K785" s="100" t="e">
        <f t="shared" si="37"/>
        <v>#N/A</v>
      </c>
      <c r="L785" s="111" t="str">
        <f t="shared" si="38"/>
        <v>Comprar Urgente!</v>
      </c>
    </row>
    <row r="786" spans="2:12">
      <c r="B786" s="99" t="e">
        <f>LOOKUP(A786,Entradas!$B$4:$B$1048576,Entradas!$C$4:$C$1048576)</f>
        <v>#N/A</v>
      </c>
      <c r="C786" s="99" t="e">
        <f>LOOKUP(A786,Entradas!$B$4:$B$1048576,Entradas!$D$4:$D$1048576)</f>
        <v>#N/A</v>
      </c>
      <c r="D786" s="99" t="e">
        <f>LOOKUP(A786,Entradas!$B$4:$B$1048576,Entradas!$G$4:$G$1048576)</f>
        <v>#N/A</v>
      </c>
      <c r="E786" s="100" t="e">
        <f>LOOKUP(A786,Entradas!$B$4:$B$1048576,Entradas!$H$4:$H$1048576)</f>
        <v>#N/A</v>
      </c>
      <c r="F786" s="101" t="e">
        <f>LOOKUP(A786,Entradas!$B$4:$B$1048576,Entradas!$J$4:$J$1048576)</f>
        <v>#N/A</v>
      </c>
      <c r="H786" s="106">
        <f>SUMIFS(Entradas!F:F,Entradas!B:B,'Controle Detalhado'!A786)</f>
        <v>0</v>
      </c>
      <c r="I786" s="106">
        <f>SUMIFS(Saidas!$H:$H,Saidas!$C:$C,'Controle Detalhado'!A786)</f>
        <v>0</v>
      </c>
      <c r="J786" s="107">
        <f t="shared" si="36"/>
        <v>0</v>
      </c>
      <c r="K786" s="100" t="e">
        <f t="shared" si="37"/>
        <v>#N/A</v>
      </c>
      <c r="L786" s="111" t="str">
        <f t="shared" si="38"/>
        <v>Comprar Urgente!</v>
      </c>
    </row>
    <row r="787" spans="2:12">
      <c r="B787" s="99" t="e">
        <f>LOOKUP(A787,Entradas!$B$4:$B$1048576,Entradas!$C$4:$C$1048576)</f>
        <v>#N/A</v>
      </c>
      <c r="C787" s="99" t="e">
        <f>LOOKUP(A787,Entradas!$B$4:$B$1048576,Entradas!$D$4:$D$1048576)</f>
        <v>#N/A</v>
      </c>
      <c r="D787" s="99" t="e">
        <f>LOOKUP(A787,Entradas!$B$4:$B$1048576,Entradas!$G$4:$G$1048576)</f>
        <v>#N/A</v>
      </c>
      <c r="E787" s="100" t="e">
        <f>LOOKUP(A787,Entradas!$B$4:$B$1048576,Entradas!$H$4:$H$1048576)</f>
        <v>#N/A</v>
      </c>
      <c r="F787" s="101" t="e">
        <f>LOOKUP(A787,Entradas!$B$4:$B$1048576,Entradas!$J$4:$J$1048576)</f>
        <v>#N/A</v>
      </c>
      <c r="H787" s="106">
        <f>SUMIFS(Entradas!F:F,Entradas!B:B,'Controle Detalhado'!A787)</f>
        <v>0</v>
      </c>
      <c r="I787" s="106">
        <f>SUMIFS(Saidas!$H:$H,Saidas!$C:$C,'Controle Detalhado'!A787)</f>
        <v>0</v>
      </c>
      <c r="J787" s="107">
        <f t="shared" si="36"/>
        <v>0</v>
      </c>
      <c r="K787" s="100" t="e">
        <f t="shared" si="37"/>
        <v>#N/A</v>
      </c>
      <c r="L787" s="111" t="str">
        <f t="shared" si="38"/>
        <v>Comprar Urgente!</v>
      </c>
    </row>
    <row r="788" spans="2:12">
      <c r="B788" s="99" t="e">
        <f>LOOKUP(A788,Entradas!$B$4:$B$1048576,Entradas!$C$4:$C$1048576)</f>
        <v>#N/A</v>
      </c>
      <c r="C788" s="99" t="e">
        <f>LOOKUP(A788,Entradas!$B$4:$B$1048576,Entradas!$D$4:$D$1048576)</f>
        <v>#N/A</v>
      </c>
      <c r="D788" s="99" t="e">
        <f>LOOKUP(A788,Entradas!$B$4:$B$1048576,Entradas!$G$4:$G$1048576)</f>
        <v>#N/A</v>
      </c>
      <c r="E788" s="100" t="e">
        <f>LOOKUP(A788,Entradas!$B$4:$B$1048576,Entradas!$H$4:$H$1048576)</f>
        <v>#N/A</v>
      </c>
      <c r="F788" s="101" t="e">
        <f>LOOKUP(A788,Entradas!$B$4:$B$1048576,Entradas!$J$4:$J$1048576)</f>
        <v>#N/A</v>
      </c>
      <c r="H788" s="106">
        <f>SUMIFS(Entradas!F:F,Entradas!B:B,'Controle Detalhado'!A788)</f>
        <v>0</v>
      </c>
      <c r="I788" s="106">
        <f>SUMIFS(Saidas!$H:$H,Saidas!$C:$C,'Controle Detalhado'!A788)</f>
        <v>0</v>
      </c>
      <c r="J788" s="107">
        <f t="shared" si="36"/>
        <v>0</v>
      </c>
      <c r="K788" s="100" t="e">
        <f t="shared" si="37"/>
        <v>#N/A</v>
      </c>
      <c r="L788" s="111" t="str">
        <f t="shared" si="38"/>
        <v>Comprar Urgente!</v>
      </c>
    </row>
    <row r="789" spans="2:12">
      <c r="B789" s="99" t="e">
        <f>LOOKUP(A789,Entradas!$B$4:$B$1048576,Entradas!$C$4:$C$1048576)</f>
        <v>#N/A</v>
      </c>
      <c r="C789" s="99" t="e">
        <f>LOOKUP(A789,Entradas!$B$4:$B$1048576,Entradas!$D$4:$D$1048576)</f>
        <v>#N/A</v>
      </c>
      <c r="D789" s="99" t="e">
        <f>LOOKUP(A789,Entradas!$B$4:$B$1048576,Entradas!$G$4:$G$1048576)</f>
        <v>#N/A</v>
      </c>
      <c r="E789" s="100" t="e">
        <f>LOOKUP(A789,Entradas!$B$4:$B$1048576,Entradas!$H$4:$H$1048576)</f>
        <v>#N/A</v>
      </c>
      <c r="F789" s="101" t="e">
        <f>LOOKUP(A789,Entradas!$B$4:$B$1048576,Entradas!$J$4:$J$1048576)</f>
        <v>#N/A</v>
      </c>
      <c r="H789" s="106">
        <f>SUMIFS(Entradas!F:F,Entradas!B:B,'Controle Detalhado'!A789)</f>
        <v>0</v>
      </c>
      <c r="I789" s="106">
        <f>SUMIFS(Saidas!$H:$H,Saidas!$C:$C,'Controle Detalhado'!A789)</f>
        <v>0</v>
      </c>
      <c r="J789" s="107">
        <f t="shared" si="36"/>
        <v>0</v>
      </c>
      <c r="K789" s="100" t="e">
        <f t="shared" si="37"/>
        <v>#N/A</v>
      </c>
      <c r="L789" s="111" t="str">
        <f t="shared" si="38"/>
        <v>Comprar Urgente!</v>
      </c>
    </row>
    <row r="790" spans="2:12">
      <c r="B790" s="99" t="e">
        <f>LOOKUP(A790,Entradas!$B$4:$B$1048576,Entradas!$C$4:$C$1048576)</f>
        <v>#N/A</v>
      </c>
      <c r="C790" s="99" t="e">
        <f>LOOKUP(A790,Entradas!$B$4:$B$1048576,Entradas!$D$4:$D$1048576)</f>
        <v>#N/A</v>
      </c>
      <c r="D790" s="99" t="e">
        <f>LOOKUP(A790,Entradas!$B$4:$B$1048576,Entradas!$G$4:$G$1048576)</f>
        <v>#N/A</v>
      </c>
      <c r="E790" s="100" t="e">
        <f>LOOKUP(A790,Entradas!$B$4:$B$1048576,Entradas!$H$4:$H$1048576)</f>
        <v>#N/A</v>
      </c>
      <c r="F790" s="101" t="e">
        <f>LOOKUP(A790,Entradas!$B$4:$B$1048576,Entradas!$J$4:$J$1048576)</f>
        <v>#N/A</v>
      </c>
      <c r="H790" s="106">
        <f>SUMIFS(Entradas!F:F,Entradas!B:B,'Controle Detalhado'!A790)</f>
        <v>0</v>
      </c>
      <c r="I790" s="106">
        <f>SUMIFS(Saidas!$H:$H,Saidas!$C:$C,'Controle Detalhado'!A790)</f>
        <v>0</v>
      </c>
      <c r="J790" s="107">
        <f t="shared" si="36"/>
        <v>0</v>
      </c>
      <c r="K790" s="100" t="e">
        <f t="shared" si="37"/>
        <v>#N/A</v>
      </c>
      <c r="L790" s="111" t="str">
        <f t="shared" si="38"/>
        <v>Comprar Urgente!</v>
      </c>
    </row>
    <row r="791" spans="2:12">
      <c r="B791" s="99" t="e">
        <f>LOOKUP(A791,Entradas!$B$4:$B$1048576,Entradas!$C$4:$C$1048576)</f>
        <v>#N/A</v>
      </c>
      <c r="C791" s="99" t="e">
        <f>LOOKUP(A791,Entradas!$B$4:$B$1048576,Entradas!$D$4:$D$1048576)</f>
        <v>#N/A</v>
      </c>
      <c r="D791" s="99" t="e">
        <f>LOOKUP(A791,Entradas!$B$4:$B$1048576,Entradas!$G$4:$G$1048576)</f>
        <v>#N/A</v>
      </c>
      <c r="E791" s="100" t="e">
        <f>LOOKUP(A791,Entradas!$B$4:$B$1048576,Entradas!$H$4:$H$1048576)</f>
        <v>#N/A</v>
      </c>
      <c r="F791" s="101" t="e">
        <f>LOOKUP(A791,Entradas!$B$4:$B$1048576,Entradas!$J$4:$J$1048576)</f>
        <v>#N/A</v>
      </c>
      <c r="H791" s="106">
        <f>SUMIFS(Entradas!F:F,Entradas!B:B,'Controle Detalhado'!A791)</f>
        <v>0</v>
      </c>
      <c r="I791" s="106">
        <f>SUMIFS(Saidas!$H:$H,Saidas!$C:$C,'Controle Detalhado'!A791)</f>
        <v>0</v>
      </c>
      <c r="J791" s="107">
        <f t="shared" si="36"/>
        <v>0</v>
      </c>
      <c r="K791" s="100" t="e">
        <f t="shared" si="37"/>
        <v>#N/A</v>
      </c>
      <c r="L791" s="111" t="str">
        <f t="shared" si="38"/>
        <v>Comprar Urgente!</v>
      </c>
    </row>
    <row r="792" spans="2:12">
      <c r="B792" s="99" t="e">
        <f>LOOKUP(A792,Entradas!$B$4:$B$1048576,Entradas!$C$4:$C$1048576)</f>
        <v>#N/A</v>
      </c>
      <c r="C792" s="99" t="e">
        <f>LOOKUP(A792,Entradas!$B$4:$B$1048576,Entradas!$D$4:$D$1048576)</f>
        <v>#N/A</v>
      </c>
      <c r="D792" s="99" t="e">
        <f>LOOKUP(A792,Entradas!$B$4:$B$1048576,Entradas!$G$4:$G$1048576)</f>
        <v>#N/A</v>
      </c>
      <c r="E792" s="100" t="e">
        <f>LOOKUP(A792,Entradas!$B$4:$B$1048576,Entradas!$H$4:$H$1048576)</f>
        <v>#N/A</v>
      </c>
      <c r="F792" s="101" t="e">
        <f>LOOKUP(A792,Entradas!$B$4:$B$1048576,Entradas!$J$4:$J$1048576)</f>
        <v>#N/A</v>
      </c>
      <c r="H792" s="106">
        <f>SUMIFS(Entradas!F:F,Entradas!B:B,'Controle Detalhado'!A792)</f>
        <v>0</v>
      </c>
      <c r="I792" s="106">
        <f>SUMIFS(Saidas!$H:$H,Saidas!$C:$C,'Controle Detalhado'!A792)</f>
        <v>0</v>
      </c>
      <c r="J792" s="107">
        <f t="shared" si="36"/>
        <v>0</v>
      </c>
      <c r="K792" s="100" t="e">
        <f t="shared" si="37"/>
        <v>#N/A</v>
      </c>
      <c r="L792" s="111" t="str">
        <f t="shared" si="38"/>
        <v>Comprar Urgente!</v>
      </c>
    </row>
    <row r="793" spans="2:12">
      <c r="B793" s="99" t="e">
        <f>LOOKUP(A793,Entradas!$B$4:$B$1048576,Entradas!$C$4:$C$1048576)</f>
        <v>#N/A</v>
      </c>
      <c r="C793" s="99" t="e">
        <f>LOOKUP(A793,Entradas!$B$4:$B$1048576,Entradas!$D$4:$D$1048576)</f>
        <v>#N/A</v>
      </c>
      <c r="D793" s="99" t="e">
        <f>LOOKUP(A793,Entradas!$B$4:$B$1048576,Entradas!$G$4:$G$1048576)</f>
        <v>#N/A</v>
      </c>
      <c r="E793" s="100" t="e">
        <f>LOOKUP(A793,Entradas!$B$4:$B$1048576,Entradas!$H$4:$H$1048576)</f>
        <v>#N/A</v>
      </c>
      <c r="F793" s="101" t="e">
        <f>LOOKUP(A793,Entradas!$B$4:$B$1048576,Entradas!$J$4:$J$1048576)</f>
        <v>#N/A</v>
      </c>
      <c r="H793" s="106">
        <f>SUMIFS(Entradas!F:F,Entradas!B:B,'Controle Detalhado'!A793)</f>
        <v>0</v>
      </c>
      <c r="I793" s="106">
        <f>SUMIFS(Saidas!$H:$H,Saidas!$C:$C,'Controle Detalhado'!A793)</f>
        <v>0</v>
      </c>
      <c r="J793" s="107">
        <f t="shared" si="36"/>
        <v>0</v>
      </c>
      <c r="K793" s="100" t="e">
        <f t="shared" si="37"/>
        <v>#N/A</v>
      </c>
      <c r="L793" s="111" t="str">
        <f t="shared" si="38"/>
        <v>Comprar Urgente!</v>
      </c>
    </row>
    <row r="794" spans="2:12">
      <c r="B794" s="99" t="e">
        <f>LOOKUP(A794,Entradas!$B$4:$B$1048576,Entradas!$C$4:$C$1048576)</f>
        <v>#N/A</v>
      </c>
      <c r="C794" s="99" t="e">
        <f>LOOKUP(A794,Entradas!$B$4:$B$1048576,Entradas!$D$4:$D$1048576)</f>
        <v>#N/A</v>
      </c>
      <c r="D794" s="99" t="e">
        <f>LOOKUP(A794,Entradas!$B$4:$B$1048576,Entradas!$G$4:$G$1048576)</f>
        <v>#N/A</v>
      </c>
      <c r="E794" s="100" t="e">
        <f>LOOKUP(A794,Entradas!$B$4:$B$1048576,Entradas!$H$4:$H$1048576)</f>
        <v>#N/A</v>
      </c>
      <c r="F794" s="101" t="e">
        <f>LOOKUP(A794,Entradas!$B$4:$B$1048576,Entradas!$J$4:$J$1048576)</f>
        <v>#N/A</v>
      </c>
      <c r="H794" s="106">
        <f>SUMIFS(Entradas!F:F,Entradas!B:B,'Controle Detalhado'!A794)</f>
        <v>0</v>
      </c>
      <c r="I794" s="106">
        <f>SUMIFS(Saidas!$H:$H,Saidas!$C:$C,'Controle Detalhado'!A794)</f>
        <v>0</v>
      </c>
      <c r="J794" s="107">
        <f t="shared" si="36"/>
        <v>0</v>
      </c>
      <c r="K794" s="100" t="e">
        <f t="shared" si="37"/>
        <v>#N/A</v>
      </c>
      <c r="L794" s="111" t="str">
        <f t="shared" si="38"/>
        <v>Comprar Urgente!</v>
      </c>
    </row>
    <row r="795" spans="2:12">
      <c r="B795" s="99" t="e">
        <f>LOOKUP(A795,Entradas!$B$4:$B$1048576,Entradas!$C$4:$C$1048576)</f>
        <v>#N/A</v>
      </c>
      <c r="C795" s="99" t="e">
        <f>LOOKUP(A795,Entradas!$B$4:$B$1048576,Entradas!$D$4:$D$1048576)</f>
        <v>#N/A</v>
      </c>
      <c r="D795" s="99" t="e">
        <f>LOOKUP(A795,Entradas!$B$4:$B$1048576,Entradas!$G$4:$G$1048576)</f>
        <v>#N/A</v>
      </c>
      <c r="E795" s="100" t="e">
        <f>LOOKUP(A795,Entradas!$B$4:$B$1048576,Entradas!$H$4:$H$1048576)</f>
        <v>#N/A</v>
      </c>
      <c r="F795" s="101" t="e">
        <f>LOOKUP(A795,Entradas!$B$4:$B$1048576,Entradas!$J$4:$J$1048576)</f>
        <v>#N/A</v>
      </c>
      <c r="H795" s="106">
        <f>SUMIFS(Entradas!F:F,Entradas!B:B,'Controle Detalhado'!A795)</f>
        <v>0</v>
      </c>
      <c r="I795" s="106">
        <f>SUMIFS(Saidas!$H:$H,Saidas!$C:$C,'Controle Detalhado'!A795)</f>
        <v>0</v>
      </c>
      <c r="J795" s="107">
        <f t="shared" si="36"/>
        <v>0</v>
      </c>
      <c r="K795" s="100" t="e">
        <f t="shared" si="37"/>
        <v>#N/A</v>
      </c>
      <c r="L795" s="111" t="str">
        <f t="shared" si="38"/>
        <v>Comprar Urgente!</v>
      </c>
    </row>
    <row r="796" spans="2:12">
      <c r="B796" s="99" t="e">
        <f>LOOKUP(A796,Entradas!$B$4:$B$1048576,Entradas!$C$4:$C$1048576)</f>
        <v>#N/A</v>
      </c>
      <c r="C796" s="99" t="e">
        <f>LOOKUP(A796,Entradas!$B$4:$B$1048576,Entradas!$D$4:$D$1048576)</f>
        <v>#N/A</v>
      </c>
      <c r="D796" s="99" t="e">
        <f>LOOKUP(A796,Entradas!$B$4:$B$1048576,Entradas!$G$4:$G$1048576)</f>
        <v>#N/A</v>
      </c>
      <c r="E796" s="100" t="e">
        <f>LOOKUP(A796,Entradas!$B$4:$B$1048576,Entradas!$H$4:$H$1048576)</f>
        <v>#N/A</v>
      </c>
      <c r="F796" s="101" t="e">
        <f>LOOKUP(A796,Entradas!$B$4:$B$1048576,Entradas!$J$4:$J$1048576)</f>
        <v>#N/A</v>
      </c>
      <c r="H796" s="106">
        <f>SUMIFS(Entradas!F:F,Entradas!B:B,'Controle Detalhado'!A796)</f>
        <v>0</v>
      </c>
      <c r="I796" s="106">
        <f>SUMIFS(Saidas!$H:$H,Saidas!$C:$C,'Controle Detalhado'!A796)</f>
        <v>0</v>
      </c>
      <c r="J796" s="107">
        <f t="shared" si="36"/>
        <v>0</v>
      </c>
      <c r="K796" s="100" t="e">
        <f t="shared" si="37"/>
        <v>#N/A</v>
      </c>
      <c r="L796" s="111" t="str">
        <f t="shared" si="38"/>
        <v>Comprar Urgente!</v>
      </c>
    </row>
    <row r="797" spans="2:12">
      <c r="B797" s="99" t="e">
        <f>LOOKUP(A797,Entradas!$B$4:$B$1048576,Entradas!$C$4:$C$1048576)</f>
        <v>#N/A</v>
      </c>
      <c r="C797" s="99" t="e">
        <f>LOOKUP(A797,Entradas!$B$4:$B$1048576,Entradas!$D$4:$D$1048576)</f>
        <v>#N/A</v>
      </c>
      <c r="D797" s="99" t="e">
        <f>LOOKUP(A797,Entradas!$B$4:$B$1048576,Entradas!$G$4:$G$1048576)</f>
        <v>#N/A</v>
      </c>
      <c r="E797" s="100" t="e">
        <f>LOOKUP(A797,Entradas!$B$4:$B$1048576,Entradas!$H$4:$H$1048576)</f>
        <v>#N/A</v>
      </c>
      <c r="F797" s="101" t="e">
        <f>LOOKUP(A797,Entradas!$B$4:$B$1048576,Entradas!$J$4:$J$1048576)</f>
        <v>#N/A</v>
      </c>
      <c r="H797" s="106">
        <f>SUMIFS(Entradas!F:F,Entradas!B:B,'Controle Detalhado'!A797)</f>
        <v>0</v>
      </c>
      <c r="I797" s="106">
        <f>SUMIFS(Saidas!$H:$H,Saidas!$C:$C,'Controle Detalhado'!A797)</f>
        <v>0</v>
      </c>
      <c r="J797" s="107">
        <f t="shared" si="36"/>
        <v>0</v>
      </c>
      <c r="K797" s="100" t="e">
        <f t="shared" si="37"/>
        <v>#N/A</v>
      </c>
      <c r="L797" s="111" t="str">
        <f t="shared" si="38"/>
        <v>Comprar Urgente!</v>
      </c>
    </row>
    <row r="798" spans="2:12">
      <c r="B798" s="99" t="e">
        <f>LOOKUP(A798,Entradas!$B$4:$B$1048576,Entradas!$C$4:$C$1048576)</f>
        <v>#N/A</v>
      </c>
      <c r="C798" s="99" t="e">
        <f>LOOKUP(A798,Entradas!$B$4:$B$1048576,Entradas!$D$4:$D$1048576)</f>
        <v>#N/A</v>
      </c>
      <c r="D798" s="99" t="e">
        <f>LOOKUP(A798,Entradas!$B$4:$B$1048576,Entradas!$G$4:$G$1048576)</f>
        <v>#N/A</v>
      </c>
      <c r="E798" s="100" t="e">
        <f>LOOKUP(A798,Entradas!$B$4:$B$1048576,Entradas!$H$4:$H$1048576)</f>
        <v>#N/A</v>
      </c>
      <c r="F798" s="101" t="e">
        <f>LOOKUP(A798,Entradas!$B$4:$B$1048576,Entradas!$J$4:$J$1048576)</f>
        <v>#N/A</v>
      </c>
      <c r="H798" s="106">
        <f>SUMIFS(Entradas!F:F,Entradas!B:B,'Controle Detalhado'!A798)</f>
        <v>0</v>
      </c>
      <c r="I798" s="106">
        <f>SUMIFS(Saidas!$H:$H,Saidas!$C:$C,'Controle Detalhado'!A798)</f>
        <v>0</v>
      </c>
      <c r="J798" s="107">
        <f t="shared" si="36"/>
        <v>0</v>
      </c>
      <c r="K798" s="100" t="e">
        <f t="shared" si="37"/>
        <v>#N/A</v>
      </c>
      <c r="L798" s="111" t="str">
        <f t="shared" si="38"/>
        <v>Comprar Urgente!</v>
      </c>
    </row>
    <row r="799" spans="2:12">
      <c r="B799" s="99" t="e">
        <f>LOOKUP(A799,Entradas!$B$4:$B$1048576,Entradas!$C$4:$C$1048576)</f>
        <v>#N/A</v>
      </c>
      <c r="C799" s="99" t="e">
        <f>LOOKUP(A799,Entradas!$B$4:$B$1048576,Entradas!$D$4:$D$1048576)</f>
        <v>#N/A</v>
      </c>
      <c r="D799" s="99" t="e">
        <f>LOOKUP(A799,Entradas!$B$4:$B$1048576,Entradas!$G$4:$G$1048576)</f>
        <v>#N/A</v>
      </c>
      <c r="E799" s="100" t="e">
        <f>LOOKUP(A799,Entradas!$B$4:$B$1048576,Entradas!$H$4:$H$1048576)</f>
        <v>#N/A</v>
      </c>
      <c r="F799" s="101" t="e">
        <f>LOOKUP(A799,Entradas!$B$4:$B$1048576,Entradas!$J$4:$J$1048576)</f>
        <v>#N/A</v>
      </c>
      <c r="H799" s="106">
        <f>SUMIFS(Entradas!F:F,Entradas!B:B,'Controle Detalhado'!A799)</f>
        <v>0</v>
      </c>
      <c r="I799" s="106">
        <f>SUMIFS(Saidas!$H:$H,Saidas!$C:$C,'Controle Detalhado'!A799)</f>
        <v>0</v>
      </c>
      <c r="J799" s="107">
        <f t="shared" si="36"/>
        <v>0</v>
      </c>
      <c r="K799" s="100" t="e">
        <f t="shared" si="37"/>
        <v>#N/A</v>
      </c>
      <c r="L799" s="111" t="str">
        <f t="shared" si="38"/>
        <v>Comprar Urgente!</v>
      </c>
    </row>
    <row r="800" spans="2:12">
      <c r="B800" s="99" t="e">
        <f>LOOKUP(A800,Entradas!$B$4:$B$1048576,Entradas!$C$4:$C$1048576)</f>
        <v>#N/A</v>
      </c>
      <c r="C800" s="99" t="e">
        <f>LOOKUP(A800,Entradas!$B$4:$B$1048576,Entradas!$D$4:$D$1048576)</f>
        <v>#N/A</v>
      </c>
      <c r="D800" s="99" t="e">
        <f>LOOKUP(A800,Entradas!$B$4:$B$1048576,Entradas!$G$4:$G$1048576)</f>
        <v>#N/A</v>
      </c>
      <c r="E800" s="100" t="e">
        <f>LOOKUP(A800,Entradas!$B$4:$B$1048576,Entradas!$H$4:$H$1048576)</f>
        <v>#N/A</v>
      </c>
      <c r="F800" s="101" t="e">
        <f>LOOKUP(A800,Entradas!$B$4:$B$1048576,Entradas!$J$4:$J$1048576)</f>
        <v>#N/A</v>
      </c>
      <c r="H800" s="106">
        <f>SUMIFS(Entradas!F:F,Entradas!B:B,'Controle Detalhado'!A800)</f>
        <v>0</v>
      </c>
      <c r="I800" s="106">
        <f>SUMIFS(Saidas!$H:$H,Saidas!$C:$C,'Controle Detalhado'!A800)</f>
        <v>0</v>
      </c>
      <c r="J800" s="107">
        <f t="shared" si="36"/>
        <v>0</v>
      </c>
      <c r="K800" s="100" t="e">
        <f t="shared" si="37"/>
        <v>#N/A</v>
      </c>
      <c r="L800" s="111" t="str">
        <f t="shared" si="38"/>
        <v>Comprar Urgente!</v>
      </c>
    </row>
    <row r="801" spans="2:12">
      <c r="B801" s="99" t="e">
        <f>LOOKUP(A801,Entradas!$B$4:$B$1048576,Entradas!$C$4:$C$1048576)</f>
        <v>#N/A</v>
      </c>
      <c r="C801" s="99" t="e">
        <f>LOOKUP(A801,Entradas!$B$4:$B$1048576,Entradas!$D$4:$D$1048576)</f>
        <v>#N/A</v>
      </c>
      <c r="D801" s="99" t="e">
        <f>LOOKUP(A801,Entradas!$B$4:$B$1048576,Entradas!$G$4:$G$1048576)</f>
        <v>#N/A</v>
      </c>
      <c r="E801" s="100" t="e">
        <f>LOOKUP(A801,Entradas!$B$4:$B$1048576,Entradas!$H$4:$H$1048576)</f>
        <v>#N/A</v>
      </c>
      <c r="F801" s="101" t="e">
        <f>LOOKUP(A801,Entradas!$B$4:$B$1048576,Entradas!$J$4:$J$1048576)</f>
        <v>#N/A</v>
      </c>
      <c r="H801" s="106">
        <f>SUMIFS(Entradas!F:F,Entradas!B:B,'Controle Detalhado'!A801)</f>
        <v>0</v>
      </c>
      <c r="I801" s="106">
        <f>SUMIFS(Saidas!$H:$H,Saidas!$C:$C,'Controle Detalhado'!A801)</f>
        <v>0</v>
      </c>
      <c r="J801" s="107">
        <f t="shared" si="36"/>
        <v>0</v>
      </c>
      <c r="K801" s="100" t="e">
        <f t="shared" si="37"/>
        <v>#N/A</v>
      </c>
      <c r="L801" s="111" t="str">
        <f t="shared" si="38"/>
        <v>Comprar Urgente!</v>
      </c>
    </row>
    <row r="802" spans="2:12">
      <c r="B802" s="99" t="e">
        <f>LOOKUP(A802,Entradas!$B$4:$B$1048576,Entradas!$C$4:$C$1048576)</f>
        <v>#N/A</v>
      </c>
      <c r="C802" s="99" t="e">
        <f>LOOKUP(A802,Entradas!$B$4:$B$1048576,Entradas!$D$4:$D$1048576)</f>
        <v>#N/A</v>
      </c>
      <c r="D802" s="99" t="e">
        <f>LOOKUP(A802,Entradas!$B$4:$B$1048576,Entradas!$G$4:$G$1048576)</f>
        <v>#N/A</v>
      </c>
      <c r="E802" s="100" t="e">
        <f>LOOKUP(A802,Entradas!$B$4:$B$1048576,Entradas!$H$4:$H$1048576)</f>
        <v>#N/A</v>
      </c>
      <c r="F802" s="101" t="e">
        <f>LOOKUP(A802,Entradas!$B$4:$B$1048576,Entradas!$J$4:$J$1048576)</f>
        <v>#N/A</v>
      </c>
      <c r="H802" s="106">
        <f>SUMIFS(Entradas!F:F,Entradas!B:B,'Controle Detalhado'!A802)</f>
        <v>0</v>
      </c>
      <c r="I802" s="106">
        <f>SUMIFS(Saidas!$H:$H,Saidas!$C:$C,'Controle Detalhado'!A802)</f>
        <v>0</v>
      </c>
      <c r="J802" s="107">
        <f t="shared" si="36"/>
        <v>0</v>
      </c>
      <c r="K802" s="100" t="e">
        <f t="shared" si="37"/>
        <v>#N/A</v>
      </c>
      <c r="L802" s="111" t="str">
        <f t="shared" si="38"/>
        <v>Comprar Urgente!</v>
      </c>
    </row>
    <row r="803" spans="2:12">
      <c r="B803" s="99" t="e">
        <f>LOOKUP(A803,Entradas!$B$4:$B$1048576,Entradas!$C$4:$C$1048576)</f>
        <v>#N/A</v>
      </c>
      <c r="C803" s="99" t="e">
        <f>LOOKUP(A803,Entradas!$B$4:$B$1048576,Entradas!$D$4:$D$1048576)</f>
        <v>#N/A</v>
      </c>
      <c r="D803" s="99" t="e">
        <f>LOOKUP(A803,Entradas!$B$4:$B$1048576,Entradas!$G$4:$G$1048576)</f>
        <v>#N/A</v>
      </c>
      <c r="E803" s="100" t="e">
        <f>LOOKUP(A803,Entradas!$B$4:$B$1048576,Entradas!$H$4:$H$1048576)</f>
        <v>#N/A</v>
      </c>
      <c r="F803" s="101" t="e">
        <f>LOOKUP(A803,Entradas!$B$4:$B$1048576,Entradas!$J$4:$J$1048576)</f>
        <v>#N/A</v>
      </c>
      <c r="H803" s="106">
        <f>SUMIFS(Entradas!F:F,Entradas!B:B,'Controle Detalhado'!A803)</f>
        <v>0</v>
      </c>
      <c r="I803" s="106">
        <f>SUMIFS(Saidas!$H:$H,Saidas!$C:$C,'Controle Detalhado'!A803)</f>
        <v>0</v>
      </c>
      <c r="J803" s="107">
        <f t="shared" si="36"/>
        <v>0</v>
      </c>
      <c r="K803" s="100" t="e">
        <f t="shared" si="37"/>
        <v>#N/A</v>
      </c>
      <c r="L803" s="111" t="str">
        <f t="shared" si="38"/>
        <v>Comprar Urgente!</v>
      </c>
    </row>
    <row r="804" spans="2:12">
      <c r="B804" s="99" t="e">
        <f>LOOKUP(A804,Entradas!$B$4:$B$1048576,Entradas!$C$4:$C$1048576)</f>
        <v>#N/A</v>
      </c>
      <c r="C804" s="99" t="e">
        <f>LOOKUP(A804,Entradas!$B$4:$B$1048576,Entradas!$D$4:$D$1048576)</f>
        <v>#N/A</v>
      </c>
      <c r="D804" s="99" t="e">
        <f>LOOKUP(A804,Entradas!$B$4:$B$1048576,Entradas!$G$4:$G$1048576)</f>
        <v>#N/A</v>
      </c>
      <c r="E804" s="100" t="e">
        <f>LOOKUP(A804,Entradas!$B$4:$B$1048576,Entradas!$H$4:$H$1048576)</f>
        <v>#N/A</v>
      </c>
      <c r="F804" s="101" t="e">
        <f>LOOKUP(A804,Entradas!$B$4:$B$1048576,Entradas!$J$4:$J$1048576)</f>
        <v>#N/A</v>
      </c>
      <c r="H804" s="106">
        <f>SUMIFS(Entradas!F:F,Entradas!B:B,'Controle Detalhado'!A804)</f>
        <v>0</v>
      </c>
      <c r="I804" s="106">
        <f>SUMIFS(Saidas!$H:$H,Saidas!$C:$C,'Controle Detalhado'!A804)</f>
        <v>0</v>
      </c>
      <c r="J804" s="107">
        <f t="shared" si="36"/>
        <v>0</v>
      </c>
      <c r="K804" s="100" t="e">
        <f t="shared" si="37"/>
        <v>#N/A</v>
      </c>
      <c r="L804" s="111" t="str">
        <f t="shared" si="38"/>
        <v>Comprar Urgente!</v>
      </c>
    </row>
    <row r="805" spans="2:12">
      <c r="B805" s="99" t="e">
        <f>LOOKUP(A805,Entradas!$B$4:$B$1048576,Entradas!$C$4:$C$1048576)</f>
        <v>#N/A</v>
      </c>
      <c r="C805" s="99" t="e">
        <f>LOOKUP(A805,Entradas!$B$4:$B$1048576,Entradas!$D$4:$D$1048576)</f>
        <v>#N/A</v>
      </c>
      <c r="D805" s="99" t="e">
        <f>LOOKUP(A805,Entradas!$B$4:$B$1048576,Entradas!$G$4:$G$1048576)</f>
        <v>#N/A</v>
      </c>
      <c r="E805" s="100" t="e">
        <f>LOOKUP(A805,Entradas!$B$4:$B$1048576,Entradas!$H$4:$H$1048576)</f>
        <v>#N/A</v>
      </c>
      <c r="F805" s="101" t="e">
        <f>LOOKUP(A805,Entradas!$B$4:$B$1048576,Entradas!$J$4:$J$1048576)</f>
        <v>#N/A</v>
      </c>
      <c r="H805" s="106">
        <f>SUMIFS(Entradas!F:F,Entradas!B:B,'Controle Detalhado'!A805)</f>
        <v>0</v>
      </c>
      <c r="I805" s="106">
        <f>SUMIFS(Saidas!$H:$H,Saidas!$C:$C,'Controle Detalhado'!A805)</f>
        <v>0</v>
      </c>
      <c r="J805" s="107">
        <f t="shared" si="36"/>
        <v>0</v>
      </c>
      <c r="K805" s="100" t="e">
        <f t="shared" si="37"/>
        <v>#N/A</v>
      </c>
      <c r="L805" s="111" t="str">
        <f t="shared" si="38"/>
        <v>Comprar Urgente!</v>
      </c>
    </row>
    <row r="806" spans="2:12">
      <c r="B806" s="99" t="e">
        <f>LOOKUP(A806,Entradas!$B$4:$B$1048576,Entradas!$C$4:$C$1048576)</f>
        <v>#N/A</v>
      </c>
      <c r="C806" s="99" t="e">
        <f>LOOKUP(A806,Entradas!$B$4:$B$1048576,Entradas!$D$4:$D$1048576)</f>
        <v>#N/A</v>
      </c>
      <c r="D806" s="99" t="e">
        <f>LOOKUP(A806,Entradas!$B$4:$B$1048576,Entradas!$G$4:$G$1048576)</f>
        <v>#N/A</v>
      </c>
      <c r="E806" s="100" t="e">
        <f>LOOKUP(A806,Entradas!$B$4:$B$1048576,Entradas!$H$4:$H$1048576)</f>
        <v>#N/A</v>
      </c>
      <c r="F806" s="101" t="e">
        <f>LOOKUP(A806,Entradas!$B$4:$B$1048576,Entradas!$J$4:$J$1048576)</f>
        <v>#N/A</v>
      </c>
      <c r="H806" s="106">
        <f>SUMIFS(Entradas!F:F,Entradas!B:B,'Controle Detalhado'!A806)</f>
        <v>0</v>
      </c>
      <c r="I806" s="106">
        <f>SUMIFS(Saidas!$H:$H,Saidas!$C:$C,'Controle Detalhado'!A806)</f>
        <v>0</v>
      </c>
      <c r="J806" s="107">
        <f t="shared" si="36"/>
        <v>0</v>
      </c>
      <c r="K806" s="100" t="e">
        <f t="shared" si="37"/>
        <v>#N/A</v>
      </c>
      <c r="L806" s="111" t="str">
        <f t="shared" si="38"/>
        <v>Comprar Urgente!</v>
      </c>
    </row>
    <row r="807" spans="2:12">
      <c r="B807" s="99" t="e">
        <f>LOOKUP(A807,Entradas!$B$4:$B$1048576,Entradas!$C$4:$C$1048576)</f>
        <v>#N/A</v>
      </c>
      <c r="C807" s="99" t="e">
        <f>LOOKUP(A807,Entradas!$B$4:$B$1048576,Entradas!$D$4:$D$1048576)</f>
        <v>#N/A</v>
      </c>
      <c r="D807" s="99" t="e">
        <f>LOOKUP(A807,Entradas!$B$4:$B$1048576,Entradas!$G$4:$G$1048576)</f>
        <v>#N/A</v>
      </c>
      <c r="E807" s="100" t="e">
        <f>LOOKUP(A807,Entradas!$B$4:$B$1048576,Entradas!$H$4:$H$1048576)</f>
        <v>#N/A</v>
      </c>
      <c r="F807" s="101" t="e">
        <f>LOOKUP(A807,Entradas!$B$4:$B$1048576,Entradas!$J$4:$J$1048576)</f>
        <v>#N/A</v>
      </c>
      <c r="H807" s="106">
        <f>SUMIFS(Entradas!F:F,Entradas!B:B,'Controle Detalhado'!A807)</f>
        <v>0</v>
      </c>
      <c r="I807" s="106">
        <f>SUMIFS(Saidas!$H:$H,Saidas!$C:$C,'Controle Detalhado'!A807)</f>
        <v>0</v>
      </c>
      <c r="J807" s="107">
        <f t="shared" si="36"/>
        <v>0</v>
      </c>
      <c r="K807" s="100" t="e">
        <f t="shared" si="37"/>
        <v>#N/A</v>
      </c>
      <c r="L807" s="111" t="str">
        <f t="shared" si="38"/>
        <v>Comprar Urgente!</v>
      </c>
    </row>
    <row r="808" spans="2:12">
      <c r="B808" s="99" t="e">
        <f>LOOKUP(A808,Entradas!$B$4:$B$1048576,Entradas!$C$4:$C$1048576)</f>
        <v>#N/A</v>
      </c>
      <c r="C808" s="99" t="e">
        <f>LOOKUP(A808,Entradas!$B$4:$B$1048576,Entradas!$D$4:$D$1048576)</f>
        <v>#N/A</v>
      </c>
      <c r="D808" s="99" t="e">
        <f>LOOKUP(A808,Entradas!$B$4:$B$1048576,Entradas!$G$4:$G$1048576)</f>
        <v>#N/A</v>
      </c>
      <c r="E808" s="100" t="e">
        <f>LOOKUP(A808,Entradas!$B$4:$B$1048576,Entradas!$H$4:$H$1048576)</f>
        <v>#N/A</v>
      </c>
      <c r="F808" s="101" t="e">
        <f>LOOKUP(A808,Entradas!$B$4:$B$1048576,Entradas!$J$4:$J$1048576)</f>
        <v>#N/A</v>
      </c>
      <c r="H808" s="106">
        <f>SUMIFS(Entradas!F:F,Entradas!B:B,'Controle Detalhado'!A808)</f>
        <v>0</v>
      </c>
      <c r="I808" s="106">
        <f>SUMIFS(Saidas!$H:$H,Saidas!$C:$C,'Controle Detalhado'!A808)</f>
        <v>0</v>
      </c>
      <c r="J808" s="107">
        <f t="shared" si="36"/>
        <v>0</v>
      </c>
      <c r="K808" s="100" t="e">
        <f t="shared" si="37"/>
        <v>#N/A</v>
      </c>
      <c r="L808" s="111" t="str">
        <f t="shared" si="38"/>
        <v>Comprar Urgente!</v>
      </c>
    </row>
    <row r="809" spans="2:12">
      <c r="B809" s="99" t="e">
        <f>LOOKUP(A809,Entradas!$B$4:$B$1048576,Entradas!$C$4:$C$1048576)</f>
        <v>#N/A</v>
      </c>
      <c r="C809" s="99" t="e">
        <f>LOOKUP(A809,Entradas!$B$4:$B$1048576,Entradas!$D$4:$D$1048576)</f>
        <v>#N/A</v>
      </c>
      <c r="D809" s="99" t="e">
        <f>LOOKUP(A809,Entradas!$B$4:$B$1048576,Entradas!$G$4:$G$1048576)</f>
        <v>#N/A</v>
      </c>
      <c r="E809" s="100" t="e">
        <f>LOOKUP(A809,Entradas!$B$4:$B$1048576,Entradas!$H$4:$H$1048576)</f>
        <v>#N/A</v>
      </c>
      <c r="F809" s="101" t="e">
        <f>LOOKUP(A809,Entradas!$B$4:$B$1048576,Entradas!$J$4:$J$1048576)</f>
        <v>#N/A</v>
      </c>
      <c r="H809" s="106">
        <f>SUMIFS(Entradas!F:F,Entradas!B:B,'Controle Detalhado'!A809)</f>
        <v>0</v>
      </c>
      <c r="I809" s="106">
        <f>SUMIFS(Saidas!$H:$H,Saidas!$C:$C,'Controle Detalhado'!A809)</f>
        <v>0</v>
      </c>
      <c r="J809" s="107">
        <f t="shared" si="36"/>
        <v>0</v>
      </c>
      <c r="K809" s="100" t="e">
        <f t="shared" si="37"/>
        <v>#N/A</v>
      </c>
      <c r="L809" s="111" t="str">
        <f t="shared" si="38"/>
        <v>Comprar Urgente!</v>
      </c>
    </row>
    <row r="810" spans="2:12">
      <c r="B810" s="99" t="e">
        <f>LOOKUP(A810,Entradas!$B$4:$B$1048576,Entradas!$C$4:$C$1048576)</f>
        <v>#N/A</v>
      </c>
      <c r="C810" s="99" t="e">
        <f>LOOKUP(A810,Entradas!$B$4:$B$1048576,Entradas!$D$4:$D$1048576)</f>
        <v>#N/A</v>
      </c>
      <c r="D810" s="99" t="e">
        <f>LOOKUP(A810,Entradas!$B$4:$B$1048576,Entradas!$G$4:$G$1048576)</f>
        <v>#N/A</v>
      </c>
      <c r="E810" s="100" t="e">
        <f>LOOKUP(A810,Entradas!$B$4:$B$1048576,Entradas!$H$4:$H$1048576)</f>
        <v>#N/A</v>
      </c>
      <c r="F810" s="101" t="e">
        <f>LOOKUP(A810,Entradas!$B$4:$B$1048576,Entradas!$J$4:$J$1048576)</f>
        <v>#N/A</v>
      </c>
      <c r="H810" s="106">
        <f>SUMIFS(Entradas!F:F,Entradas!B:B,'Controle Detalhado'!A810)</f>
        <v>0</v>
      </c>
      <c r="I810" s="106">
        <f>SUMIFS(Saidas!$H:$H,Saidas!$C:$C,'Controle Detalhado'!A810)</f>
        <v>0</v>
      </c>
      <c r="J810" s="107">
        <f t="shared" si="36"/>
        <v>0</v>
      </c>
      <c r="K810" s="100" t="e">
        <f t="shared" si="37"/>
        <v>#N/A</v>
      </c>
      <c r="L810" s="111" t="str">
        <f t="shared" si="38"/>
        <v>Comprar Urgente!</v>
      </c>
    </row>
    <row r="811" spans="2:12">
      <c r="B811" s="99" t="e">
        <f>LOOKUP(A811,Entradas!$B$4:$B$1048576,Entradas!$C$4:$C$1048576)</f>
        <v>#N/A</v>
      </c>
      <c r="C811" s="99" t="e">
        <f>LOOKUP(A811,Entradas!$B$4:$B$1048576,Entradas!$D$4:$D$1048576)</f>
        <v>#N/A</v>
      </c>
      <c r="D811" s="99" t="e">
        <f>LOOKUP(A811,Entradas!$B$4:$B$1048576,Entradas!$G$4:$G$1048576)</f>
        <v>#N/A</v>
      </c>
      <c r="E811" s="100" t="e">
        <f>LOOKUP(A811,Entradas!$B$4:$B$1048576,Entradas!$H$4:$H$1048576)</f>
        <v>#N/A</v>
      </c>
      <c r="F811" s="101" t="e">
        <f>LOOKUP(A811,Entradas!$B$4:$B$1048576,Entradas!$J$4:$J$1048576)</f>
        <v>#N/A</v>
      </c>
      <c r="H811" s="106">
        <f>SUMIFS(Entradas!F:F,Entradas!B:B,'Controle Detalhado'!A811)</f>
        <v>0</v>
      </c>
      <c r="I811" s="106">
        <f>SUMIFS(Saidas!$H:$H,Saidas!$C:$C,'Controle Detalhado'!A811)</f>
        <v>0</v>
      </c>
      <c r="J811" s="107">
        <f t="shared" si="36"/>
        <v>0</v>
      </c>
      <c r="K811" s="100" t="e">
        <f t="shared" si="37"/>
        <v>#N/A</v>
      </c>
      <c r="L811" s="111" t="str">
        <f t="shared" si="38"/>
        <v>Comprar Urgente!</v>
      </c>
    </row>
    <row r="812" spans="2:12">
      <c r="B812" s="99" t="e">
        <f>LOOKUP(A812,Entradas!$B$4:$B$1048576,Entradas!$C$4:$C$1048576)</f>
        <v>#N/A</v>
      </c>
      <c r="C812" s="99" t="e">
        <f>LOOKUP(A812,Entradas!$B$4:$B$1048576,Entradas!$D$4:$D$1048576)</f>
        <v>#N/A</v>
      </c>
      <c r="D812" s="99" t="e">
        <f>LOOKUP(A812,Entradas!$B$4:$B$1048576,Entradas!$G$4:$G$1048576)</f>
        <v>#N/A</v>
      </c>
      <c r="E812" s="100" t="e">
        <f>LOOKUP(A812,Entradas!$B$4:$B$1048576,Entradas!$H$4:$H$1048576)</f>
        <v>#N/A</v>
      </c>
      <c r="F812" s="101" t="e">
        <f>LOOKUP(A812,Entradas!$B$4:$B$1048576,Entradas!$J$4:$J$1048576)</f>
        <v>#N/A</v>
      </c>
      <c r="H812" s="106">
        <f>SUMIFS(Entradas!F:F,Entradas!B:B,'Controle Detalhado'!A812)</f>
        <v>0</v>
      </c>
      <c r="I812" s="106">
        <f>SUMIFS(Saidas!$H:$H,Saidas!$C:$C,'Controle Detalhado'!A812)</f>
        <v>0</v>
      </c>
      <c r="J812" s="107">
        <f t="shared" si="36"/>
        <v>0</v>
      </c>
      <c r="K812" s="100" t="e">
        <f t="shared" si="37"/>
        <v>#N/A</v>
      </c>
      <c r="L812" s="111" t="str">
        <f t="shared" si="38"/>
        <v>Comprar Urgente!</v>
      </c>
    </row>
    <row r="813" spans="2:12">
      <c r="B813" s="99" t="e">
        <f>LOOKUP(A813,Entradas!$B$4:$B$1048576,Entradas!$C$4:$C$1048576)</f>
        <v>#N/A</v>
      </c>
      <c r="C813" s="99" t="e">
        <f>LOOKUP(A813,Entradas!$B$4:$B$1048576,Entradas!$D$4:$D$1048576)</f>
        <v>#N/A</v>
      </c>
      <c r="D813" s="99" t="e">
        <f>LOOKUP(A813,Entradas!$B$4:$B$1048576,Entradas!$G$4:$G$1048576)</f>
        <v>#N/A</v>
      </c>
      <c r="E813" s="100" t="e">
        <f>LOOKUP(A813,Entradas!$B$4:$B$1048576,Entradas!$H$4:$H$1048576)</f>
        <v>#N/A</v>
      </c>
      <c r="F813" s="101" t="e">
        <f>LOOKUP(A813,Entradas!$B$4:$B$1048576,Entradas!$J$4:$J$1048576)</f>
        <v>#N/A</v>
      </c>
      <c r="H813" s="106">
        <f>SUMIFS(Entradas!F:F,Entradas!B:B,'Controle Detalhado'!A813)</f>
        <v>0</v>
      </c>
      <c r="I813" s="106">
        <f>SUMIFS(Saidas!$H:$H,Saidas!$C:$C,'Controle Detalhado'!A813)</f>
        <v>0</v>
      </c>
      <c r="J813" s="107">
        <f t="shared" si="36"/>
        <v>0</v>
      </c>
      <c r="K813" s="100" t="e">
        <f t="shared" si="37"/>
        <v>#N/A</v>
      </c>
      <c r="L813" s="111" t="str">
        <f t="shared" si="38"/>
        <v>Comprar Urgente!</v>
      </c>
    </row>
    <row r="814" spans="2:12">
      <c r="B814" s="99" t="e">
        <f>LOOKUP(A814,Entradas!$B$4:$B$1048576,Entradas!$C$4:$C$1048576)</f>
        <v>#N/A</v>
      </c>
      <c r="C814" s="99" t="e">
        <f>LOOKUP(A814,Entradas!$B$4:$B$1048576,Entradas!$D$4:$D$1048576)</f>
        <v>#N/A</v>
      </c>
      <c r="D814" s="99" t="e">
        <f>LOOKUP(A814,Entradas!$B$4:$B$1048576,Entradas!$G$4:$G$1048576)</f>
        <v>#N/A</v>
      </c>
      <c r="E814" s="100" t="e">
        <f>LOOKUP(A814,Entradas!$B$4:$B$1048576,Entradas!$H$4:$H$1048576)</f>
        <v>#N/A</v>
      </c>
      <c r="F814" s="101" t="e">
        <f>LOOKUP(A814,Entradas!$B$4:$B$1048576,Entradas!$J$4:$J$1048576)</f>
        <v>#N/A</v>
      </c>
      <c r="H814" s="106">
        <f>SUMIFS(Entradas!F:F,Entradas!B:B,'Controle Detalhado'!A814)</f>
        <v>0</v>
      </c>
      <c r="I814" s="106">
        <f>SUMIFS(Saidas!$H:$H,Saidas!$C:$C,'Controle Detalhado'!A814)</f>
        <v>0</v>
      </c>
      <c r="J814" s="107">
        <f t="shared" si="36"/>
        <v>0</v>
      </c>
      <c r="K814" s="100" t="e">
        <f t="shared" si="37"/>
        <v>#N/A</v>
      </c>
      <c r="L814" s="111" t="str">
        <f t="shared" si="38"/>
        <v>Comprar Urgente!</v>
      </c>
    </row>
    <row r="815" spans="2:12">
      <c r="B815" s="99" t="e">
        <f>LOOKUP(A815,Entradas!$B$4:$B$1048576,Entradas!$C$4:$C$1048576)</f>
        <v>#N/A</v>
      </c>
      <c r="C815" s="99" t="e">
        <f>LOOKUP(A815,Entradas!$B$4:$B$1048576,Entradas!$D$4:$D$1048576)</f>
        <v>#N/A</v>
      </c>
      <c r="D815" s="99" t="e">
        <f>LOOKUP(A815,Entradas!$B$4:$B$1048576,Entradas!$G$4:$G$1048576)</f>
        <v>#N/A</v>
      </c>
      <c r="E815" s="100" t="e">
        <f>LOOKUP(A815,Entradas!$B$4:$B$1048576,Entradas!$H$4:$H$1048576)</f>
        <v>#N/A</v>
      </c>
      <c r="F815" s="101" t="e">
        <f>LOOKUP(A815,Entradas!$B$4:$B$1048576,Entradas!$J$4:$J$1048576)</f>
        <v>#N/A</v>
      </c>
      <c r="H815" s="106">
        <f>SUMIFS(Entradas!F:F,Entradas!B:B,'Controle Detalhado'!A815)</f>
        <v>0</v>
      </c>
      <c r="I815" s="106">
        <f>SUMIFS(Saidas!$H:$H,Saidas!$C:$C,'Controle Detalhado'!A815)</f>
        <v>0</v>
      </c>
      <c r="J815" s="107">
        <f t="shared" si="36"/>
        <v>0</v>
      </c>
      <c r="K815" s="100" t="e">
        <f t="shared" si="37"/>
        <v>#N/A</v>
      </c>
      <c r="L815" s="111" t="str">
        <f t="shared" si="38"/>
        <v>Comprar Urgente!</v>
      </c>
    </row>
    <row r="816" spans="2:12">
      <c r="B816" s="99" t="e">
        <f>LOOKUP(A816,Entradas!$B$4:$B$1048576,Entradas!$C$4:$C$1048576)</f>
        <v>#N/A</v>
      </c>
      <c r="C816" s="99" t="e">
        <f>LOOKUP(A816,Entradas!$B$4:$B$1048576,Entradas!$D$4:$D$1048576)</f>
        <v>#N/A</v>
      </c>
      <c r="D816" s="99" t="e">
        <f>LOOKUP(A816,Entradas!$B$4:$B$1048576,Entradas!$G$4:$G$1048576)</f>
        <v>#N/A</v>
      </c>
      <c r="E816" s="100" t="e">
        <f>LOOKUP(A816,Entradas!$B$4:$B$1048576,Entradas!$H$4:$H$1048576)</f>
        <v>#N/A</v>
      </c>
      <c r="F816" s="101" t="e">
        <f>LOOKUP(A816,Entradas!$B$4:$B$1048576,Entradas!$J$4:$J$1048576)</f>
        <v>#N/A</v>
      </c>
      <c r="H816" s="106">
        <f>SUMIFS(Entradas!F:F,Entradas!B:B,'Controle Detalhado'!A816)</f>
        <v>0</v>
      </c>
      <c r="I816" s="106">
        <f>SUMIFS(Saidas!$H:$H,Saidas!$C:$C,'Controle Detalhado'!A816)</f>
        <v>0</v>
      </c>
      <c r="J816" s="107">
        <f t="shared" si="36"/>
        <v>0</v>
      </c>
      <c r="K816" s="100" t="e">
        <f t="shared" si="37"/>
        <v>#N/A</v>
      </c>
      <c r="L816" s="111" t="str">
        <f t="shared" si="38"/>
        <v>Comprar Urgente!</v>
      </c>
    </row>
    <row r="817" spans="2:12">
      <c r="B817" s="99" t="e">
        <f>LOOKUP(A817,Entradas!$B$4:$B$1048576,Entradas!$C$4:$C$1048576)</f>
        <v>#N/A</v>
      </c>
      <c r="C817" s="99" t="e">
        <f>LOOKUP(A817,Entradas!$B$4:$B$1048576,Entradas!$D$4:$D$1048576)</f>
        <v>#N/A</v>
      </c>
      <c r="D817" s="99" t="e">
        <f>LOOKUP(A817,Entradas!$B$4:$B$1048576,Entradas!$G$4:$G$1048576)</f>
        <v>#N/A</v>
      </c>
      <c r="E817" s="100" t="e">
        <f>LOOKUP(A817,Entradas!$B$4:$B$1048576,Entradas!$H$4:$H$1048576)</f>
        <v>#N/A</v>
      </c>
      <c r="F817" s="101" t="e">
        <f>LOOKUP(A817,Entradas!$B$4:$B$1048576,Entradas!$J$4:$J$1048576)</f>
        <v>#N/A</v>
      </c>
      <c r="H817" s="106">
        <f>SUMIFS(Entradas!F:F,Entradas!B:B,'Controle Detalhado'!A817)</f>
        <v>0</v>
      </c>
      <c r="I817" s="106">
        <f>SUMIFS(Saidas!$H:$H,Saidas!$C:$C,'Controle Detalhado'!A817)</f>
        <v>0</v>
      </c>
      <c r="J817" s="107">
        <f t="shared" si="36"/>
        <v>0</v>
      </c>
      <c r="K817" s="100" t="e">
        <f t="shared" si="37"/>
        <v>#N/A</v>
      </c>
      <c r="L817" s="111" t="str">
        <f t="shared" si="38"/>
        <v>Comprar Urgente!</v>
      </c>
    </row>
    <row r="818" spans="2:12">
      <c r="B818" s="99" t="e">
        <f>LOOKUP(A818,Entradas!$B$4:$B$1048576,Entradas!$C$4:$C$1048576)</f>
        <v>#N/A</v>
      </c>
      <c r="C818" s="99" t="e">
        <f>LOOKUP(A818,Entradas!$B$4:$B$1048576,Entradas!$D$4:$D$1048576)</f>
        <v>#N/A</v>
      </c>
      <c r="D818" s="99" t="e">
        <f>LOOKUP(A818,Entradas!$B$4:$B$1048576,Entradas!$G$4:$G$1048576)</f>
        <v>#N/A</v>
      </c>
      <c r="E818" s="100" t="e">
        <f>LOOKUP(A818,Entradas!$B$4:$B$1048576,Entradas!$H$4:$H$1048576)</f>
        <v>#N/A</v>
      </c>
      <c r="F818" s="101" t="e">
        <f>LOOKUP(A818,Entradas!$B$4:$B$1048576,Entradas!$J$4:$J$1048576)</f>
        <v>#N/A</v>
      </c>
      <c r="H818" s="106">
        <f>SUMIFS(Entradas!F:F,Entradas!B:B,'Controle Detalhado'!A818)</f>
        <v>0</v>
      </c>
      <c r="I818" s="106">
        <f>SUMIFS(Saidas!$H:$H,Saidas!$C:$C,'Controle Detalhado'!A818)</f>
        <v>0</v>
      </c>
      <c r="J818" s="107">
        <f t="shared" si="36"/>
        <v>0</v>
      </c>
      <c r="K818" s="100" t="e">
        <f t="shared" si="37"/>
        <v>#N/A</v>
      </c>
      <c r="L818" s="111" t="str">
        <f t="shared" si="38"/>
        <v>Comprar Urgente!</v>
      </c>
    </row>
    <row r="819" spans="2:12">
      <c r="B819" s="99" t="e">
        <f>LOOKUP(A819,Entradas!$B$4:$B$1048576,Entradas!$C$4:$C$1048576)</f>
        <v>#N/A</v>
      </c>
      <c r="C819" s="99" t="e">
        <f>LOOKUP(A819,Entradas!$B$4:$B$1048576,Entradas!$D$4:$D$1048576)</f>
        <v>#N/A</v>
      </c>
      <c r="D819" s="99" t="e">
        <f>LOOKUP(A819,Entradas!$B$4:$B$1048576,Entradas!$G$4:$G$1048576)</f>
        <v>#N/A</v>
      </c>
      <c r="E819" s="100" t="e">
        <f>LOOKUP(A819,Entradas!$B$4:$B$1048576,Entradas!$H$4:$H$1048576)</f>
        <v>#N/A</v>
      </c>
      <c r="F819" s="101" t="e">
        <f>LOOKUP(A819,Entradas!$B$4:$B$1048576,Entradas!$J$4:$J$1048576)</f>
        <v>#N/A</v>
      </c>
      <c r="H819" s="106">
        <f>SUMIFS(Entradas!F:F,Entradas!B:B,'Controle Detalhado'!A819)</f>
        <v>0</v>
      </c>
      <c r="I819" s="106">
        <f>SUMIFS(Saidas!$H:$H,Saidas!$C:$C,'Controle Detalhado'!A819)</f>
        <v>0</v>
      </c>
      <c r="J819" s="107">
        <f t="shared" si="36"/>
        <v>0</v>
      </c>
      <c r="K819" s="100" t="e">
        <f t="shared" si="37"/>
        <v>#N/A</v>
      </c>
      <c r="L819" s="111" t="str">
        <f t="shared" si="38"/>
        <v>Comprar Urgente!</v>
      </c>
    </row>
    <row r="820" spans="2:12">
      <c r="B820" s="99" t="e">
        <f>LOOKUP(A820,Entradas!$B$4:$B$1048576,Entradas!$C$4:$C$1048576)</f>
        <v>#N/A</v>
      </c>
      <c r="C820" s="99" t="e">
        <f>LOOKUP(A820,Entradas!$B$4:$B$1048576,Entradas!$D$4:$D$1048576)</f>
        <v>#N/A</v>
      </c>
      <c r="D820" s="99" t="e">
        <f>LOOKUP(A820,Entradas!$B$4:$B$1048576,Entradas!$G$4:$G$1048576)</f>
        <v>#N/A</v>
      </c>
      <c r="E820" s="100" t="e">
        <f>LOOKUP(A820,Entradas!$B$4:$B$1048576,Entradas!$H$4:$H$1048576)</f>
        <v>#N/A</v>
      </c>
      <c r="F820" s="101" t="e">
        <f>LOOKUP(A820,Entradas!$B$4:$B$1048576,Entradas!$J$4:$J$1048576)</f>
        <v>#N/A</v>
      </c>
      <c r="H820" s="106">
        <f>SUMIFS(Entradas!F:F,Entradas!B:B,'Controle Detalhado'!A820)</f>
        <v>0</v>
      </c>
      <c r="I820" s="106">
        <f>SUMIFS(Saidas!$H:$H,Saidas!$C:$C,'Controle Detalhado'!A820)</f>
        <v>0</v>
      </c>
      <c r="J820" s="107">
        <f t="shared" si="36"/>
        <v>0</v>
      </c>
      <c r="K820" s="100" t="e">
        <f t="shared" si="37"/>
        <v>#N/A</v>
      </c>
      <c r="L820" s="111" t="str">
        <f t="shared" si="38"/>
        <v>Comprar Urgente!</v>
      </c>
    </row>
    <row r="821" spans="2:12">
      <c r="B821" s="99" t="e">
        <f>LOOKUP(A821,Entradas!$B$4:$B$1048576,Entradas!$C$4:$C$1048576)</f>
        <v>#N/A</v>
      </c>
      <c r="C821" s="99" t="e">
        <f>LOOKUP(A821,Entradas!$B$4:$B$1048576,Entradas!$D$4:$D$1048576)</f>
        <v>#N/A</v>
      </c>
      <c r="D821" s="99" t="e">
        <f>LOOKUP(A821,Entradas!$B$4:$B$1048576,Entradas!$G$4:$G$1048576)</f>
        <v>#N/A</v>
      </c>
      <c r="E821" s="100" t="e">
        <f>LOOKUP(A821,Entradas!$B$4:$B$1048576,Entradas!$H$4:$H$1048576)</f>
        <v>#N/A</v>
      </c>
      <c r="F821" s="101" t="e">
        <f>LOOKUP(A821,Entradas!$B$4:$B$1048576,Entradas!$J$4:$J$1048576)</f>
        <v>#N/A</v>
      </c>
      <c r="H821" s="106">
        <f>SUMIFS(Entradas!F:F,Entradas!B:B,'Controle Detalhado'!A821)</f>
        <v>0</v>
      </c>
      <c r="I821" s="106">
        <f>SUMIFS(Saidas!$H:$H,Saidas!$C:$C,'Controle Detalhado'!A821)</f>
        <v>0</v>
      </c>
      <c r="J821" s="107">
        <f t="shared" si="36"/>
        <v>0</v>
      </c>
      <c r="K821" s="100" t="e">
        <f t="shared" si="37"/>
        <v>#N/A</v>
      </c>
      <c r="L821" s="111" t="str">
        <f t="shared" si="38"/>
        <v>Comprar Urgente!</v>
      </c>
    </row>
    <row r="822" spans="2:12">
      <c r="B822" s="99" t="e">
        <f>LOOKUP(A822,Entradas!$B$4:$B$1048576,Entradas!$C$4:$C$1048576)</f>
        <v>#N/A</v>
      </c>
      <c r="C822" s="99" t="e">
        <f>LOOKUP(A822,Entradas!$B$4:$B$1048576,Entradas!$D$4:$D$1048576)</f>
        <v>#N/A</v>
      </c>
      <c r="D822" s="99" t="e">
        <f>LOOKUP(A822,Entradas!$B$4:$B$1048576,Entradas!$G$4:$G$1048576)</f>
        <v>#N/A</v>
      </c>
      <c r="E822" s="100" t="e">
        <f>LOOKUP(A822,Entradas!$B$4:$B$1048576,Entradas!$H$4:$H$1048576)</f>
        <v>#N/A</v>
      </c>
      <c r="F822" s="101" t="e">
        <f>LOOKUP(A822,Entradas!$B$4:$B$1048576,Entradas!$J$4:$J$1048576)</f>
        <v>#N/A</v>
      </c>
      <c r="H822" s="106">
        <f>SUMIFS(Entradas!F:F,Entradas!B:B,'Controle Detalhado'!A822)</f>
        <v>0</v>
      </c>
      <c r="I822" s="106">
        <f>SUMIFS(Saidas!$H:$H,Saidas!$C:$C,'Controle Detalhado'!A822)</f>
        <v>0</v>
      </c>
      <c r="J822" s="107">
        <f t="shared" si="36"/>
        <v>0</v>
      </c>
      <c r="K822" s="100" t="e">
        <f t="shared" si="37"/>
        <v>#N/A</v>
      </c>
      <c r="L822" s="111" t="str">
        <f t="shared" si="38"/>
        <v>Comprar Urgente!</v>
      </c>
    </row>
    <row r="823" spans="2:12">
      <c r="B823" s="99" t="e">
        <f>LOOKUP(A823,Entradas!$B$4:$B$1048576,Entradas!$C$4:$C$1048576)</f>
        <v>#N/A</v>
      </c>
      <c r="C823" s="99" t="e">
        <f>LOOKUP(A823,Entradas!$B$4:$B$1048576,Entradas!$D$4:$D$1048576)</f>
        <v>#N/A</v>
      </c>
      <c r="D823" s="99" t="e">
        <f>LOOKUP(A823,Entradas!$B$4:$B$1048576,Entradas!$G$4:$G$1048576)</f>
        <v>#N/A</v>
      </c>
      <c r="E823" s="100" t="e">
        <f>LOOKUP(A823,Entradas!$B$4:$B$1048576,Entradas!$H$4:$H$1048576)</f>
        <v>#N/A</v>
      </c>
      <c r="F823" s="101" t="e">
        <f>LOOKUP(A823,Entradas!$B$4:$B$1048576,Entradas!$J$4:$J$1048576)</f>
        <v>#N/A</v>
      </c>
      <c r="H823" s="106">
        <f>SUMIFS(Entradas!F:F,Entradas!B:B,'Controle Detalhado'!A823)</f>
        <v>0</v>
      </c>
      <c r="I823" s="106">
        <f>SUMIFS(Saidas!$H:$H,Saidas!$C:$C,'Controle Detalhado'!A823)</f>
        <v>0</v>
      </c>
      <c r="J823" s="107">
        <f t="shared" si="36"/>
        <v>0</v>
      </c>
      <c r="K823" s="100" t="e">
        <f t="shared" si="37"/>
        <v>#N/A</v>
      </c>
      <c r="L823" s="111" t="str">
        <f t="shared" si="38"/>
        <v>Comprar Urgente!</v>
      </c>
    </row>
    <row r="824" spans="2:12">
      <c r="B824" s="99" t="e">
        <f>LOOKUP(A824,Entradas!$B$4:$B$1048576,Entradas!$C$4:$C$1048576)</f>
        <v>#N/A</v>
      </c>
      <c r="C824" s="99" t="e">
        <f>LOOKUP(A824,Entradas!$B$4:$B$1048576,Entradas!$D$4:$D$1048576)</f>
        <v>#N/A</v>
      </c>
      <c r="D824" s="99" t="e">
        <f>LOOKUP(A824,Entradas!$B$4:$B$1048576,Entradas!$G$4:$G$1048576)</f>
        <v>#N/A</v>
      </c>
      <c r="E824" s="100" t="e">
        <f>LOOKUP(A824,Entradas!$B$4:$B$1048576,Entradas!$H$4:$H$1048576)</f>
        <v>#N/A</v>
      </c>
      <c r="F824" s="101" t="e">
        <f>LOOKUP(A824,Entradas!$B$4:$B$1048576,Entradas!$J$4:$J$1048576)</f>
        <v>#N/A</v>
      </c>
      <c r="H824" s="106">
        <f>SUMIFS(Entradas!F:F,Entradas!B:B,'Controle Detalhado'!A824)</f>
        <v>0</v>
      </c>
      <c r="I824" s="106">
        <f>SUMIFS(Saidas!$H:$H,Saidas!$C:$C,'Controle Detalhado'!A824)</f>
        <v>0</v>
      </c>
      <c r="J824" s="107">
        <f t="shared" si="36"/>
        <v>0</v>
      </c>
      <c r="K824" s="100" t="e">
        <f t="shared" si="37"/>
        <v>#N/A</v>
      </c>
      <c r="L824" s="111" t="str">
        <f t="shared" si="38"/>
        <v>Comprar Urgente!</v>
      </c>
    </row>
    <row r="825" spans="2:12">
      <c r="B825" s="99" t="e">
        <f>LOOKUP(A825,Entradas!$B$4:$B$1048576,Entradas!$C$4:$C$1048576)</f>
        <v>#N/A</v>
      </c>
      <c r="C825" s="99" t="e">
        <f>LOOKUP(A825,Entradas!$B$4:$B$1048576,Entradas!$D$4:$D$1048576)</f>
        <v>#N/A</v>
      </c>
      <c r="D825" s="99" t="e">
        <f>LOOKUP(A825,Entradas!$B$4:$B$1048576,Entradas!$G$4:$G$1048576)</f>
        <v>#N/A</v>
      </c>
      <c r="E825" s="100" t="e">
        <f>LOOKUP(A825,Entradas!$B$4:$B$1048576,Entradas!$H$4:$H$1048576)</f>
        <v>#N/A</v>
      </c>
      <c r="F825" s="101" t="e">
        <f>LOOKUP(A825,Entradas!$B$4:$B$1048576,Entradas!$J$4:$J$1048576)</f>
        <v>#N/A</v>
      </c>
      <c r="H825" s="106">
        <f>SUMIFS(Entradas!F:F,Entradas!B:B,'Controle Detalhado'!A825)</f>
        <v>0</v>
      </c>
      <c r="I825" s="106">
        <f>SUMIFS(Saidas!$H:$H,Saidas!$C:$C,'Controle Detalhado'!A825)</f>
        <v>0</v>
      </c>
      <c r="J825" s="107">
        <f t="shared" si="36"/>
        <v>0</v>
      </c>
      <c r="K825" s="100" t="e">
        <f t="shared" si="37"/>
        <v>#N/A</v>
      </c>
      <c r="L825" s="111" t="str">
        <f t="shared" si="38"/>
        <v>Comprar Urgente!</v>
      </c>
    </row>
    <row r="826" spans="2:12">
      <c r="B826" s="99" t="e">
        <f>LOOKUP(A826,Entradas!$B$4:$B$1048576,Entradas!$C$4:$C$1048576)</f>
        <v>#N/A</v>
      </c>
      <c r="C826" s="99" t="e">
        <f>LOOKUP(A826,Entradas!$B$4:$B$1048576,Entradas!$D$4:$D$1048576)</f>
        <v>#N/A</v>
      </c>
      <c r="D826" s="99" t="e">
        <f>LOOKUP(A826,Entradas!$B$4:$B$1048576,Entradas!$G$4:$G$1048576)</f>
        <v>#N/A</v>
      </c>
      <c r="E826" s="100" t="e">
        <f>LOOKUP(A826,Entradas!$B$4:$B$1048576,Entradas!$H$4:$H$1048576)</f>
        <v>#N/A</v>
      </c>
      <c r="F826" s="101" t="e">
        <f>LOOKUP(A826,Entradas!$B$4:$B$1048576,Entradas!$J$4:$J$1048576)</f>
        <v>#N/A</v>
      </c>
      <c r="H826" s="106">
        <f>SUMIFS(Entradas!F:F,Entradas!B:B,'Controle Detalhado'!A826)</f>
        <v>0</v>
      </c>
      <c r="I826" s="106">
        <f>SUMIFS(Saidas!$H:$H,Saidas!$C:$C,'Controle Detalhado'!A826)</f>
        <v>0</v>
      </c>
      <c r="J826" s="107">
        <f t="shared" si="36"/>
        <v>0</v>
      </c>
      <c r="K826" s="100" t="e">
        <f t="shared" si="37"/>
        <v>#N/A</v>
      </c>
      <c r="L826" s="111" t="str">
        <f t="shared" si="38"/>
        <v>Comprar Urgente!</v>
      </c>
    </row>
    <row r="827" spans="2:12">
      <c r="B827" s="99" t="e">
        <f>LOOKUP(A827,Entradas!$B$4:$B$1048576,Entradas!$C$4:$C$1048576)</f>
        <v>#N/A</v>
      </c>
      <c r="C827" s="99" t="e">
        <f>LOOKUP(A827,Entradas!$B$4:$B$1048576,Entradas!$D$4:$D$1048576)</f>
        <v>#N/A</v>
      </c>
      <c r="D827" s="99" t="e">
        <f>LOOKUP(A827,Entradas!$B$4:$B$1048576,Entradas!$G$4:$G$1048576)</f>
        <v>#N/A</v>
      </c>
      <c r="E827" s="100" t="e">
        <f>LOOKUP(A827,Entradas!$B$4:$B$1048576,Entradas!$H$4:$H$1048576)</f>
        <v>#N/A</v>
      </c>
      <c r="F827" s="101" t="e">
        <f>LOOKUP(A827,Entradas!$B$4:$B$1048576,Entradas!$J$4:$J$1048576)</f>
        <v>#N/A</v>
      </c>
      <c r="H827" s="106">
        <f>SUMIFS(Entradas!F:F,Entradas!B:B,'Controle Detalhado'!A827)</f>
        <v>0</v>
      </c>
      <c r="I827" s="106">
        <f>SUMIFS(Saidas!$H:$H,Saidas!$C:$C,'Controle Detalhado'!A827)</f>
        <v>0</v>
      </c>
      <c r="J827" s="107">
        <f t="shared" si="36"/>
        <v>0</v>
      </c>
      <c r="K827" s="100" t="e">
        <f t="shared" si="37"/>
        <v>#N/A</v>
      </c>
      <c r="L827" s="111" t="str">
        <f t="shared" si="38"/>
        <v>Comprar Urgente!</v>
      </c>
    </row>
    <row r="828" spans="2:12">
      <c r="B828" s="99" t="e">
        <f>LOOKUP(A828,Entradas!$B$4:$B$1048576,Entradas!$C$4:$C$1048576)</f>
        <v>#N/A</v>
      </c>
      <c r="C828" s="99" t="e">
        <f>LOOKUP(A828,Entradas!$B$4:$B$1048576,Entradas!$D$4:$D$1048576)</f>
        <v>#N/A</v>
      </c>
      <c r="D828" s="99" t="e">
        <f>LOOKUP(A828,Entradas!$B$4:$B$1048576,Entradas!$G$4:$G$1048576)</f>
        <v>#N/A</v>
      </c>
      <c r="E828" s="100" t="e">
        <f>LOOKUP(A828,Entradas!$B$4:$B$1048576,Entradas!$H$4:$H$1048576)</f>
        <v>#N/A</v>
      </c>
      <c r="F828" s="101" t="e">
        <f>LOOKUP(A828,Entradas!$B$4:$B$1048576,Entradas!$J$4:$J$1048576)</f>
        <v>#N/A</v>
      </c>
      <c r="H828" s="106">
        <f>SUMIFS(Entradas!F:F,Entradas!B:B,'Controle Detalhado'!A828)</f>
        <v>0</v>
      </c>
      <c r="I828" s="106">
        <f>SUMIFS(Saidas!$H:$H,Saidas!$C:$C,'Controle Detalhado'!A828)</f>
        <v>0</v>
      </c>
      <c r="J828" s="107">
        <f t="shared" si="36"/>
        <v>0</v>
      </c>
      <c r="K828" s="100" t="e">
        <f t="shared" si="37"/>
        <v>#N/A</v>
      </c>
      <c r="L828" s="111" t="str">
        <f t="shared" si="38"/>
        <v>Comprar Urgente!</v>
      </c>
    </row>
    <row r="829" spans="2:12">
      <c r="B829" s="99" t="e">
        <f>LOOKUP(A829,Entradas!$B$4:$B$1048576,Entradas!$C$4:$C$1048576)</f>
        <v>#N/A</v>
      </c>
      <c r="C829" s="99" t="e">
        <f>LOOKUP(A829,Entradas!$B$4:$B$1048576,Entradas!$D$4:$D$1048576)</f>
        <v>#N/A</v>
      </c>
      <c r="D829" s="99" t="e">
        <f>LOOKUP(A829,Entradas!$B$4:$B$1048576,Entradas!$G$4:$G$1048576)</f>
        <v>#N/A</v>
      </c>
      <c r="E829" s="100" t="e">
        <f>LOOKUP(A829,Entradas!$B$4:$B$1048576,Entradas!$H$4:$H$1048576)</f>
        <v>#N/A</v>
      </c>
      <c r="F829" s="101" t="e">
        <f>LOOKUP(A829,Entradas!$B$4:$B$1048576,Entradas!$J$4:$J$1048576)</f>
        <v>#N/A</v>
      </c>
      <c r="H829" s="106">
        <f>SUMIFS(Entradas!F:F,Entradas!B:B,'Controle Detalhado'!A829)</f>
        <v>0</v>
      </c>
      <c r="I829" s="106">
        <f>SUMIFS(Saidas!$H:$H,Saidas!$C:$C,'Controle Detalhado'!A829)</f>
        <v>0</v>
      </c>
      <c r="J829" s="107">
        <f t="shared" si="36"/>
        <v>0</v>
      </c>
      <c r="K829" s="100" t="e">
        <f t="shared" si="37"/>
        <v>#N/A</v>
      </c>
      <c r="L829" s="111" t="str">
        <f t="shared" si="38"/>
        <v>Comprar Urgente!</v>
      </c>
    </row>
    <row r="830" spans="2:12">
      <c r="B830" s="99" t="e">
        <f>LOOKUP(A830,Entradas!$B$4:$B$1048576,Entradas!$C$4:$C$1048576)</f>
        <v>#N/A</v>
      </c>
      <c r="C830" s="99" t="e">
        <f>LOOKUP(A830,Entradas!$B$4:$B$1048576,Entradas!$D$4:$D$1048576)</f>
        <v>#N/A</v>
      </c>
      <c r="D830" s="99" t="e">
        <f>LOOKUP(A830,Entradas!$B$4:$B$1048576,Entradas!$G$4:$G$1048576)</f>
        <v>#N/A</v>
      </c>
      <c r="E830" s="100" t="e">
        <f>LOOKUP(A830,Entradas!$B$4:$B$1048576,Entradas!$H$4:$H$1048576)</f>
        <v>#N/A</v>
      </c>
      <c r="F830" s="101" t="e">
        <f>LOOKUP(A830,Entradas!$B$4:$B$1048576,Entradas!$J$4:$J$1048576)</f>
        <v>#N/A</v>
      </c>
      <c r="H830" s="106">
        <f>SUMIFS(Entradas!F:F,Entradas!B:B,'Controle Detalhado'!A830)</f>
        <v>0</v>
      </c>
      <c r="I830" s="106">
        <f>SUMIFS(Saidas!$H:$H,Saidas!$C:$C,'Controle Detalhado'!A830)</f>
        <v>0</v>
      </c>
      <c r="J830" s="107">
        <f t="shared" si="36"/>
        <v>0</v>
      </c>
      <c r="K830" s="100" t="e">
        <f t="shared" si="37"/>
        <v>#N/A</v>
      </c>
      <c r="L830" s="111" t="str">
        <f t="shared" si="38"/>
        <v>Comprar Urgente!</v>
      </c>
    </row>
    <row r="831" spans="2:12">
      <c r="B831" s="99" t="e">
        <f>LOOKUP(A831,Entradas!$B$4:$B$1048576,Entradas!$C$4:$C$1048576)</f>
        <v>#N/A</v>
      </c>
      <c r="C831" s="99" t="e">
        <f>LOOKUP(A831,Entradas!$B$4:$B$1048576,Entradas!$D$4:$D$1048576)</f>
        <v>#N/A</v>
      </c>
      <c r="D831" s="99" t="e">
        <f>LOOKUP(A831,Entradas!$B$4:$B$1048576,Entradas!$G$4:$G$1048576)</f>
        <v>#N/A</v>
      </c>
      <c r="E831" s="100" t="e">
        <f>LOOKUP(A831,Entradas!$B$4:$B$1048576,Entradas!$H$4:$H$1048576)</f>
        <v>#N/A</v>
      </c>
      <c r="F831" s="101" t="e">
        <f>LOOKUP(A831,Entradas!$B$4:$B$1048576,Entradas!$J$4:$J$1048576)</f>
        <v>#N/A</v>
      </c>
      <c r="H831" s="106">
        <f>SUMIFS(Entradas!F:F,Entradas!B:B,'Controle Detalhado'!A831)</f>
        <v>0</v>
      </c>
      <c r="I831" s="106">
        <f>SUMIFS(Saidas!$H:$H,Saidas!$C:$C,'Controle Detalhado'!A831)</f>
        <v>0</v>
      </c>
      <c r="J831" s="107">
        <f t="shared" si="36"/>
        <v>0</v>
      </c>
      <c r="K831" s="100" t="e">
        <f t="shared" si="37"/>
        <v>#N/A</v>
      </c>
      <c r="L831" s="111" t="str">
        <f t="shared" si="38"/>
        <v>Comprar Urgente!</v>
      </c>
    </row>
    <row r="832" spans="2:12">
      <c r="B832" s="99" t="e">
        <f>LOOKUP(A832,Entradas!$B$4:$B$1048576,Entradas!$C$4:$C$1048576)</f>
        <v>#N/A</v>
      </c>
      <c r="C832" s="99" t="e">
        <f>LOOKUP(A832,Entradas!$B$4:$B$1048576,Entradas!$D$4:$D$1048576)</f>
        <v>#N/A</v>
      </c>
      <c r="D832" s="99" t="e">
        <f>LOOKUP(A832,Entradas!$B$4:$B$1048576,Entradas!$G$4:$G$1048576)</f>
        <v>#N/A</v>
      </c>
      <c r="E832" s="100" t="e">
        <f>LOOKUP(A832,Entradas!$B$4:$B$1048576,Entradas!$H$4:$H$1048576)</f>
        <v>#N/A</v>
      </c>
      <c r="F832" s="101" t="e">
        <f>LOOKUP(A832,Entradas!$B$4:$B$1048576,Entradas!$J$4:$J$1048576)</f>
        <v>#N/A</v>
      </c>
      <c r="H832" s="106">
        <f>SUMIFS(Entradas!F:F,Entradas!B:B,'Controle Detalhado'!A832)</f>
        <v>0</v>
      </c>
      <c r="I832" s="106">
        <f>SUMIFS(Saidas!$H:$H,Saidas!$C:$C,'Controle Detalhado'!A832)</f>
        <v>0</v>
      </c>
      <c r="J832" s="107">
        <f t="shared" si="36"/>
        <v>0</v>
      </c>
      <c r="K832" s="100" t="e">
        <f t="shared" si="37"/>
        <v>#N/A</v>
      </c>
      <c r="L832" s="111" t="str">
        <f t="shared" si="38"/>
        <v>Comprar Urgente!</v>
      </c>
    </row>
    <row r="833" spans="2:12">
      <c r="B833" s="99" t="e">
        <f>LOOKUP(A833,Entradas!$B$4:$B$1048576,Entradas!$C$4:$C$1048576)</f>
        <v>#N/A</v>
      </c>
      <c r="C833" s="99" t="e">
        <f>LOOKUP(A833,Entradas!$B$4:$B$1048576,Entradas!$D$4:$D$1048576)</f>
        <v>#N/A</v>
      </c>
      <c r="D833" s="99" t="e">
        <f>LOOKUP(A833,Entradas!$B$4:$B$1048576,Entradas!$G$4:$G$1048576)</f>
        <v>#N/A</v>
      </c>
      <c r="E833" s="100" t="e">
        <f>LOOKUP(A833,Entradas!$B$4:$B$1048576,Entradas!$H$4:$H$1048576)</f>
        <v>#N/A</v>
      </c>
      <c r="F833" s="101" t="e">
        <f>LOOKUP(A833,Entradas!$B$4:$B$1048576,Entradas!$J$4:$J$1048576)</f>
        <v>#N/A</v>
      </c>
      <c r="H833" s="106">
        <f>SUMIFS(Entradas!F:F,Entradas!B:B,'Controle Detalhado'!A833)</f>
        <v>0</v>
      </c>
      <c r="I833" s="106">
        <f>SUMIFS(Saidas!$H:$H,Saidas!$C:$C,'Controle Detalhado'!A833)</f>
        <v>0</v>
      </c>
      <c r="J833" s="107">
        <f t="shared" si="36"/>
        <v>0</v>
      </c>
      <c r="K833" s="100" t="e">
        <f t="shared" si="37"/>
        <v>#N/A</v>
      </c>
      <c r="L833" s="111" t="str">
        <f t="shared" si="38"/>
        <v>Comprar Urgente!</v>
      </c>
    </row>
    <row r="834" spans="2:12">
      <c r="B834" s="99" t="e">
        <f>LOOKUP(A834,Entradas!$B$4:$B$1048576,Entradas!$C$4:$C$1048576)</f>
        <v>#N/A</v>
      </c>
      <c r="C834" s="99" t="e">
        <f>LOOKUP(A834,Entradas!$B$4:$B$1048576,Entradas!$D$4:$D$1048576)</f>
        <v>#N/A</v>
      </c>
      <c r="D834" s="99" t="e">
        <f>LOOKUP(A834,Entradas!$B$4:$B$1048576,Entradas!$G$4:$G$1048576)</f>
        <v>#N/A</v>
      </c>
      <c r="E834" s="100" t="e">
        <f>LOOKUP(A834,Entradas!$B$4:$B$1048576,Entradas!$H$4:$H$1048576)</f>
        <v>#N/A</v>
      </c>
      <c r="F834" s="101" t="e">
        <f>LOOKUP(A834,Entradas!$B$4:$B$1048576,Entradas!$J$4:$J$1048576)</f>
        <v>#N/A</v>
      </c>
      <c r="H834" s="106">
        <f>SUMIFS(Entradas!F:F,Entradas!B:B,'Controle Detalhado'!A834)</f>
        <v>0</v>
      </c>
      <c r="I834" s="106">
        <f>SUMIFS(Saidas!$H:$H,Saidas!$C:$C,'Controle Detalhado'!A834)</f>
        <v>0</v>
      </c>
      <c r="J834" s="107">
        <f t="shared" si="36"/>
        <v>0</v>
      </c>
      <c r="K834" s="100" t="e">
        <f t="shared" si="37"/>
        <v>#N/A</v>
      </c>
      <c r="L834" s="111" t="str">
        <f t="shared" si="38"/>
        <v>Comprar Urgente!</v>
      </c>
    </row>
    <row r="835" spans="2:12">
      <c r="B835" s="99" t="e">
        <f>LOOKUP(A835,Entradas!$B$4:$B$1048576,Entradas!$C$4:$C$1048576)</f>
        <v>#N/A</v>
      </c>
      <c r="C835" s="99" t="e">
        <f>LOOKUP(A835,Entradas!$B$4:$B$1048576,Entradas!$D$4:$D$1048576)</f>
        <v>#N/A</v>
      </c>
      <c r="D835" s="99" t="e">
        <f>LOOKUP(A835,Entradas!$B$4:$B$1048576,Entradas!$G$4:$G$1048576)</f>
        <v>#N/A</v>
      </c>
      <c r="E835" s="100" t="e">
        <f>LOOKUP(A835,Entradas!$B$4:$B$1048576,Entradas!$H$4:$H$1048576)</f>
        <v>#N/A</v>
      </c>
      <c r="F835" s="101" t="e">
        <f>LOOKUP(A835,Entradas!$B$4:$B$1048576,Entradas!$J$4:$J$1048576)</f>
        <v>#N/A</v>
      </c>
      <c r="H835" s="106">
        <f>SUMIFS(Entradas!F:F,Entradas!B:B,'Controle Detalhado'!A835)</f>
        <v>0</v>
      </c>
      <c r="I835" s="106">
        <f>SUMIFS(Saidas!$H:$H,Saidas!$C:$C,'Controle Detalhado'!A835)</f>
        <v>0</v>
      </c>
      <c r="J835" s="107">
        <f t="shared" si="36"/>
        <v>0</v>
      </c>
      <c r="K835" s="100" t="e">
        <f t="shared" si="37"/>
        <v>#N/A</v>
      </c>
      <c r="L835" s="111" t="str">
        <f t="shared" si="38"/>
        <v>Comprar Urgente!</v>
      </c>
    </row>
    <row r="836" spans="2:12">
      <c r="B836" s="99" t="e">
        <f>LOOKUP(A836,Entradas!$B$4:$B$1048576,Entradas!$C$4:$C$1048576)</f>
        <v>#N/A</v>
      </c>
      <c r="C836" s="99" t="e">
        <f>LOOKUP(A836,Entradas!$B$4:$B$1048576,Entradas!$D$4:$D$1048576)</f>
        <v>#N/A</v>
      </c>
      <c r="D836" s="99" t="e">
        <f>LOOKUP(A836,Entradas!$B$4:$B$1048576,Entradas!$G$4:$G$1048576)</f>
        <v>#N/A</v>
      </c>
      <c r="E836" s="100" t="e">
        <f>LOOKUP(A836,Entradas!$B$4:$B$1048576,Entradas!$H$4:$H$1048576)</f>
        <v>#N/A</v>
      </c>
      <c r="F836" s="101" t="e">
        <f>LOOKUP(A836,Entradas!$B$4:$B$1048576,Entradas!$J$4:$J$1048576)</f>
        <v>#N/A</v>
      </c>
      <c r="H836" s="106">
        <f>SUMIFS(Entradas!F:F,Entradas!B:B,'Controle Detalhado'!A836)</f>
        <v>0</v>
      </c>
      <c r="I836" s="106">
        <f>SUMIFS(Saidas!$H:$H,Saidas!$C:$C,'Controle Detalhado'!A836)</f>
        <v>0</v>
      </c>
      <c r="J836" s="107">
        <f t="shared" si="36"/>
        <v>0</v>
      </c>
      <c r="K836" s="100" t="e">
        <f t="shared" si="37"/>
        <v>#N/A</v>
      </c>
      <c r="L836" s="111" t="str">
        <f t="shared" si="38"/>
        <v>Comprar Urgente!</v>
      </c>
    </row>
    <row r="837" spans="2:12">
      <c r="B837" s="99" t="e">
        <f>LOOKUP(A837,Entradas!$B$4:$B$1048576,Entradas!$C$4:$C$1048576)</f>
        <v>#N/A</v>
      </c>
      <c r="C837" s="99" t="e">
        <f>LOOKUP(A837,Entradas!$B$4:$B$1048576,Entradas!$D$4:$D$1048576)</f>
        <v>#N/A</v>
      </c>
      <c r="D837" s="99" t="e">
        <f>LOOKUP(A837,Entradas!$B$4:$B$1048576,Entradas!$G$4:$G$1048576)</f>
        <v>#N/A</v>
      </c>
      <c r="E837" s="100" t="e">
        <f>LOOKUP(A837,Entradas!$B$4:$B$1048576,Entradas!$H$4:$H$1048576)</f>
        <v>#N/A</v>
      </c>
      <c r="F837" s="101" t="e">
        <f>LOOKUP(A837,Entradas!$B$4:$B$1048576,Entradas!$J$4:$J$1048576)</f>
        <v>#N/A</v>
      </c>
      <c r="H837" s="106">
        <f>SUMIFS(Entradas!F:F,Entradas!B:B,'Controle Detalhado'!A837)</f>
        <v>0</v>
      </c>
      <c r="I837" s="106">
        <f>SUMIFS(Saidas!$H:$H,Saidas!$C:$C,'Controle Detalhado'!A837)</f>
        <v>0</v>
      </c>
      <c r="J837" s="107">
        <f t="shared" ref="J837:J900" si="39">H837-I837</f>
        <v>0</v>
      </c>
      <c r="K837" s="100" t="e">
        <f t="shared" ref="K837:K900" si="40">J837*E837</f>
        <v>#N/A</v>
      </c>
      <c r="L837" s="111" t="str">
        <f t="shared" ref="L837:L900" si="41">IF(J837&lt;=G837,"Comprar Urgente!",IF(J837&lt;=(G837*1.2),"Atenção!",""))</f>
        <v>Comprar Urgente!</v>
      </c>
    </row>
    <row r="838" spans="2:12">
      <c r="B838" s="99" t="e">
        <f>LOOKUP(A838,Entradas!$B$4:$B$1048576,Entradas!$C$4:$C$1048576)</f>
        <v>#N/A</v>
      </c>
      <c r="C838" s="99" t="e">
        <f>LOOKUP(A838,Entradas!$B$4:$B$1048576,Entradas!$D$4:$D$1048576)</f>
        <v>#N/A</v>
      </c>
      <c r="D838" s="99" t="e">
        <f>LOOKUP(A838,Entradas!$B$4:$B$1048576,Entradas!$G$4:$G$1048576)</f>
        <v>#N/A</v>
      </c>
      <c r="E838" s="100" t="e">
        <f>LOOKUP(A838,Entradas!$B$4:$B$1048576,Entradas!$H$4:$H$1048576)</f>
        <v>#N/A</v>
      </c>
      <c r="F838" s="101" t="e">
        <f>LOOKUP(A838,Entradas!$B$4:$B$1048576,Entradas!$J$4:$J$1048576)</f>
        <v>#N/A</v>
      </c>
      <c r="H838" s="106">
        <f>SUMIFS(Entradas!F:F,Entradas!B:B,'Controle Detalhado'!A838)</f>
        <v>0</v>
      </c>
      <c r="I838" s="106">
        <f>SUMIFS(Saidas!$H:$H,Saidas!$C:$C,'Controle Detalhado'!A838)</f>
        <v>0</v>
      </c>
      <c r="J838" s="107">
        <f t="shared" si="39"/>
        <v>0</v>
      </c>
      <c r="K838" s="100" t="e">
        <f t="shared" si="40"/>
        <v>#N/A</v>
      </c>
      <c r="L838" s="111" t="str">
        <f t="shared" si="41"/>
        <v>Comprar Urgente!</v>
      </c>
    </row>
    <row r="839" spans="2:12">
      <c r="B839" s="99" t="e">
        <f>LOOKUP(A839,Entradas!$B$4:$B$1048576,Entradas!$C$4:$C$1048576)</f>
        <v>#N/A</v>
      </c>
      <c r="C839" s="99" t="e">
        <f>LOOKUP(A839,Entradas!$B$4:$B$1048576,Entradas!$D$4:$D$1048576)</f>
        <v>#N/A</v>
      </c>
      <c r="D839" s="99" t="e">
        <f>LOOKUP(A839,Entradas!$B$4:$B$1048576,Entradas!$G$4:$G$1048576)</f>
        <v>#N/A</v>
      </c>
      <c r="E839" s="100" t="e">
        <f>LOOKUP(A839,Entradas!$B$4:$B$1048576,Entradas!$H$4:$H$1048576)</f>
        <v>#N/A</v>
      </c>
      <c r="F839" s="101" t="e">
        <f>LOOKUP(A839,Entradas!$B$4:$B$1048576,Entradas!$J$4:$J$1048576)</f>
        <v>#N/A</v>
      </c>
      <c r="H839" s="106">
        <f>SUMIFS(Entradas!F:F,Entradas!B:B,'Controle Detalhado'!A839)</f>
        <v>0</v>
      </c>
      <c r="I839" s="106">
        <f>SUMIFS(Saidas!$H:$H,Saidas!$C:$C,'Controle Detalhado'!A839)</f>
        <v>0</v>
      </c>
      <c r="J839" s="107">
        <f t="shared" si="39"/>
        <v>0</v>
      </c>
      <c r="K839" s="100" t="e">
        <f t="shared" si="40"/>
        <v>#N/A</v>
      </c>
      <c r="L839" s="111" t="str">
        <f t="shared" si="41"/>
        <v>Comprar Urgente!</v>
      </c>
    </row>
    <row r="840" spans="2:12">
      <c r="B840" s="99" t="e">
        <f>LOOKUP(A840,Entradas!$B$4:$B$1048576,Entradas!$C$4:$C$1048576)</f>
        <v>#N/A</v>
      </c>
      <c r="C840" s="99" t="e">
        <f>LOOKUP(A840,Entradas!$B$4:$B$1048576,Entradas!$D$4:$D$1048576)</f>
        <v>#N/A</v>
      </c>
      <c r="D840" s="99" t="e">
        <f>LOOKUP(A840,Entradas!$B$4:$B$1048576,Entradas!$G$4:$G$1048576)</f>
        <v>#N/A</v>
      </c>
      <c r="E840" s="100" t="e">
        <f>LOOKUP(A840,Entradas!$B$4:$B$1048576,Entradas!$H$4:$H$1048576)</f>
        <v>#N/A</v>
      </c>
      <c r="F840" s="101" t="e">
        <f>LOOKUP(A840,Entradas!$B$4:$B$1048576,Entradas!$J$4:$J$1048576)</f>
        <v>#N/A</v>
      </c>
      <c r="H840" s="106">
        <f>SUMIFS(Entradas!F:F,Entradas!B:B,'Controle Detalhado'!A840)</f>
        <v>0</v>
      </c>
      <c r="I840" s="106">
        <f>SUMIFS(Saidas!$H:$H,Saidas!$C:$C,'Controle Detalhado'!A840)</f>
        <v>0</v>
      </c>
      <c r="J840" s="107">
        <f t="shared" si="39"/>
        <v>0</v>
      </c>
      <c r="K840" s="100" t="e">
        <f t="shared" si="40"/>
        <v>#N/A</v>
      </c>
      <c r="L840" s="111" t="str">
        <f t="shared" si="41"/>
        <v>Comprar Urgente!</v>
      </c>
    </row>
    <row r="841" spans="2:12">
      <c r="B841" s="99" t="e">
        <f>LOOKUP(A841,Entradas!$B$4:$B$1048576,Entradas!$C$4:$C$1048576)</f>
        <v>#N/A</v>
      </c>
      <c r="C841" s="99" t="e">
        <f>LOOKUP(A841,Entradas!$B$4:$B$1048576,Entradas!$D$4:$D$1048576)</f>
        <v>#N/A</v>
      </c>
      <c r="D841" s="99" t="e">
        <f>LOOKUP(A841,Entradas!$B$4:$B$1048576,Entradas!$G$4:$G$1048576)</f>
        <v>#N/A</v>
      </c>
      <c r="E841" s="100" t="e">
        <f>LOOKUP(A841,Entradas!$B$4:$B$1048576,Entradas!$H$4:$H$1048576)</f>
        <v>#N/A</v>
      </c>
      <c r="F841" s="101" t="e">
        <f>LOOKUP(A841,Entradas!$B$4:$B$1048576,Entradas!$J$4:$J$1048576)</f>
        <v>#N/A</v>
      </c>
      <c r="H841" s="106">
        <f>SUMIFS(Entradas!F:F,Entradas!B:B,'Controle Detalhado'!A841)</f>
        <v>0</v>
      </c>
      <c r="I841" s="106">
        <f>SUMIFS(Saidas!$H:$H,Saidas!$C:$C,'Controle Detalhado'!A841)</f>
        <v>0</v>
      </c>
      <c r="J841" s="107">
        <f t="shared" si="39"/>
        <v>0</v>
      </c>
      <c r="K841" s="100" t="e">
        <f t="shared" si="40"/>
        <v>#N/A</v>
      </c>
      <c r="L841" s="111" t="str">
        <f t="shared" si="41"/>
        <v>Comprar Urgente!</v>
      </c>
    </row>
    <row r="842" spans="2:12">
      <c r="B842" s="99" t="e">
        <f>LOOKUP(A842,Entradas!$B$4:$B$1048576,Entradas!$C$4:$C$1048576)</f>
        <v>#N/A</v>
      </c>
      <c r="C842" s="99" t="e">
        <f>LOOKUP(A842,Entradas!$B$4:$B$1048576,Entradas!$D$4:$D$1048576)</f>
        <v>#N/A</v>
      </c>
      <c r="D842" s="99" t="e">
        <f>LOOKUP(A842,Entradas!$B$4:$B$1048576,Entradas!$G$4:$G$1048576)</f>
        <v>#N/A</v>
      </c>
      <c r="E842" s="100" t="e">
        <f>LOOKUP(A842,Entradas!$B$4:$B$1048576,Entradas!$H$4:$H$1048576)</f>
        <v>#N/A</v>
      </c>
      <c r="F842" s="101" t="e">
        <f>LOOKUP(A842,Entradas!$B$4:$B$1048576,Entradas!$J$4:$J$1048576)</f>
        <v>#N/A</v>
      </c>
      <c r="H842" s="106">
        <f>SUMIFS(Entradas!F:F,Entradas!B:B,'Controle Detalhado'!A842)</f>
        <v>0</v>
      </c>
      <c r="I842" s="106">
        <f>SUMIFS(Saidas!$H:$H,Saidas!$C:$C,'Controle Detalhado'!A842)</f>
        <v>0</v>
      </c>
      <c r="J842" s="107">
        <f t="shared" si="39"/>
        <v>0</v>
      </c>
      <c r="K842" s="100" t="e">
        <f t="shared" si="40"/>
        <v>#N/A</v>
      </c>
      <c r="L842" s="111" t="str">
        <f t="shared" si="41"/>
        <v>Comprar Urgente!</v>
      </c>
    </row>
    <row r="843" spans="2:12">
      <c r="B843" s="99" t="e">
        <f>LOOKUP(A843,Entradas!$B$4:$B$1048576,Entradas!$C$4:$C$1048576)</f>
        <v>#N/A</v>
      </c>
      <c r="C843" s="99" t="e">
        <f>LOOKUP(A843,Entradas!$B$4:$B$1048576,Entradas!$D$4:$D$1048576)</f>
        <v>#N/A</v>
      </c>
      <c r="D843" s="99" t="e">
        <f>LOOKUP(A843,Entradas!$B$4:$B$1048576,Entradas!$G$4:$G$1048576)</f>
        <v>#N/A</v>
      </c>
      <c r="E843" s="100" t="e">
        <f>LOOKUP(A843,Entradas!$B$4:$B$1048576,Entradas!$H$4:$H$1048576)</f>
        <v>#N/A</v>
      </c>
      <c r="F843" s="101" t="e">
        <f>LOOKUP(A843,Entradas!$B$4:$B$1048576,Entradas!$J$4:$J$1048576)</f>
        <v>#N/A</v>
      </c>
      <c r="H843" s="106">
        <f>SUMIFS(Entradas!F:F,Entradas!B:B,'Controle Detalhado'!A843)</f>
        <v>0</v>
      </c>
      <c r="I843" s="106">
        <f>SUMIFS(Saidas!$H:$H,Saidas!$C:$C,'Controle Detalhado'!A843)</f>
        <v>0</v>
      </c>
      <c r="J843" s="107">
        <f t="shared" si="39"/>
        <v>0</v>
      </c>
      <c r="K843" s="100" t="e">
        <f t="shared" si="40"/>
        <v>#N/A</v>
      </c>
      <c r="L843" s="111" t="str">
        <f t="shared" si="41"/>
        <v>Comprar Urgente!</v>
      </c>
    </row>
    <row r="844" spans="2:12">
      <c r="B844" s="99" t="e">
        <f>LOOKUP(A844,Entradas!$B$4:$B$1048576,Entradas!$C$4:$C$1048576)</f>
        <v>#N/A</v>
      </c>
      <c r="C844" s="99" t="e">
        <f>LOOKUP(A844,Entradas!$B$4:$B$1048576,Entradas!$D$4:$D$1048576)</f>
        <v>#N/A</v>
      </c>
      <c r="D844" s="99" t="e">
        <f>LOOKUP(A844,Entradas!$B$4:$B$1048576,Entradas!$G$4:$G$1048576)</f>
        <v>#N/A</v>
      </c>
      <c r="E844" s="100" t="e">
        <f>LOOKUP(A844,Entradas!$B$4:$B$1048576,Entradas!$H$4:$H$1048576)</f>
        <v>#N/A</v>
      </c>
      <c r="F844" s="101" t="e">
        <f>LOOKUP(A844,Entradas!$B$4:$B$1048576,Entradas!$J$4:$J$1048576)</f>
        <v>#N/A</v>
      </c>
      <c r="H844" s="106">
        <f>SUMIFS(Entradas!F:F,Entradas!B:B,'Controle Detalhado'!A844)</f>
        <v>0</v>
      </c>
      <c r="I844" s="106">
        <f>SUMIFS(Saidas!$H:$H,Saidas!$C:$C,'Controle Detalhado'!A844)</f>
        <v>0</v>
      </c>
      <c r="J844" s="107">
        <f t="shared" si="39"/>
        <v>0</v>
      </c>
      <c r="K844" s="100" t="e">
        <f t="shared" si="40"/>
        <v>#N/A</v>
      </c>
      <c r="L844" s="111" t="str">
        <f t="shared" si="41"/>
        <v>Comprar Urgente!</v>
      </c>
    </row>
    <row r="845" spans="2:12">
      <c r="B845" s="99" t="e">
        <f>LOOKUP(A845,Entradas!$B$4:$B$1048576,Entradas!$C$4:$C$1048576)</f>
        <v>#N/A</v>
      </c>
      <c r="C845" s="99" t="e">
        <f>LOOKUP(A845,Entradas!$B$4:$B$1048576,Entradas!$D$4:$D$1048576)</f>
        <v>#N/A</v>
      </c>
      <c r="D845" s="99" t="e">
        <f>LOOKUP(A845,Entradas!$B$4:$B$1048576,Entradas!$G$4:$G$1048576)</f>
        <v>#N/A</v>
      </c>
      <c r="E845" s="100" t="e">
        <f>LOOKUP(A845,Entradas!$B$4:$B$1048576,Entradas!$H$4:$H$1048576)</f>
        <v>#N/A</v>
      </c>
      <c r="F845" s="101" t="e">
        <f>LOOKUP(A845,Entradas!$B$4:$B$1048576,Entradas!$J$4:$J$1048576)</f>
        <v>#N/A</v>
      </c>
      <c r="H845" s="106">
        <f>SUMIFS(Entradas!F:F,Entradas!B:B,'Controle Detalhado'!A845)</f>
        <v>0</v>
      </c>
      <c r="I845" s="106">
        <f>SUMIFS(Saidas!$H:$H,Saidas!$C:$C,'Controle Detalhado'!A845)</f>
        <v>0</v>
      </c>
      <c r="J845" s="107">
        <f t="shared" si="39"/>
        <v>0</v>
      </c>
      <c r="K845" s="100" t="e">
        <f t="shared" si="40"/>
        <v>#N/A</v>
      </c>
      <c r="L845" s="111" t="str">
        <f t="shared" si="41"/>
        <v>Comprar Urgente!</v>
      </c>
    </row>
    <row r="846" spans="2:12">
      <c r="B846" s="99" t="e">
        <f>LOOKUP(A846,Entradas!$B$4:$B$1048576,Entradas!$C$4:$C$1048576)</f>
        <v>#N/A</v>
      </c>
      <c r="C846" s="99" t="e">
        <f>LOOKUP(A846,Entradas!$B$4:$B$1048576,Entradas!$D$4:$D$1048576)</f>
        <v>#N/A</v>
      </c>
      <c r="D846" s="99" t="e">
        <f>LOOKUP(A846,Entradas!$B$4:$B$1048576,Entradas!$G$4:$G$1048576)</f>
        <v>#N/A</v>
      </c>
      <c r="E846" s="100" t="e">
        <f>LOOKUP(A846,Entradas!$B$4:$B$1048576,Entradas!$H$4:$H$1048576)</f>
        <v>#N/A</v>
      </c>
      <c r="F846" s="101" t="e">
        <f>LOOKUP(A846,Entradas!$B$4:$B$1048576,Entradas!$J$4:$J$1048576)</f>
        <v>#N/A</v>
      </c>
      <c r="H846" s="106">
        <f>SUMIFS(Entradas!F:F,Entradas!B:B,'Controle Detalhado'!A846)</f>
        <v>0</v>
      </c>
      <c r="I846" s="106">
        <f>SUMIFS(Saidas!$H:$H,Saidas!$C:$C,'Controle Detalhado'!A846)</f>
        <v>0</v>
      </c>
      <c r="J846" s="107">
        <f t="shared" si="39"/>
        <v>0</v>
      </c>
      <c r="K846" s="100" t="e">
        <f t="shared" si="40"/>
        <v>#N/A</v>
      </c>
      <c r="L846" s="111" t="str">
        <f t="shared" si="41"/>
        <v>Comprar Urgente!</v>
      </c>
    </row>
    <row r="847" spans="2:12">
      <c r="B847" s="99" t="e">
        <f>LOOKUP(A847,Entradas!$B$4:$B$1048576,Entradas!$C$4:$C$1048576)</f>
        <v>#N/A</v>
      </c>
      <c r="C847" s="99" t="e">
        <f>LOOKUP(A847,Entradas!$B$4:$B$1048576,Entradas!$D$4:$D$1048576)</f>
        <v>#N/A</v>
      </c>
      <c r="D847" s="99" t="e">
        <f>LOOKUP(A847,Entradas!$B$4:$B$1048576,Entradas!$G$4:$G$1048576)</f>
        <v>#N/A</v>
      </c>
      <c r="E847" s="100" t="e">
        <f>LOOKUP(A847,Entradas!$B$4:$B$1048576,Entradas!$H$4:$H$1048576)</f>
        <v>#N/A</v>
      </c>
      <c r="F847" s="101" t="e">
        <f>LOOKUP(A847,Entradas!$B$4:$B$1048576,Entradas!$J$4:$J$1048576)</f>
        <v>#N/A</v>
      </c>
      <c r="H847" s="106">
        <f>SUMIFS(Entradas!F:F,Entradas!B:B,'Controle Detalhado'!A847)</f>
        <v>0</v>
      </c>
      <c r="I847" s="106">
        <f>SUMIFS(Saidas!$H:$H,Saidas!$C:$C,'Controle Detalhado'!A847)</f>
        <v>0</v>
      </c>
      <c r="J847" s="107">
        <f t="shared" si="39"/>
        <v>0</v>
      </c>
      <c r="K847" s="100" t="e">
        <f t="shared" si="40"/>
        <v>#N/A</v>
      </c>
      <c r="L847" s="111" t="str">
        <f t="shared" si="41"/>
        <v>Comprar Urgente!</v>
      </c>
    </row>
    <row r="848" spans="2:12">
      <c r="B848" s="99" t="e">
        <f>LOOKUP(A848,Entradas!$B$4:$B$1048576,Entradas!$C$4:$C$1048576)</f>
        <v>#N/A</v>
      </c>
      <c r="C848" s="99" t="e">
        <f>LOOKUP(A848,Entradas!$B$4:$B$1048576,Entradas!$D$4:$D$1048576)</f>
        <v>#N/A</v>
      </c>
      <c r="D848" s="99" t="e">
        <f>LOOKUP(A848,Entradas!$B$4:$B$1048576,Entradas!$G$4:$G$1048576)</f>
        <v>#N/A</v>
      </c>
      <c r="E848" s="100" t="e">
        <f>LOOKUP(A848,Entradas!$B$4:$B$1048576,Entradas!$H$4:$H$1048576)</f>
        <v>#N/A</v>
      </c>
      <c r="F848" s="101" t="e">
        <f>LOOKUP(A848,Entradas!$B$4:$B$1048576,Entradas!$J$4:$J$1048576)</f>
        <v>#N/A</v>
      </c>
      <c r="H848" s="106">
        <f>SUMIFS(Entradas!F:F,Entradas!B:B,'Controle Detalhado'!A848)</f>
        <v>0</v>
      </c>
      <c r="I848" s="106">
        <f>SUMIFS(Saidas!$H:$H,Saidas!$C:$C,'Controle Detalhado'!A848)</f>
        <v>0</v>
      </c>
      <c r="J848" s="107">
        <f t="shared" si="39"/>
        <v>0</v>
      </c>
      <c r="K848" s="100" t="e">
        <f t="shared" si="40"/>
        <v>#N/A</v>
      </c>
      <c r="L848" s="111" t="str">
        <f t="shared" si="41"/>
        <v>Comprar Urgente!</v>
      </c>
    </row>
    <row r="849" spans="2:12">
      <c r="B849" s="99" t="e">
        <f>LOOKUP(A849,Entradas!$B$4:$B$1048576,Entradas!$C$4:$C$1048576)</f>
        <v>#N/A</v>
      </c>
      <c r="C849" s="99" t="e">
        <f>LOOKUP(A849,Entradas!$B$4:$B$1048576,Entradas!$D$4:$D$1048576)</f>
        <v>#N/A</v>
      </c>
      <c r="D849" s="99" t="e">
        <f>LOOKUP(A849,Entradas!$B$4:$B$1048576,Entradas!$G$4:$G$1048576)</f>
        <v>#N/A</v>
      </c>
      <c r="E849" s="100" t="e">
        <f>LOOKUP(A849,Entradas!$B$4:$B$1048576,Entradas!$H$4:$H$1048576)</f>
        <v>#N/A</v>
      </c>
      <c r="F849" s="101" t="e">
        <f>LOOKUP(A849,Entradas!$B$4:$B$1048576,Entradas!$J$4:$J$1048576)</f>
        <v>#N/A</v>
      </c>
      <c r="H849" s="106">
        <f>SUMIFS(Entradas!F:F,Entradas!B:B,'Controle Detalhado'!A849)</f>
        <v>0</v>
      </c>
      <c r="I849" s="106">
        <f>SUMIFS(Saidas!$H:$H,Saidas!$C:$C,'Controle Detalhado'!A849)</f>
        <v>0</v>
      </c>
      <c r="J849" s="107">
        <f t="shared" si="39"/>
        <v>0</v>
      </c>
      <c r="K849" s="100" t="e">
        <f t="shared" si="40"/>
        <v>#N/A</v>
      </c>
      <c r="L849" s="111" t="str">
        <f t="shared" si="41"/>
        <v>Comprar Urgente!</v>
      </c>
    </row>
    <row r="850" spans="2:12">
      <c r="B850" s="99" t="e">
        <f>LOOKUP(A850,Entradas!$B$4:$B$1048576,Entradas!$C$4:$C$1048576)</f>
        <v>#N/A</v>
      </c>
      <c r="C850" s="99" t="e">
        <f>LOOKUP(A850,Entradas!$B$4:$B$1048576,Entradas!$D$4:$D$1048576)</f>
        <v>#N/A</v>
      </c>
      <c r="D850" s="99" t="e">
        <f>LOOKUP(A850,Entradas!$B$4:$B$1048576,Entradas!$G$4:$G$1048576)</f>
        <v>#N/A</v>
      </c>
      <c r="E850" s="100" t="e">
        <f>LOOKUP(A850,Entradas!$B$4:$B$1048576,Entradas!$H$4:$H$1048576)</f>
        <v>#N/A</v>
      </c>
      <c r="F850" s="101" t="e">
        <f>LOOKUP(A850,Entradas!$B$4:$B$1048576,Entradas!$J$4:$J$1048576)</f>
        <v>#N/A</v>
      </c>
      <c r="H850" s="106">
        <f>SUMIFS(Entradas!F:F,Entradas!B:B,'Controle Detalhado'!A850)</f>
        <v>0</v>
      </c>
      <c r="I850" s="106">
        <f>SUMIFS(Saidas!$H:$H,Saidas!$C:$C,'Controle Detalhado'!A850)</f>
        <v>0</v>
      </c>
      <c r="J850" s="107">
        <f t="shared" si="39"/>
        <v>0</v>
      </c>
      <c r="K850" s="100" t="e">
        <f t="shared" si="40"/>
        <v>#N/A</v>
      </c>
      <c r="L850" s="111" t="str">
        <f t="shared" si="41"/>
        <v>Comprar Urgente!</v>
      </c>
    </row>
    <row r="851" spans="2:12">
      <c r="B851" s="99" t="e">
        <f>LOOKUP(A851,Entradas!$B$4:$B$1048576,Entradas!$C$4:$C$1048576)</f>
        <v>#N/A</v>
      </c>
      <c r="C851" s="99" t="e">
        <f>LOOKUP(A851,Entradas!$B$4:$B$1048576,Entradas!$D$4:$D$1048576)</f>
        <v>#N/A</v>
      </c>
      <c r="D851" s="99" t="e">
        <f>LOOKUP(A851,Entradas!$B$4:$B$1048576,Entradas!$G$4:$G$1048576)</f>
        <v>#N/A</v>
      </c>
      <c r="E851" s="100" t="e">
        <f>LOOKUP(A851,Entradas!$B$4:$B$1048576,Entradas!$H$4:$H$1048576)</f>
        <v>#N/A</v>
      </c>
      <c r="F851" s="101" t="e">
        <f>LOOKUP(A851,Entradas!$B$4:$B$1048576,Entradas!$J$4:$J$1048576)</f>
        <v>#N/A</v>
      </c>
      <c r="H851" s="106">
        <f>SUMIFS(Entradas!F:F,Entradas!B:B,'Controle Detalhado'!A851)</f>
        <v>0</v>
      </c>
      <c r="I851" s="106">
        <f>SUMIFS(Saidas!$H:$H,Saidas!$C:$C,'Controle Detalhado'!A851)</f>
        <v>0</v>
      </c>
      <c r="J851" s="107">
        <f t="shared" si="39"/>
        <v>0</v>
      </c>
      <c r="K851" s="100" t="e">
        <f t="shared" si="40"/>
        <v>#N/A</v>
      </c>
      <c r="L851" s="111" t="str">
        <f t="shared" si="41"/>
        <v>Comprar Urgente!</v>
      </c>
    </row>
    <row r="852" spans="2:12">
      <c r="B852" s="99" t="e">
        <f>LOOKUP(A852,Entradas!$B$4:$B$1048576,Entradas!$C$4:$C$1048576)</f>
        <v>#N/A</v>
      </c>
      <c r="C852" s="99" t="e">
        <f>LOOKUP(A852,Entradas!$B$4:$B$1048576,Entradas!$D$4:$D$1048576)</f>
        <v>#N/A</v>
      </c>
      <c r="D852" s="99" t="e">
        <f>LOOKUP(A852,Entradas!$B$4:$B$1048576,Entradas!$G$4:$G$1048576)</f>
        <v>#N/A</v>
      </c>
      <c r="E852" s="100" t="e">
        <f>LOOKUP(A852,Entradas!$B$4:$B$1048576,Entradas!$H$4:$H$1048576)</f>
        <v>#N/A</v>
      </c>
      <c r="F852" s="101" t="e">
        <f>LOOKUP(A852,Entradas!$B$4:$B$1048576,Entradas!$J$4:$J$1048576)</f>
        <v>#N/A</v>
      </c>
      <c r="H852" s="106">
        <f>SUMIFS(Entradas!F:F,Entradas!B:B,'Controle Detalhado'!A852)</f>
        <v>0</v>
      </c>
      <c r="I852" s="106">
        <f>SUMIFS(Saidas!$H:$H,Saidas!$C:$C,'Controle Detalhado'!A852)</f>
        <v>0</v>
      </c>
      <c r="J852" s="107">
        <f t="shared" si="39"/>
        <v>0</v>
      </c>
      <c r="K852" s="100" t="e">
        <f t="shared" si="40"/>
        <v>#N/A</v>
      </c>
      <c r="L852" s="111" t="str">
        <f t="shared" si="41"/>
        <v>Comprar Urgente!</v>
      </c>
    </row>
    <row r="853" spans="2:12">
      <c r="B853" s="99" t="e">
        <f>LOOKUP(A853,Entradas!$B$4:$B$1048576,Entradas!$C$4:$C$1048576)</f>
        <v>#N/A</v>
      </c>
      <c r="C853" s="99" t="e">
        <f>LOOKUP(A853,Entradas!$B$4:$B$1048576,Entradas!$D$4:$D$1048576)</f>
        <v>#N/A</v>
      </c>
      <c r="D853" s="99" t="e">
        <f>LOOKUP(A853,Entradas!$B$4:$B$1048576,Entradas!$G$4:$G$1048576)</f>
        <v>#N/A</v>
      </c>
      <c r="E853" s="100" t="e">
        <f>LOOKUP(A853,Entradas!$B$4:$B$1048576,Entradas!$H$4:$H$1048576)</f>
        <v>#N/A</v>
      </c>
      <c r="F853" s="101" t="e">
        <f>LOOKUP(A853,Entradas!$B$4:$B$1048576,Entradas!$J$4:$J$1048576)</f>
        <v>#N/A</v>
      </c>
      <c r="H853" s="106">
        <f>SUMIFS(Entradas!F:F,Entradas!B:B,'Controle Detalhado'!A853)</f>
        <v>0</v>
      </c>
      <c r="I853" s="106">
        <f>SUMIFS(Saidas!$H:$H,Saidas!$C:$C,'Controle Detalhado'!A853)</f>
        <v>0</v>
      </c>
      <c r="J853" s="107">
        <f t="shared" si="39"/>
        <v>0</v>
      </c>
      <c r="K853" s="100" t="e">
        <f t="shared" si="40"/>
        <v>#N/A</v>
      </c>
      <c r="L853" s="111" t="str">
        <f t="shared" si="41"/>
        <v>Comprar Urgente!</v>
      </c>
    </row>
    <row r="854" spans="2:12">
      <c r="B854" s="99" t="e">
        <f>LOOKUP(A854,Entradas!$B$4:$B$1048576,Entradas!$C$4:$C$1048576)</f>
        <v>#N/A</v>
      </c>
      <c r="C854" s="99" t="e">
        <f>LOOKUP(A854,Entradas!$B$4:$B$1048576,Entradas!$D$4:$D$1048576)</f>
        <v>#N/A</v>
      </c>
      <c r="D854" s="99" t="e">
        <f>LOOKUP(A854,Entradas!$B$4:$B$1048576,Entradas!$G$4:$G$1048576)</f>
        <v>#N/A</v>
      </c>
      <c r="E854" s="100" t="e">
        <f>LOOKUP(A854,Entradas!$B$4:$B$1048576,Entradas!$H$4:$H$1048576)</f>
        <v>#N/A</v>
      </c>
      <c r="F854" s="101" t="e">
        <f>LOOKUP(A854,Entradas!$B$4:$B$1048576,Entradas!$J$4:$J$1048576)</f>
        <v>#N/A</v>
      </c>
      <c r="H854" s="106">
        <f>SUMIFS(Entradas!F:F,Entradas!B:B,'Controle Detalhado'!A854)</f>
        <v>0</v>
      </c>
      <c r="I854" s="106">
        <f>SUMIFS(Saidas!$H:$H,Saidas!$C:$C,'Controle Detalhado'!A854)</f>
        <v>0</v>
      </c>
      <c r="J854" s="107">
        <f t="shared" si="39"/>
        <v>0</v>
      </c>
      <c r="K854" s="100" t="e">
        <f t="shared" si="40"/>
        <v>#N/A</v>
      </c>
      <c r="L854" s="111" t="str">
        <f t="shared" si="41"/>
        <v>Comprar Urgente!</v>
      </c>
    </row>
    <row r="855" spans="2:12">
      <c r="B855" s="99" t="e">
        <f>LOOKUP(A855,Entradas!$B$4:$B$1048576,Entradas!$C$4:$C$1048576)</f>
        <v>#N/A</v>
      </c>
      <c r="C855" s="99" t="e">
        <f>LOOKUP(A855,Entradas!$B$4:$B$1048576,Entradas!$D$4:$D$1048576)</f>
        <v>#N/A</v>
      </c>
      <c r="D855" s="99" t="e">
        <f>LOOKUP(A855,Entradas!$B$4:$B$1048576,Entradas!$G$4:$G$1048576)</f>
        <v>#N/A</v>
      </c>
      <c r="E855" s="100" t="e">
        <f>LOOKUP(A855,Entradas!$B$4:$B$1048576,Entradas!$H$4:$H$1048576)</f>
        <v>#N/A</v>
      </c>
      <c r="F855" s="101" t="e">
        <f>LOOKUP(A855,Entradas!$B$4:$B$1048576,Entradas!$J$4:$J$1048576)</f>
        <v>#N/A</v>
      </c>
      <c r="H855" s="106">
        <f>SUMIFS(Entradas!F:F,Entradas!B:B,'Controle Detalhado'!A855)</f>
        <v>0</v>
      </c>
      <c r="I855" s="106">
        <f>SUMIFS(Saidas!$H:$H,Saidas!$C:$C,'Controle Detalhado'!A855)</f>
        <v>0</v>
      </c>
      <c r="J855" s="107">
        <f t="shared" si="39"/>
        <v>0</v>
      </c>
      <c r="K855" s="100" t="e">
        <f t="shared" si="40"/>
        <v>#N/A</v>
      </c>
      <c r="L855" s="111" t="str">
        <f t="shared" si="41"/>
        <v>Comprar Urgente!</v>
      </c>
    </row>
    <row r="856" spans="2:12">
      <c r="B856" s="99" t="e">
        <f>LOOKUP(A856,Entradas!$B$4:$B$1048576,Entradas!$C$4:$C$1048576)</f>
        <v>#N/A</v>
      </c>
      <c r="C856" s="99" t="e">
        <f>LOOKUP(A856,Entradas!$B$4:$B$1048576,Entradas!$D$4:$D$1048576)</f>
        <v>#N/A</v>
      </c>
      <c r="D856" s="99" t="e">
        <f>LOOKUP(A856,Entradas!$B$4:$B$1048576,Entradas!$G$4:$G$1048576)</f>
        <v>#N/A</v>
      </c>
      <c r="E856" s="100" t="e">
        <f>LOOKUP(A856,Entradas!$B$4:$B$1048576,Entradas!$H$4:$H$1048576)</f>
        <v>#N/A</v>
      </c>
      <c r="F856" s="101" t="e">
        <f>LOOKUP(A856,Entradas!$B$4:$B$1048576,Entradas!$J$4:$J$1048576)</f>
        <v>#N/A</v>
      </c>
      <c r="H856" s="106">
        <f>SUMIFS(Entradas!F:F,Entradas!B:B,'Controle Detalhado'!A856)</f>
        <v>0</v>
      </c>
      <c r="I856" s="106">
        <f>SUMIFS(Saidas!$H:$H,Saidas!$C:$C,'Controle Detalhado'!A856)</f>
        <v>0</v>
      </c>
      <c r="J856" s="107">
        <f t="shared" si="39"/>
        <v>0</v>
      </c>
      <c r="K856" s="100" t="e">
        <f t="shared" si="40"/>
        <v>#N/A</v>
      </c>
      <c r="L856" s="111" t="str">
        <f t="shared" si="41"/>
        <v>Comprar Urgente!</v>
      </c>
    </row>
    <row r="857" spans="2:12">
      <c r="B857" s="99" t="e">
        <f>LOOKUP(A857,Entradas!$B$4:$B$1048576,Entradas!$C$4:$C$1048576)</f>
        <v>#N/A</v>
      </c>
      <c r="C857" s="99" t="e">
        <f>LOOKUP(A857,Entradas!$B$4:$B$1048576,Entradas!$D$4:$D$1048576)</f>
        <v>#N/A</v>
      </c>
      <c r="D857" s="99" t="e">
        <f>LOOKUP(A857,Entradas!$B$4:$B$1048576,Entradas!$G$4:$G$1048576)</f>
        <v>#N/A</v>
      </c>
      <c r="E857" s="100" t="e">
        <f>LOOKUP(A857,Entradas!$B$4:$B$1048576,Entradas!$H$4:$H$1048576)</f>
        <v>#N/A</v>
      </c>
      <c r="F857" s="101" t="e">
        <f>LOOKUP(A857,Entradas!$B$4:$B$1048576,Entradas!$J$4:$J$1048576)</f>
        <v>#N/A</v>
      </c>
      <c r="H857" s="106">
        <f>SUMIFS(Entradas!F:F,Entradas!B:B,'Controle Detalhado'!A857)</f>
        <v>0</v>
      </c>
      <c r="I857" s="106">
        <f>SUMIFS(Saidas!$H:$H,Saidas!$C:$C,'Controle Detalhado'!A857)</f>
        <v>0</v>
      </c>
      <c r="J857" s="107">
        <f t="shared" si="39"/>
        <v>0</v>
      </c>
      <c r="K857" s="100" t="e">
        <f t="shared" si="40"/>
        <v>#N/A</v>
      </c>
      <c r="L857" s="111" t="str">
        <f t="shared" si="41"/>
        <v>Comprar Urgente!</v>
      </c>
    </row>
    <row r="858" spans="2:12">
      <c r="B858" s="99" t="e">
        <f>LOOKUP(A858,Entradas!$B$4:$B$1048576,Entradas!$C$4:$C$1048576)</f>
        <v>#N/A</v>
      </c>
      <c r="C858" s="99" t="e">
        <f>LOOKUP(A858,Entradas!$B$4:$B$1048576,Entradas!$D$4:$D$1048576)</f>
        <v>#N/A</v>
      </c>
      <c r="D858" s="99" t="e">
        <f>LOOKUP(A858,Entradas!$B$4:$B$1048576,Entradas!$G$4:$G$1048576)</f>
        <v>#N/A</v>
      </c>
      <c r="E858" s="100" t="e">
        <f>LOOKUP(A858,Entradas!$B$4:$B$1048576,Entradas!$H$4:$H$1048576)</f>
        <v>#N/A</v>
      </c>
      <c r="F858" s="101" t="e">
        <f>LOOKUP(A858,Entradas!$B$4:$B$1048576,Entradas!$J$4:$J$1048576)</f>
        <v>#N/A</v>
      </c>
      <c r="H858" s="106">
        <f>SUMIFS(Entradas!F:F,Entradas!B:B,'Controle Detalhado'!A858)</f>
        <v>0</v>
      </c>
      <c r="I858" s="106">
        <f>SUMIFS(Saidas!$H:$H,Saidas!$C:$C,'Controle Detalhado'!A858)</f>
        <v>0</v>
      </c>
      <c r="J858" s="107">
        <f t="shared" si="39"/>
        <v>0</v>
      </c>
      <c r="K858" s="100" t="e">
        <f t="shared" si="40"/>
        <v>#N/A</v>
      </c>
      <c r="L858" s="111" t="str">
        <f t="shared" si="41"/>
        <v>Comprar Urgente!</v>
      </c>
    </row>
    <row r="859" spans="2:12">
      <c r="B859" s="99" t="e">
        <f>LOOKUP(A859,Entradas!$B$4:$B$1048576,Entradas!$C$4:$C$1048576)</f>
        <v>#N/A</v>
      </c>
      <c r="C859" s="99" t="e">
        <f>LOOKUP(A859,Entradas!$B$4:$B$1048576,Entradas!$D$4:$D$1048576)</f>
        <v>#N/A</v>
      </c>
      <c r="D859" s="99" t="e">
        <f>LOOKUP(A859,Entradas!$B$4:$B$1048576,Entradas!$G$4:$G$1048576)</f>
        <v>#N/A</v>
      </c>
      <c r="E859" s="100" t="e">
        <f>LOOKUP(A859,Entradas!$B$4:$B$1048576,Entradas!$H$4:$H$1048576)</f>
        <v>#N/A</v>
      </c>
      <c r="F859" s="101" t="e">
        <f>LOOKUP(A859,Entradas!$B$4:$B$1048576,Entradas!$J$4:$J$1048576)</f>
        <v>#N/A</v>
      </c>
      <c r="H859" s="106">
        <f>SUMIFS(Entradas!F:F,Entradas!B:B,'Controle Detalhado'!A859)</f>
        <v>0</v>
      </c>
      <c r="I859" s="106">
        <f>SUMIFS(Saidas!$H:$H,Saidas!$C:$C,'Controle Detalhado'!A859)</f>
        <v>0</v>
      </c>
      <c r="J859" s="107">
        <f t="shared" si="39"/>
        <v>0</v>
      </c>
      <c r="K859" s="100" t="e">
        <f t="shared" si="40"/>
        <v>#N/A</v>
      </c>
      <c r="L859" s="111" t="str">
        <f t="shared" si="41"/>
        <v>Comprar Urgente!</v>
      </c>
    </row>
    <row r="860" spans="2:12">
      <c r="B860" s="99" t="e">
        <f>LOOKUP(A860,Entradas!$B$4:$B$1048576,Entradas!$C$4:$C$1048576)</f>
        <v>#N/A</v>
      </c>
      <c r="C860" s="99" t="e">
        <f>LOOKUP(A860,Entradas!$B$4:$B$1048576,Entradas!$D$4:$D$1048576)</f>
        <v>#N/A</v>
      </c>
      <c r="D860" s="99" t="e">
        <f>LOOKUP(A860,Entradas!$B$4:$B$1048576,Entradas!$G$4:$G$1048576)</f>
        <v>#N/A</v>
      </c>
      <c r="E860" s="100" t="e">
        <f>LOOKUP(A860,Entradas!$B$4:$B$1048576,Entradas!$H$4:$H$1048576)</f>
        <v>#N/A</v>
      </c>
      <c r="F860" s="101" t="e">
        <f>LOOKUP(A860,Entradas!$B$4:$B$1048576,Entradas!$J$4:$J$1048576)</f>
        <v>#N/A</v>
      </c>
      <c r="H860" s="106">
        <f>SUMIFS(Entradas!F:F,Entradas!B:B,'Controle Detalhado'!A860)</f>
        <v>0</v>
      </c>
      <c r="I860" s="106">
        <f>SUMIFS(Saidas!$H:$H,Saidas!$C:$C,'Controle Detalhado'!A860)</f>
        <v>0</v>
      </c>
      <c r="J860" s="107">
        <f t="shared" si="39"/>
        <v>0</v>
      </c>
      <c r="K860" s="100" t="e">
        <f t="shared" si="40"/>
        <v>#N/A</v>
      </c>
      <c r="L860" s="111" t="str">
        <f t="shared" si="41"/>
        <v>Comprar Urgente!</v>
      </c>
    </row>
    <row r="861" spans="2:12">
      <c r="B861" s="99" t="e">
        <f>LOOKUP(A861,Entradas!$B$4:$B$1048576,Entradas!$C$4:$C$1048576)</f>
        <v>#N/A</v>
      </c>
      <c r="C861" s="99" t="e">
        <f>LOOKUP(A861,Entradas!$B$4:$B$1048576,Entradas!$D$4:$D$1048576)</f>
        <v>#N/A</v>
      </c>
      <c r="D861" s="99" t="e">
        <f>LOOKUP(A861,Entradas!$B$4:$B$1048576,Entradas!$G$4:$G$1048576)</f>
        <v>#N/A</v>
      </c>
      <c r="E861" s="100" t="e">
        <f>LOOKUP(A861,Entradas!$B$4:$B$1048576,Entradas!$H$4:$H$1048576)</f>
        <v>#N/A</v>
      </c>
      <c r="F861" s="101" t="e">
        <f>LOOKUP(A861,Entradas!$B$4:$B$1048576,Entradas!$J$4:$J$1048576)</f>
        <v>#N/A</v>
      </c>
      <c r="H861" s="106">
        <f>SUMIFS(Entradas!F:F,Entradas!B:B,'Controle Detalhado'!A861)</f>
        <v>0</v>
      </c>
      <c r="I861" s="106">
        <f>SUMIFS(Saidas!$H:$H,Saidas!$C:$C,'Controle Detalhado'!A861)</f>
        <v>0</v>
      </c>
      <c r="J861" s="107">
        <f t="shared" si="39"/>
        <v>0</v>
      </c>
      <c r="K861" s="100" t="e">
        <f t="shared" si="40"/>
        <v>#N/A</v>
      </c>
      <c r="L861" s="111" t="str">
        <f t="shared" si="41"/>
        <v>Comprar Urgente!</v>
      </c>
    </row>
    <row r="862" spans="2:12">
      <c r="B862" s="99" t="e">
        <f>LOOKUP(A862,Entradas!$B$4:$B$1048576,Entradas!$C$4:$C$1048576)</f>
        <v>#N/A</v>
      </c>
      <c r="C862" s="99" t="e">
        <f>LOOKUP(A862,Entradas!$B$4:$B$1048576,Entradas!$D$4:$D$1048576)</f>
        <v>#N/A</v>
      </c>
      <c r="D862" s="99" t="e">
        <f>LOOKUP(A862,Entradas!$B$4:$B$1048576,Entradas!$G$4:$G$1048576)</f>
        <v>#N/A</v>
      </c>
      <c r="E862" s="100" t="e">
        <f>LOOKUP(A862,Entradas!$B$4:$B$1048576,Entradas!$H$4:$H$1048576)</f>
        <v>#N/A</v>
      </c>
      <c r="F862" s="101" t="e">
        <f>LOOKUP(A862,Entradas!$B$4:$B$1048576,Entradas!$J$4:$J$1048576)</f>
        <v>#N/A</v>
      </c>
      <c r="H862" s="106">
        <f>SUMIFS(Entradas!F:F,Entradas!B:B,'Controle Detalhado'!A862)</f>
        <v>0</v>
      </c>
      <c r="I862" s="106">
        <f>SUMIFS(Saidas!$H:$H,Saidas!$C:$C,'Controle Detalhado'!A862)</f>
        <v>0</v>
      </c>
      <c r="J862" s="107">
        <f t="shared" si="39"/>
        <v>0</v>
      </c>
      <c r="K862" s="100" t="e">
        <f t="shared" si="40"/>
        <v>#N/A</v>
      </c>
      <c r="L862" s="111" t="str">
        <f t="shared" si="41"/>
        <v>Comprar Urgente!</v>
      </c>
    </row>
    <row r="863" spans="2:12">
      <c r="B863" s="99" t="e">
        <f>LOOKUP(A863,Entradas!$B$4:$B$1048576,Entradas!$C$4:$C$1048576)</f>
        <v>#N/A</v>
      </c>
      <c r="C863" s="99" t="e">
        <f>LOOKUP(A863,Entradas!$B$4:$B$1048576,Entradas!$D$4:$D$1048576)</f>
        <v>#N/A</v>
      </c>
      <c r="D863" s="99" t="e">
        <f>LOOKUP(A863,Entradas!$B$4:$B$1048576,Entradas!$G$4:$G$1048576)</f>
        <v>#N/A</v>
      </c>
      <c r="E863" s="100" t="e">
        <f>LOOKUP(A863,Entradas!$B$4:$B$1048576,Entradas!$H$4:$H$1048576)</f>
        <v>#N/A</v>
      </c>
      <c r="F863" s="101" t="e">
        <f>LOOKUP(A863,Entradas!$B$4:$B$1048576,Entradas!$J$4:$J$1048576)</f>
        <v>#N/A</v>
      </c>
      <c r="H863" s="106">
        <f>SUMIFS(Entradas!F:F,Entradas!B:B,'Controle Detalhado'!A863)</f>
        <v>0</v>
      </c>
      <c r="I863" s="106">
        <f>SUMIFS(Saidas!$H:$H,Saidas!$C:$C,'Controle Detalhado'!A863)</f>
        <v>0</v>
      </c>
      <c r="J863" s="107">
        <f t="shared" si="39"/>
        <v>0</v>
      </c>
      <c r="K863" s="100" t="e">
        <f t="shared" si="40"/>
        <v>#N/A</v>
      </c>
      <c r="L863" s="111" t="str">
        <f t="shared" si="41"/>
        <v>Comprar Urgente!</v>
      </c>
    </row>
    <row r="864" spans="2:12">
      <c r="B864" s="99" t="e">
        <f>LOOKUP(A864,Entradas!$B$4:$B$1048576,Entradas!$C$4:$C$1048576)</f>
        <v>#N/A</v>
      </c>
      <c r="C864" s="99" t="e">
        <f>LOOKUP(A864,Entradas!$B$4:$B$1048576,Entradas!$D$4:$D$1048576)</f>
        <v>#N/A</v>
      </c>
      <c r="D864" s="99" t="e">
        <f>LOOKUP(A864,Entradas!$B$4:$B$1048576,Entradas!$G$4:$G$1048576)</f>
        <v>#N/A</v>
      </c>
      <c r="E864" s="100" t="e">
        <f>LOOKUP(A864,Entradas!$B$4:$B$1048576,Entradas!$H$4:$H$1048576)</f>
        <v>#N/A</v>
      </c>
      <c r="F864" s="101" t="e">
        <f>LOOKUP(A864,Entradas!$B$4:$B$1048576,Entradas!$J$4:$J$1048576)</f>
        <v>#N/A</v>
      </c>
      <c r="H864" s="106">
        <f>SUMIFS(Entradas!F:F,Entradas!B:B,'Controle Detalhado'!A864)</f>
        <v>0</v>
      </c>
      <c r="I864" s="106">
        <f>SUMIFS(Saidas!$H:$H,Saidas!$C:$C,'Controle Detalhado'!A864)</f>
        <v>0</v>
      </c>
      <c r="J864" s="107">
        <f t="shared" si="39"/>
        <v>0</v>
      </c>
      <c r="K864" s="100" t="e">
        <f t="shared" si="40"/>
        <v>#N/A</v>
      </c>
      <c r="L864" s="111" t="str">
        <f t="shared" si="41"/>
        <v>Comprar Urgente!</v>
      </c>
    </row>
    <row r="865" spans="2:12">
      <c r="B865" s="99" t="e">
        <f>LOOKUP(A865,Entradas!$B$4:$B$1048576,Entradas!$C$4:$C$1048576)</f>
        <v>#N/A</v>
      </c>
      <c r="C865" s="99" t="e">
        <f>LOOKUP(A865,Entradas!$B$4:$B$1048576,Entradas!$D$4:$D$1048576)</f>
        <v>#N/A</v>
      </c>
      <c r="D865" s="99" t="e">
        <f>LOOKUP(A865,Entradas!$B$4:$B$1048576,Entradas!$G$4:$G$1048576)</f>
        <v>#N/A</v>
      </c>
      <c r="E865" s="100" t="e">
        <f>LOOKUP(A865,Entradas!$B$4:$B$1048576,Entradas!$H$4:$H$1048576)</f>
        <v>#N/A</v>
      </c>
      <c r="F865" s="101" t="e">
        <f>LOOKUP(A865,Entradas!$B$4:$B$1048576,Entradas!$J$4:$J$1048576)</f>
        <v>#N/A</v>
      </c>
      <c r="H865" s="106">
        <f>SUMIFS(Entradas!F:F,Entradas!B:B,'Controle Detalhado'!A865)</f>
        <v>0</v>
      </c>
      <c r="I865" s="106">
        <f>SUMIFS(Saidas!$H:$H,Saidas!$C:$C,'Controle Detalhado'!A865)</f>
        <v>0</v>
      </c>
      <c r="J865" s="107">
        <f t="shared" si="39"/>
        <v>0</v>
      </c>
      <c r="K865" s="100" t="e">
        <f t="shared" si="40"/>
        <v>#N/A</v>
      </c>
      <c r="L865" s="111" t="str">
        <f t="shared" si="41"/>
        <v>Comprar Urgente!</v>
      </c>
    </row>
    <row r="866" spans="2:12">
      <c r="B866" s="99" t="e">
        <f>LOOKUP(A866,Entradas!$B$4:$B$1048576,Entradas!$C$4:$C$1048576)</f>
        <v>#N/A</v>
      </c>
      <c r="C866" s="99" t="e">
        <f>LOOKUP(A866,Entradas!$B$4:$B$1048576,Entradas!$D$4:$D$1048576)</f>
        <v>#N/A</v>
      </c>
      <c r="D866" s="99" t="e">
        <f>LOOKUP(A866,Entradas!$B$4:$B$1048576,Entradas!$G$4:$G$1048576)</f>
        <v>#N/A</v>
      </c>
      <c r="E866" s="100" t="e">
        <f>LOOKUP(A866,Entradas!$B$4:$B$1048576,Entradas!$H$4:$H$1048576)</f>
        <v>#N/A</v>
      </c>
      <c r="F866" s="101" t="e">
        <f>LOOKUP(A866,Entradas!$B$4:$B$1048576,Entradas!$J$4:$J$1048576)</f>
        <v>#N/A</v>
      </c>
      <c r="H866" s="106">
        <f>SUMIFS(Entradas!F:F,Entradas!B:B,'Controle Detalhado'!A866)</f>
        <v>0</v>
      </c>
      <c r="I866" s="106">
        <f>SUMIFS(Saidas!$H:$H,Saidas!$C:$C,'Controle Detalhado'!A866)</f>
        <v>0</v>
      </c>
      <c r="J866" s="107">
        <f t="shared" si="39"/>
        <v>0</v>
      </c>
      <c r="K866" s="100" t="e">
        <f t="shared" si="40"/>
        <v>#N/A</v>
      </c>
      <c r="L866" s="111" t="str">
        <f t="shared" si="41"/>
        <v>Comprar Urgente!</v>
      </c>
    </row>
    <row r="867" spans="2:12">
      <c r="B867" s="99" t="e">
        <f>LOOKUP(A867,Entradas!$B$4:$B$1048576,Entradas!$C$4:$C$1048576)</f>
        <v>#N/A</v>
      </c>
      <c r="C867" s="99" t="e">
        <f>LOOKUP(A867,Entradas!$B$4:$B$1048576,Entradas!$D$4:$D$1048576)</f>
        <v>#N/A</v>
      </c>
      <c r="D867" s="99" t="e">
        <f>LOOKUP(A867,Entradas!$B$4:$B$1048576,Entradas!$G$4:$G$1048576)</f>
        <v>#N/A</v>
      </c>
      <c r="E867" s="100" t="e">
        <f>LOOKUP(A867,Entradas!$B$4:$B$1048576,Entradas!$H$4:$H$1048576)</f>
        <v>#N/A</v>
      </c>
      <c r="F867" s="101" t="e">
        <f>LOOKUP(A867,Entradas!$B$4:$B$1048576,Entradas!$J$4:$J$1048576)</f>
        <v>#N/A</v>
      </c>
      <c r="H867" s="106">
        <f>SUMIFS(Entradas!F:F,Entradas!B:B,'Controle Detalhado'!A867)</f>
        <v>0</v>
      </c>
      <c r="I867" s="106">
        <f>SUMIFS(Saidas!$H:$H,Saidas!$C:$C,'Controle Detalhado'!A867)</f>
        <v>0</v>
      </c>
      <c r="J867" s="107">
        <f t="shared" si="39"/>
        <v>0</v>
      </c>
      <c r="K867" s="100" t="e">
        <f t="shared" si="40"/>
        <v>#N/A</v>
      </c>
      <c r="L867" s="111" t="str">
        <f t="shared" si="41"/>
        <v>Comprar Urgente!</v>
      </c>
    </row>
    <row r="868" spans="2:12">
      <c r="B868" s="99" t="e">
        <f>LOOKUP(A868,Entradas!$B$4:$B$1048576,Entradas!$C$4:$C$1048576)</f>
        <v>#N/A</v>
      </c>
      <c r="C868" s="99" t="e">
        <f>LOOKUP(A868,Entradas!$B$4:$B$1048576,Entradas!$D$4:$D$1048576)</f>
        <v>#N/A</v>
      </c>
      <c r="D868" s="99" t="e">
        <f>LOOKUP(A868,Entradas!$B$4:$B$1048576,Entradas!$G$4:$G$1048576)</f>
        <v>#N/A</v>
      </c>
      <c r="E868" s="100" t="e">
        <f>LOOKUP(A868,Entradas!$B$4:$B$1048576,Entradas!$H$4:$H$1048576)</f>
        <v>#N/A</v>
      </c>
      <c r="F868" s="101" t="e">
        <f>LOOKUP(A868,Entradas!$B$4:$B$1048576,Entradas!$J$4:$J$1048576)</f>
        <v>#N/A</v>
      </c>
      <c r="H868" s="106">
        <f>SUMIFS(Entradas!F:F,Entradas!B:B,'Controle Detalhado'!A868)</f>
        <v>0</v>
      </c>
      <c r="I868" s="106">
        <f>SUMIFS(Saidas!$H:$H,Saidas!$C:$C,'Controle Detalhado'!A868)</f>
        <v>0</v>
      </c>
      <c r="J868" s="107">
        <f t="shared" si="39"/>
        <v>0</v>
      </c>
      <c r="K868" s="100" t="e">
        <f t="shared" si="40"/>
        <v>#N/A</v>
      </c>
      <c r="L868" s="111" t="str">
        <f t="shared" si="41"/>
        <v>Comprar Urgente!</v>
      </c>
    </row>
    <row r="869" spans="2:12">
      <c r="B869" s="99" t="e">
        <f>LOOKUP(A869,Entradas!$B$4:$B$1048576,Entradas!$C$4:$C$1048576)</f>
        <v>#N/A</v>
      </c>
      <c r="C869" s="99" t="e">
        <f>LOOKUP(A869,Entradas!$B$4:$B$1048576,Entradas!$D$4:$D$1048576)</f>
        <v>#N/A</v>
      </c>
      <c r="D869" s="99" t="e">
        <f>LOOKUP(A869,Entradas!$B$4:$B$1048576,Entradas!$G$4:$G$1048576)</f>
        <v>#N/A</v>
      </c>
      <c r="E869" s="100" t="e">
        <f>LOOKUP(A869,Entradas!$B$4:$B$1048576,Entradas!$H$4:$H$1048576)</f>
        <v>#N/A</v>
      </c>
      <c r="F869" s="101" t="e">
        <f>LOOKUP(A869,Entradas!$B$4:$B$1048576,Entradas!$J$4:$J$1048576)</f>
        <v>#N/A</v>
      </c>
      <c r="H869" s="106">
        <f>SUMIFS(Entradas!F:F,Entradas!B:B,'Controle Detalhado'!A869)</f>
        <v>0</v>
      </c>
      <c r="I869" s="106">
        <f>SUMIFS(Saidas!$H:$H,Saidas!$C:$C,'Controle Detalhado'!A869)</f>
        <v>0</v>
      </c>
      <c r="J869" s="107">
        <f t="shared" si="39"/>
        <v>0</v>
      </c>
      <c r="K869" s="100" t="e">
        <f t="shared" si="40"/>
        <v>#N/A</v>
      </c>
      <c r="L869" s="111" t="str">
        <f t="shared" si="41"/>
        <v>Comprar Urgente!</v>
      </c>
    </row>
    <row r="870" spans="2:12">
      <c r="B870" s="99" t="e">
        <f>LOOKUP(A870,Entradas!$B$4:$B$1048576,Entradas!$C$4:$C$1048576)</f>
        <v>#N/A</v>
      </c>
      <c r="C870" s="99" t="e">
        <f>LOOKUP(A870,Entradas!$B$4:$B$1048576,Entradas!$D$4:$D$1048576)</f>
        <v>#N/A</v>
      </c>
      <c r="D870" s="99" t="e">
        <f>LOOKUP(A870,Entradas!$B$4:$B$1048576,Entradas!$G$4:$G$1048576)</f>
        <v>#N/A</v>
      </c>
      <c r="E870" s="100" t="e">
        <f>LOOKUP(A870,Entradas!$B$4:$B$1048576,Entradas!$H$4:$H$1048576)</f>
        <v>#N/A</v>
      </c>
      <c r="F870" s="101" t="e">
        <f>LOOKUP(A870,Entradas!$B$4:$B$1048576,Entradas!$J$4:$J$1048576)</f>
        <v>#N/A</v>
      </c>
      <c r="H870" s="106">
        <f>SUMIFS(Entradas!F:F,Entradas!B:B,'Controle Detalhado'!A870)</f>
        <v>0</v>
      </c>
      <c r="I870" s="106">
        <f>SUMIFS(Saidas!$H:$H,Saidas!$C:$C,'Controle Detalhado'!A870)</f>
        <v>0</v>
      </c>
      <c r="J870" s="107">
        <f t="shared" si="39"/>
        <v>0</v>
      </c>
      <c r="K870" s="100" t="e">
        <f t="shared" si="40"/>
        <v>#N/A</v>
      </c>
      <c r="L870" s="111" t="str">
        <f t="shared" si="41"/>
        <v>Comprar Urgente!</v>
      </c>
    </row>
    <row r="871" spans="2:12">
      <c r="B871" s="99" t="e">
        <f>LOOKUP(A871,Entradas!$B$4:$B$1048576,Entradas!$C$4:$C$1048576)</f>
        <v>#N/A</v>
      </c>
      <c r="C871" s="99" t="e">
        <f>LOOKUP(A871,Entradas!$B$4:$B$1048576,Entradas!$D$4:$D$1048576)</f>
        <v>#N/A</v>
      </c>
      <c r="D871" s="99" t="e">
        <f>LOOKUP(A871,Entradas!$B$4:$B$1048576,Entradas!$G$4:$G$1048576)</f>
        <v>#N/A</v>
      </c>
      <c r="E871" s="100" t="e">
        <f>LOOKUP(A871,Entradas!$B$4:$B$1048576,Entradas!$H$4:$H$1048576)</f>
        <v>#N/A</v>
      </c>
      <c r="F871" s="101" t="e">
        <f>LOOKUP(A871,Entradas!$B$4:$B$1048576,Entradas!$J$4:$J$1048576)</f>
        <v>#N/A</v>
      </c>
      <c r="H871" s="106">
        <f>SUMIFS(Entradas!F:F,Entradas!B:B,'Controle Detalhado'!A871)</f>
        <v>0</v>
      </c>
      <c r="I871" s="106">
        <f>SUMIFS(Saidas!$H:$H,Saidas!$C:$C,'Controle Detalhado'!A871)</f>
        <v>0</v>
      </c>
      <c r="J871" s="107">
        <f t="shared" si="39"/>
        <v>0</v>
      </c>
      <c r="K871" s="100" t="e">
        <f t="shared" si="40"/>
        <v>#N/A</v>
      </c>
      <c r="L871" s="111" t="str">
        <f t="shared" si="41"/>
        <v>Comprar Urgente!</v>
      </c>
    </row>
    <row r="872" spans="2:12">
      <c r="B872" s="99" t="e">
        <f>LOOKUP(A872,Entradas!$B$4:$B$1048576,Entradas!$C$4:$C$1048576)</f>
        <v>#N/A</v>
      </c>
      <c r="C872" s="99" t="e">
        <f>LOOKUP(A872,Entradas!$B$4:$B$1048576,Entradas!$D$4:$D$1048576)</f>
        <v>#N/A</v>
      </c>
      <c r="D872" s="99" t="e">
        <f>LOOKUP(A872,Entradas!$B$4:$B$1048576,Entradas!$G$4:$G$1048576)</f>
        <v>#N/A</v>
      </c>
      <c r="E872" s="100" t="e">
        <f>LOOKUP(A872,Entradas!$B$4:$B$1048576,Entradas!$H$4:$H$1048576)</f>
        <v>#N/A</v>
      </c>
      <c r="F872" s="101" t="e">
        <f>LOOKUP(A872,Entradas!$B$4:$B$1048576,Entradas!$J$4:$J$1048576)</f>
        <v>#N/A</v>
      </c>
      <c r="H872" s="106">
        <f>SUMIFS(Entradas!F:F,Entradas!B:B,'Controle Detalhado'!A872)</f>
        <v>0</v>
      </c>
      <c r="I872" s="106">
        <f>SUMIFS(Saidas!$H:$H,Saidas!$C:$C,'Controle Detalhado'!A872)</f>
        <v>0</v>
      </c>
      <c r="J872" s="107">
        <f t="shared" si="39"/>
        <v>0</v>
      </c>
      <c r="K872" s="100" t="e">
        <f t="shared" si="40"/>
        <v>#N/A</v>
      </c>
      <c r="L872" s="111" t="str">
        <f t="shared" si="41"/>
        <v>Comprar Urgente!</v>
      </c>
    </row>
    <row r="873" spans="2:12">
      <c r="B873" s="99" t="e">
        <f>LOOKUP(A873,Entradas!$B$4:$B$1048576,Entradas!$C$4:$C$1048576)</f>
        <v>#N/A</v>
      </c>
      <c r="C873" s="99" t="e">
        <f>LOOKUP(A873,Entradas!$B$4:$B$1048576,Entradas!$D$4:$D$1048576)</f>
        <v>#N/A</v>
      </c>
      <c r="D873" s="99" t="e">
        <f>LOOKUP(A873,Entradas!$B$4:$B$1048576,Entradas!$G$4:$G$1048576)</f>
        <v>#N/A</v>
      </c>
      <c r="E873" s="100" t="e">
        <f>LOOKUP(A873,Entradas!$B$4:$B$1048576,Entradas!$H$4:$H$1048576)</f>
        <v>#N/A</v>
      </c>
      <c r="F873" s="101" t="e">
        <f>LOOKUP(A873,Entradas!$B$4:$B$1048576,Entradas!$J$4:$J$1048576)</f>
        <v>#N/A</v>
      </c>
      <c r="H873" s="106">
        <f>SUMIFS(Entradas!F:F,Entradas!B:B,'Controle Detalhado'!A873)</f>
        <v>0</v>
      </c>
      <c r="I873" s="106">
        <f>SUMIFS(Saidas!$H:$H,Saidas!$C:$C,'Controle Detalhado'!A873)</f>
        <v>0</v>
      </c>
      <c r="J873" s="107">
        <f t="shared" si="39"/>
        <v>0</v>
      </c>
      <c r="K873" s="100" t="e">
        <f t="shared" si="40"/>
        <v>#N/A</v>
      </c>
      <c r="L873" s="111" t="str">
        <f t="shared" si="41"/>
        <v>Comprar Urgente!</v>
      </c>
    </row>
    <row r="874" spans="2:12">
      <c r="B874" s="99" t="e">
        <f>LOOKUP(A874,Entradas!$B$4:$B$1048576,Entradas!$C$4:$C$1048576)</f>
        <v>#N/A</v>
      </c>
      <c r="C874" s="99" t="e">
        <f>LOOKUP(A874,Entradas!$B$4:$B$1048576,Entradas!$D$4:$D$1048576)</f>
        <v>#N/A</v>
      </c>
      <c r="D874" s="99" t="e">
        <f>LOOKUP(A874,Entradas!$B$4:$B$1048576,Entradas!$G$4:$G$1048576)</f>
        <v>#N/A</v>
      </c>
      <c r="E874" s="100" t="e">
        <f>LOOKUP(A874,Entradas!$B$4:$B$1048576,Entradas!$H$4:$H$1048576)</f>
        <v>#N/A</v>
      </c>
      <c r="F874" s="101" t="e">
        <f>LOOKUP(A874,Entradas!$B$4:$B$1048576,Entradas!$J$4:$J$1048576)</f>
        <v>#N/A</v>
      </c>
      <c r="H874" s="106">
        <f>SUMIFS(Entradas!F:F,Entradas!B:B,'Controle Detalhado'!A874)</f>
        <v>0</v>
      </c>
      <c r="I874" s="106">
        <f>SUMIFS(Saidas!$H:$H,Saidas!$C:$C,'Controle Detalhado'!A874)</f>
        <v>0</v>
      </c>
      <c r="J874" s="107">
        <f t="shared" si="39"/>
        <v>0</v>
      </c>
      <c r="K874" s="100" t="e">
        <f t="shared" si="40"/>
        <v>#N/A</v>
      </c>
      <c r="L874" s="111" t="str">
        <f t="shared" si="41"/>
        <v>Comprar Urgente!</v>
      </c>
    </row>
    <row r="875" spans="2:12">
      <c r="B875" s="99" t="e">
        <f>LOOKUP(A875,Entradas!$B$4:$B$1048576,Entradas!$C$4:$C$1048576)</f>
        <v>#N/A</v>
      </c>
      <c r="C875" s="99" t="e">
        <f>LOOKUP(A875,Entradas!$B$4:$B$1048576,Entradas!$D$4:$D$1048576)</f>
        <v>#N/A</v>
      </c>
      <c r="D875" s="99" t="e">
        <f>LOOKUP(A875,Entradas!$B$4:$B$1048576,Entradas!$G$4:$G$1048576)</f>
        <v>#N/A</v>
      </c>
      <c r="E875" s="100" t="e">
        <f>LOOKUP(A875,Entradas!$B$4:$B$1048576,Entradas!$H$4:$H$1048576)</f>
        <v>#N/A</v>
      </c>
      <c r="F875" s="101" t="e">
        <f>LOOKUP(A875,Entradas!$B$4:$B$1048576,Entradas!$J$4:$J$1048576)</f>
        <v>#N/A</v>
      </c>
      <c r="H875" s="106">
        <f>SUMIFS(Entradas!F:F,Entradas!B:B,'Controle Detalhado'!A875)</f>
        <v>0</v>
      </c>
      <c r="I875" s="106">
        <f>SUMIFS(Saidas!$H:$H,Saidas!$C:$C,'Controle Detalhado'!A875)</f>
        <v>0</v>
      </c>
      <c r="J875" s="107">
        <f t="shared" si="39"/>
        <v>0</v>
      </c>
      <c r="K875" s="100" t="e">
        <f t="shared" si="40"/>
        <v>#N/A</v>
      </c>
      <c r="L875" s="111" t="str">
        <f t="shared" si="41"/>
        <v>Comprar Urgente!</v>
      </c>
    </row>
    <row r="876" spans="2:12">
      <c r="B876" s="99" t="e">
        <f>LOOKUP(A876,Entradas!$B$4:$B$1048576,Entradas!$C$4:$C$1048576)</f>
        <v>#N/A</v>
      </c>
      <c r="C876" s="99" t="e">
        <f>LOOKUP(A876,Entradas!$B$4:$B$1048576,Entradas!$D$4:$D$1048576)</f>
        <v>#N/A</v>
      </c>
      <c r="D876" s="99" t="e">
        <f>LOOKUP(A876,Entradas!$B$4:$B$1048576,Entradas!$G$4:$G$1048576)</f>
        <v>#N/A</v>
      </c>
      <c r="E876" s="100" t="e">
        <f>LOOKUP(A876,Entradas!$B$4:$B$1048576,Entradas!$H$4:$H$1048576)</f>
        <v>#N/A</v>
      </c>
      <c r="F876" s="101" t="e">
        <f>LOOKUP(A876,Entradas!$B$4:$B$1048576,Entradas!$J$4:$J$1048576)</f>
        <v>#N/A</v>
      </c>
      <c r="H876" s="106">
        <f>SUMIFS(Entradas!F:F,Entradas!B:B,'Controle Detalhado'!A876)</f>
        <v>0</v>
      </c>
      <c r="I876" s="106">
        <f>SUMIFS(Saidas!$H:$H,Saidas!$C:$C,'Controle Detalhado'!A876)</f>
        <v>0</v>
      </c>
      <c r="J876" s="107">
        <f t="shared" si="39"/>
        <v>0</v>
      </c>
      <c r="K876" s="100" t="e">
        <f t="shared" si="40"/>
        <v>#N/A</v>
      </c>
      <c r="L876" s="111" t="str">
        <f t="shared" si="41"/>
        <v>Comprar Urgente!</v>
      </c>
    </row>
    <row r="877" spans="2:12">
      <c r="B877" s="99" t="e">
        <f>LOOKUP(A877,Entradas!$B$4:$B$1048576,Entradas!$C$4:$C$1048576)</f>
        <v>#N/A</v>
      </c>
      <c r="C877" s="99" t="e">
        <f>LOOKUP(A877,Entradas!$B$4:$B$1048576,Entradas!$D$4:$D$1048576)</f>
        <v>#N/A</v>
      </c>
      <c r="D877" s="99" t="e">
        <f>LOOKUP(A877,Entradas!$B$4:$B$1048576,Entradas!$G$4:$G$1048576)</f>
        <v>#N/A</v>
      </c>
      <c r="E877" s="100" t="e">
        <f>LOOKUP(A877,Entradas!$B$4:$B$1048576,Entradas!$H$4:$H$1048576)</f>
        <v>#N/A</v>
      </c>
      <c r="F877" s="101" t="e">
        <f>LOOKUP(A877,Entradas!$B$4:$B$1048576,Entradas!$J$4:$J$1048576)</f>
        <v>#N/A</v>
      </c>
      <c r="H877" s="106">
        <f>SUMIFS(Entradas!F:F,Entradas!B:B,'Controle Detalhado'!A877)</f>
        <v>0</v>
      </c>
      <c r="I877" s="106">
        <f>SUMIFS(Saidas!$H:$H,Saidas!$C:$C,'Controle Detalhado'!A877)</f>
        <v>0</v>
      </c>
      <c r="J877" s="107">
        <f t="shared" si="39"/>
        <v>0</v>
      </c>
      <c r="K877" s="100" t="e">
        <f t="shared" si="40"/>
        <v>#N/A</v>
      </c>
      <c r="L877" s="111" t="str">
        <f t="shared" si="41"/>
        <v>Comprar Urgente!</v>
      </c>
    </row>
    <row r="878" spans="2:12">
      <c r="B878" s="99" t="e">
        <f>LOOKUP(A878,Entradas!$B$4:$B$1048576,Entradas!$C$4:$C$1048576)</f>
        <v>#N/A</v>
      </c>
      <c r="C878" s="99" t="e">
        <f>LOOKUP(A878,Entradas!$B$4:$B$1048576,Entradas!$D$4:$D$1048576)</f>
        <v>#N/A</v>
      </c>
      <c r="D878" s="99" t="e">
        <f>LOOKUP(A878,Entradas!$B$4:$B$1048576,Entradas!$G$4:$G$1048576)</f>
        <v>#N/A</v>
      </c>
      <c r="E878" s="100" t="e">
        <f>LOOKUP(A878,Entradas!$B$4:$B$1048576,Entradas!$H$4:$H$1048576)</f>
        <v>#N/A</v>
      </c>
      <c r="F878" s="101" t="e">
        <f>LOOKUP(A878,Entradas!$B$4:$B$1048576,Entradas!$J$4:$J$1048576)</f>
        <v>#N/A</v>
      </c>
      <c r="H878" s="106">
        <f>SUMIFS(Entradas!F:F,Entradas!B:B,'Controle Detalhado'!A878)</f>
        <v>0</v>
      </c>
      <c r="I878" s="106">
        <f>SUMIFS(Saidas!$H:$H,Saidas!$C:$C,'Controle Detalhado'!A878)</f>
        <v>0</v>
      </c>
      <c r="J878" s="107">
        <f t="shared" si="39"/>
        <v>0</v>
      </c>
      <c r="K878" s="100" t="e">
        <f t="shared" si="40"/>
        <v>#N/A</v>
      </c>
      <c r="L878" s="111" t="str">
        <f t="shared" si="41"/>
        <v>Comprar Urgente!</v>
      </c>
    </row>
    <row r="879" spans="2:12">
      <c r="B879" s="99" t="e">
        <f>LOOKUP(A879,Entradas!$B$4:$B$1048576,Entradas!$C$4:$C$1048576)</f>
        <v>#N/A</v>
      </c>
      <c r="C879" s="99" t="e">
        <f>LOOKUP(A879,Entradas!$B$4:$B$1048576,Entradas!$D$4:$D$1048576)</f>
        <v>#N/A</v>
      </c>
      <c r="D879" s="99" t="e">
        <f>LOOKUP(A879,Entradas!$B$4:$B$1048576,Entradas!$G$4:$G$1048576)</f>
        <v>#N/A</v>
      </c>
      <c r="E879" s="100" t="e">
        <f>LOOKUP(A879,Entradas!$B$4:$B$1048576,Entradas!$H$4:$H$1048576)</f>
        <v>#N/A</v>
      </c>
      <c r="F879" s="101" t="e">
        <f>LOOKUP(A879,Entradas!$B$4:$B$1048576,Entradas!$J$4:$J$1048576)</f>
        <v>#N/A</v>
      </c>
      <c r="H879" s="106">
        <f>SUMIFS(Entradas!F:F,Entradas!B:B,'Controle Detalhado'!A879)</f>
        <v>0</v>
      </c>
      <c r="I879" s="106">
        <f>SUMIFS(Saidas!$H:$H,Saidas!$C:$C,'Controle Detalhado'!A879)</f>
        <v>0</v>
      </c>
      <c r="J879" s="107">
        <f t="shared" si="39"/>
        <v>0</v>
      </c>
      <c r="K879" s="100" t="e">
        <f t="shared" si="40"/>
        <v>#N/A</v>
      </c>
      <c r="L879" s="111" t="str">
        <f t="shared" si="41"/>
        <v>Comprar Urgente!</v>
      </c>
    </row>
    <row r="880" spans="2:12">
      <c r="B880" s="99" t="e">
        <f>LOOKUP(A880,Entradas!$B$4:$B$1048576,Entradas!$C$4:$C$1048576)</f>
        <v>#N/A</v>
      </c>
      <c r="C880" s="99" t="e">
        <f>LOOKUP(A880,Entradas!$B$4:$B$1048576,Entradas!$D$4:$D$1048576)</f>
        <v>#N/A</v>
      </c>
      <c r="D880" s="99" t="e">
        <f>LOOKUP(A880,Entradas!$B$4:$B$1048576,Entradas!$G$4:$G$1048576)</f>
        <v>#N/A</v>
      </c>
      <c r="E880" s="100" t="e">
        <f>LOOKUP(A880,Entradas!$B$4:$B$1048576,Entradas!$H$4:$H$1048576)</f>
        <v>#N/A</v>
      </c>
      <c r="F880" s="101" t="e">
        <f>LOOKUP(A880,Entradas!$B$4:$B$1048576,Entradas!$J$4:$J$1048576)</f>
        <v>#N/A</v>
      </c>
      <c r="H880" s="106">
        <f>SUMIFS(Entradas!F:F,Entradas!B:B,'Controle Detalhado'!A880)</f>
        <v>0</v>
      </c>
      <c r="I880" s="106">
        <f>SUMIFS(Saidas!$H:$H,Saidas!$C:$C,'Controle Detalhado'!A880)</f>
        <v>0</v>
      </c>
      <c r="J880" s="107">
        <f t="shared" si="39"/>
        <v>0</v>
      </c>
      <c r="K880" s="100" t="e">
        <f t="shared" si="40"/>
        <v>#N/A</v>
      </c>
      <c r="L880" s="111" t="str">
        <f t="shared" si="41"/>
        <v>Comprar Urgente!</v>
      </c>
    </row>
    <row r="881" spans="2:12">
      <c r="B881" s="99" t="e">
        <f>LOOKUP(A881,Entradas!$B$4:$B$1048576,Entradas!$C$4:$C$1048576)</f>
        <v>#N/A</v>
      </c>
      <c r="C881" s="99" t="e">
        <f>LOOKUP(A881,Entradas!$B$4:$B$1048576,Entradas!$D$4:$D$1048576)</f>
        <v>#N/A</v>
      </c>
      <c r="D881" s="99" t="e">
        <f>LOOKUP(A881,Entradas!$B$4:$B$1048576,Entradas!$G$4:$G$1048576)</f>
        <v>#N/A</v>
      </c>
      <c r="E881" s="100" t="e">
        <f>LOOKUP(A881,Entradas!$B$4:$B$1048576,Entradas!$H$4:$H$1048576)</f>
        <v>#N/A</v>
      </c>
      <c r="F881" s="101" t="e">
        <f>LOOKUP(A881,Entradas!$B$4:$B$1048576,Entradas!$J$4:$J$1048576)</f>
        <v>#N/A</v>
      </c>
      <c r="H881" s="106">
        <f>SUMIFS(Entradas!F:F,Entradas!B:B,'Controle Detalhado'!A881)</f>
        <v>0</v>
      </c>
      <c r="I881" s="106">
        <f>SUMIFS(Saidas!$H:$H,Saidas!$C:$C,'Controle Detalhado'!A881)</f>
        <v>0</v>
      </c>
      <c r="J881" s="107">
        <f t="shared" si="39"/>
        <v>0</v>
      </c>
      <c r="K881" s="100" t="e">
        <f t="shared" si="40"/>
        <v>#N/A</v>
      </c>
      <c r="L881" s="111" t="str">
        <f t="shared" si="41"/>
        <v>Comprar Urgente!</v>
      </c>
    </row>
    <row r="882" spans="2:12">
      <c r="B882" s="99" t="e">
        <f>LOOKUP(A882,Entradas!$B$4:$B$1048576,Entradas!$C$4:$C$1048576)</f>
        <v>#N/A</v>
      </c>
      <c r="C882" s="99" t="e">
        <f>LOOKUP(A882,Entradas!$B$4:$B$1048576,Entradas!$D$4:$D$1048576)</f>
        <v>#N/A</v>
      </c>
      <c r="D882" s="99" t="e">
        <f>LOOKUP(A882,Entradas!$B$4:$B$1048576,Entradas!$G$4:$G$1048576)</f>
        <v>#N/A</v>
      </c>
      <c r="E882" s="100" t="e">
        <f>LOOKUP(A882,Entradas!$B$4:$B$1048576,Entradas!$H$4:$H$1048576)</f>
        <v>#N/A</v>
      </c>
      <c r="F882" s="101" t="e">
        <f>LOOKUP(A882,Entradas!$B$4:$B$1048576,Entradas!$J$4:$J$1048576)</f>
        <v>#N/A</v>
      </c>
      <c r="H882" s="106">
        <f>SUMIFS(Entradas!F:F,Entradas!B:B,'Controle Detalhado'!A882)</f>
        <v>0</v>
      </c>
      <c r="I882" s="106">
        <f>SUMIFS(Saidas!$H:$H,Saidas!$C:$C,'Controle Detalhado'!A882)</f>
        <v>0</v>
      </c>
      <c r="J882" s="107">
        <f t="shared" si="39"/>
        <v>0</v>
      </c>
      <c r="K882" s="100" t="e">
        <f t="shared" si="40"/>
        <v>#N/A</v>
      </c>
      <c r="L882" s="111" t="str">
        <f t="shared" si="41"/>
        <v>Comprar Urgente!</v>
      </c>
    </row>
    <row r="883" spans="2:12">
      <c r="B883" s="99" t="e">
        <f>LOOKUP(A883,Entradas!$B$4:$B$1048576,Entradas!$C$4:$C$1048576)</f>
        <v>#N/A</v>
      </c>
      <c r="C883" s="99" t="e">
        <f>LOOKUP(A883,Entradas!$B$4:$B$1048576,Entradas!$D$4:$D$1048576)</f>
        <v>#N/A</v>
      </c>
      <c r="D883" s="99" t="e">
        <f>LOOKUP(A883,Entradas!$B$4:$B$1048576,Entradas!$G$4:$G$1048576)</f>
        <v>#N/A</v>
      </c>
      <c r="E883" s="100" t="e">
        <f>LOOKUP(A883,Entradas!$B$4:$B$1048576,Entradas!$H$4:$H$1048576)</f>
        <v>#N/A</v>
      </c>
      <c r="F883" s="101" t="e">
        <f>LOOKUP(A883,Entradas!$B$4:$B$1048576,Entradas!$J$4:$J$1048576)</f>
        <v>#N/A</v>
      </c>
      <c r="H883" s="106">
        <f>SUMIFS(Entradas!F:F,Entradas!B:B,'Controle Detalhado'!A883)</f>
        <v>0</v>
      </c>
      <c r="I883" s="106">
        <f>SUMIFS(Saidas!$H:$H,Saidas!$C:$C,'Controle Detalhado'!A883)</f>
        <v>0</v>
      </c>
      <c r="J883" s="107">
        <f t="shared" si="39"/>
        <v>0</v>
      </c>
      <c r="K883" s="100" t="e">
        <f t="shared" si="40"/>
        <v>#N/A</v>
      </c>
      <c r="L883" s="111" t="str">
        <f t="shared" si="41"/>
        <v>Comprar Urgente!</v>
      </c>
    </row>
    <row r="884" spans="2:12">
      <c r="B884" s="99" t="e">
        <f>LOOKUP(A884,Entradas!$B$4:$B$1048576,Entradas!$C$4:$C$1048576)</f>
        <v>#N/A</v>
      </c>
      <c r="C884" s="99" t="e">
        <f>LOOKUP(A884,Entradas!$B$4:$B$1048576,Entradas!$D$4:$D$1048576)</f>
        <v>#N/A</v>
      </c>
      <c r="D884" s="99" t="e">
        <f>LOOKUP(A884,Entradas!$B$4:$B$1048576,Entradas!$G$4:$G$1048576)</f>
        <v>#N/A</v>
      </c>
      <c r="E884" s="100" t="e">
        <f>LOOKUP(A884,Entradas!$B$4:$B$1048576,Entradas!$H$4:$H$1048576)</f>
        <v>#N/A</v>
      </c>
      <c r="F884" s="101" t="e">
        <f>LOOKUP(A884,Entradas!$B$4:$B$1048576,Entradas!$J$4:$J$1048576)</f>
        <v>#N/A</v>
      </c>
      <c r="H884" s="106">
        <f>SUMIFS(Entradas!F:F,Entradas!B:B,'Controle Detalhado'!A884)</f>
        <v>0</v>
      </c>
      <c r="I884" s="106">
        <f>SUMIFS(Saidas!$H:$H,Saidas!$C:$C,'Controle Detalhado'!A884)</f>
        <v>0</v>
      </c>
      <c r="J884" s="107">
        <f t="shared" si="39"/>
        <v>0</v>
      </c>
      <c r="K884" s="100" t="e">
        <f t="shared" si="40"/>
        <v>#N/A</v>
      </c>
      <c r="L884" s="111" t="str">
        <f t="shared" si="41"/>
        <v>Comprar Urgente!</v>
      </c>
    </row>
    <row r="885" spans="2:12">
      <c r="B885" s="99" t="e">
        <f>LOOKUP(A885,Entradas!$B$4:$B$1048576,Entradas!$C$4:$C$1048576)</f>
        <v>#N/A</v>
      </c>
      <c r="C885" s="99" t="e">
        <f>LOOKUP(A885,Entradas!$B$4:$B$1048576,Entradas!$D$4:$D$1048576)</f>
        <v>#N/A</v>
      </c>
      <c r="D885" s="99" t="e">
        <f>LOOKUP(A885,Entradas!$B$4:$B$1048576,Entradas!$G$4:$G$1048576)</f>
        <v>#N/A</v>
      </c>
      <c r="E885" s="100" t="e">
        <f>LOOKUP(A885,Entradas!$B$4:$B$1048576,Entradas!$H$4:$H$1048576)</f>
        <v>#N/A</v>
      </c>
      <c r="F885" s="101" t="e">
        <f>LOOKUP(A885,Entradas!$B$4:$B$1048576,Entradas!$J$4:$J$1048576)</f>
        <v>#N/A</v>
      </c>
      <c r="H885" s="106">
        <f>SUMIFS(Entradas!F:F,Entradas!B:B,'Controle Detalhado'!A885)</f>
        <v>0</v>
      </c>
      <c r="I885" s="106">
        <f>SUMIFS(Saidas!$H:$H,Saidas!$C:$C,'Controle Detalhado'!A885)</f>
        <v>0</v>
      </c>
      <c r="J885" s="107">
        <f t="shared" si="39"/>
        <v>0</v>
      </c>
      <c r="K885" s="100" t="e">
        <f t="shared" si="40"/>
        <v>#N/A</v>
      </c>
      <c r="L885" s="111" t="str">
        <f t="shared" si="41"/>
        <v>Comprar Urgente!</v>
      </c>
    </row>
    <row r="886" spans="2:12">
      <c r="B886" s="99" t="e">
        <f>LOOKUP(A886,Entradas!$B$4:$B$1048576,Entradas!$C$4:$C$1048576)</f>
        <v>#N/A</v>
      </c>
      <c r="C886" s="99" t="e">
        <f>LOOKUP(A886,Entradas!$B$4:$B$1048576,Entradas!$D$4:$D$1048576)</f>
        <v>#N/A</v>
      </c>
      <c r="D886" s="99" t="e">
        <f>LOOKUP(A886,Entradas!$B$4:$B$1048576,Entradas!$G$4:$G$1048576)</f>
        <v>#N/A</v>
      </c>
      <c r="E886" s="100" t="e">
        <f>LOOKUP(A886,Entradas!$B$4:$B$1048576,Entradas!$H$4:$H$1048576)</f>
        <v>#N/A</v>
      </c>
      <c r="F886" s="101" t="e">
        <f>LOOKUP(A886,Entradas!$B$4:$B$1048576,Entradas!$J$4:$J$1048576)</f>
        <v>#N/A</v>
      </c>
      <c r="H886" s="106">
        <f>SUMIFS(Entradas!F:F,Entradas!B:B,'Controle Detalhado'!A886)</f>
        <v>0</v>
      </c>
      <c r="I886" s="106">
        <f>SUMIFS(Saidas!$H:$H,Saidas!$C:$C,'Controle Detalhado'!A886)</f>
        <v>0</v>
      </c>
      <c r="J886" s="107">
        <f t="shared" si="39"/>
        <v>0</v>
      </c>
      <c r="K886" s="100" t="e">
        <f t="shared" si="40"/>
        <v>#N/A</v>
      </c>
      <c r="L886" s="111" t="str">
        <f t="shared" si="41"/>
        <v>Comprar Urgente!</v>
      </c>
    </row>
    <row r="887" spans="2:12">
      <c r="B887" s="99" t="e">
        <f>LOOKUP(A887,Entradas!$B$4:$B$1048576,Entradas!$C$4:$C$1048576)</f>
        <v>#N/A</v>
      </c>
      <c r="C887" s="99" t="e">
        <f>LOOKUP(A887,Entradas!$B$4:$B$1048576,Entradas!$D$4:$D$1048576)</f>
        <v>#N/A</v>
      </c>
      <c r="D887" s="99" t="e">
        <f>LOOKUP(A887,Entradas!$B$4:$B$1048576,Entradas!$G$4:$G$1048576)</f>
        <v>#N/A</v>
      </c>
      <c r="E887" s="100" t="e">
        <f>LOOKUP(A887,Entradas!$B$4:$B$1048576,Entradas!$H$4:$H$1048576)</f>
        <v>#N/A</v>
      </c>
      <c r="F887" s="101" t="e">
        <f>LOOKUP(A887,Entradas!$B$4:$B$1048576,Entradas!$J$4:$J$1048576)</f>
        <v>#N/A</v>
      </c>
      <c r="H887" s="106">
        <f>SUMIFS(Entradas!F:F,Entradas!B:B,'Controle Detalhado'!A887)</f>
        <v>0</v>
      </c>
      <c r="I887" s="106">
        <f>SUMIFS(Saidas!$H:$H,Saidas!$C:$C,'Controle Detalhado'!A887)</f>
        <v>0</v>
      </c>
      <c r="J887" s="107">
        <f t="shared" si="39"/>
        <v>0</v>
      </c>
      <c r="K887" s="100" t="e">
        <f t="shared" si="40"/>
        <v>#N/A</v>
      </c>
      <c r="L887" s="111" t="str">
        <f t="shared" si="41"/>
        <v>Comprar Urgente!</v>
      </c>
    </row>
    <row r="888" spans="2:12">
      <c r="B888" s="99" t="e">
        <f>LOOKUP(A888,Entradas!$B$4:$B$1048576,Entradas!$C$4:$C$1048576)</f>
        <v>#N/A</v>
      </c>
      <c r="C888" s="99" t="e">
        <f>LOOKUP(A888,Entradas!$B$4:$B$1048576,Entradas!$D$4:$D$1048576)</f>
        <v>#N/A</v>
      </c>
      <c r="D888" s="99" t="e">
        <f>LOOKUP(A888,Entradas!$B$4:$B$1048576,Entradas!$G$4:$G$1048576)</f>
        <v>#N/A</v>
      </c>
      <c r="E888" s="100" t="e">
        <f>LOOKUP(A888,Entradas!$B$4:$B$1048576,Entradas!$H$4:$H$1048576)</f>
        <v>#N/A</v>
      </c>
      <c r="F888" s="101" t="e">
        <f>LOOKUP(A888,Entradas!$B$4:$B$1048576,Entradas!$J$4:$J$1048576)</f>
        <v>#N/A</v>
      </c>
      <c r="H888" s="106">
        <f>SUMIFS(Entradas!F:F,Entradas!B:B,'Controle Detalhado'!A888)</f>
        <v>0</v>
      </c>
      <c r="I888" s="106">
        <f>SUMIFS(Saidas!$H:$H,Saidas!$C:$C,'Controle Detalhado'!A888)</f>
        <v>0</v>
      </c>
      <c r="J888" s="107">
        <f t="shared" si="39"/>
        <v>0</v>
      </c>
      <c r="K888" s="100" t="e">
        <f t="shared" si="40"/>
        <v>#N/A</v>
      </c>
      <c r="L888" s="111" t="str">
        <f t="shared" si="41"/>
        <v>Comprar Urgente!</v>
      </c>
    </row>
    <row r="889" spans="2:12">
      <c r="B889" s="99" t="e">
        <f>LOOKUP(A889,Entradas!$B$4:$B$1048576,Entradas!$C$4:$C$1048576)</f>
        <v>#N/A</v>
      </c>
      <c r="C889" s="99" t="e">
        <f>LOOKUP(A889,Entradas!$B$4:$B$1048576,Entradas!$D$4:$D$1048576)</f>
        <v>#N/A</v>
      </c>
      <c r="D889" s="99" t="e">
        <f>LOOKUP(A889,Entradas!$B$4:$B$1048576,Entradas!$G$4:$G$1048576)</f>
        <v>#N/A</v>
      </c>
      <c r="E889" s="100" t="e">
        <f>LOOKUP(A889,Entradas!$B$4:$B$1048576,Entradas!$H$4:$H$1048576)</f>
        <v>#N/A</v>
      </c>
      <c r="F889" s="101" t="e">
        <f>LOOKUP(A889,Entradas!$B$4:$B$1048576,Entradas!$J$4:$J$1048576)</f>
        <v>#N/A</v>
      </c>
      <c r="H889" s="106">
        <f>SUMIFS(Entradas!F:F,Entradas!B:B,'Controle Detalhado'!A889)</f>
        <v>0</v>
      </c>
      <c r="I889" s="106">
        <f>SUMIFS(Saidas!$H:$H,Saidas!$C:$C,'Controle Detalhado'!A889)</f>
        <v>0</v>
      </c>
      <c r="J889" s="107">
        <f t="shared" si="39"/>
        <v>0</v>
      </c>
      <c r="K889" s="100" t="e">
        <f t="shared" si="40"/>
        <v>#N/A</v>
      </c>
      <c r="L889" s="111" t="str">
        <f t="shared" si="41"/>
        <v>Comprar Urgente!</v>
      </c>
    </row>
    <row r="890" spans="2:12">
      <c r="B890" s="99" t="e">
        <f>LOOKUP(A890,Entradas!$B$4:$B$1048576,Entradas!$C$4:$C$1048576)</f>
        <v>#N/A</v>
      </c>
      <c r="C890" s="99" t="e">
        <f>LOOKUP(A890,Entradas!$B$4:$B$1048576,Entradas!$D$4:$D$1048576)</f>
        <v>#N/A</v>
      </c>
      <c r="D890" s="99" t="e">
        <f>LOOKUP(A890,Entradas!$B$4:$B$1048576,Entradas!$G$4:$G$1048576)</f>
        <v>#N/A</v>
      </c>
      <c r="E890" s="100" t="e">
        <f>LOOKUP(A890,Entradas!$B$4:$B$1048576,Entradas!$H$4:$H$1048576)</f>
        <v>#N/A</v>
      </c>
      <c r="F890" s="101" t="e">
        <f>LOOKUP(A890,Entradas!$B$4:$B$1048576,Entradas!$J$4:$J$1048576)</f>
        <v>#N/A</v>
      </c>
      <c r="H890" s="106">
        <f>SUMIFS(Entradas!F:F,Entradas!B:B,'Controle Detalhado'!A890)</f>
        <v>0</v>
      </c>
      <c r="I890" s="106">
        <f>SUMIFS(Saidas!$H:$H,Saidas!$C:$C,'Controle Detalhado'!A890)</f>
        <v>0</v>
      </c>
      <c r="J890" s="107">
        <f t="shared" si="39"/>
        <v>0</v>
      </c>
      <c r="K890" s="100" t="e">
        <f t="shared" si="40"/>
        <v>#N/A</v>
      </c>
      <c r="L890" s="111" t="str">
        <f t="shared" si="41"/>
        <v>Comprar Urgente!</v>
      </c>
    </row>
    <row r="891" spans="2:12">
      <c r="B891" s="99" t="e">
        <f>LOOKUP(A891,Entradas!$B$4:$B$1048576,Entradas!$C$4:$C$1048576)</f>
        <v>#N/A</v>
      </c>
      <c r="C891" s="99" t="e">
        <f>LOOKUP(A891,Entradas!$B$4:$B$1048576,Entradas!$D$4:$D$1048576)</f>
        <v>#N/A</v>
      </c>
      <c r="D891" s="99" t="e">
        <f>LOOKUP(A891,Entradas!$B$4:$B$1048576,Entradas!$G$4:$G$1048576)</f>
        <v>#N/A</v>
      </c>
      <c r="E891" s="100" t="e">
        <f>LOOKUP(A891,Entradas!$B$4:$B$1048576,Entradas!$H$4:$H$1048576)</f>
        <v>#N/A</v>
      </c>
      <c r="F891" s="101" t="e">
        <f>LOOKUP(A891,Entradas!$B$4:$B$1048576,Entradas!$J$4:$J$1048576)</f>
        <v>#N/A</v>
      </c>
      <c r="H891" s="106">
        <f>SUMIFS(Entradas!F:F,Entradas!B:B,'Controle Detalhado'!A891)</f>
        <v>0</v>
      </c>
      <c r="I891" s="106">
        <f>SUMIFS(Saidas!$H:$H,Saidas!$C:$C,'Controle Detalhado'!A891)</f>
        <v>0</v>
      </c>
      <c r="J891" s="107">
        <f t="shared" si="39"/>
        <v>0</v>
      </c>
      <c r="K891" s="100" t="e">
        <f t="shared" si="40"/>
        <v>#N/A</v>
      </c>
      <c r="L891" s="111" t="str">
        <f t="shared" si="41"/>
        <v>Comprar Urgente!</v>
      </c>
    </row>
    <row r="892" spans="2:12">
      <c r="B892" s="99" t="e">
        <f>LOOKUP(A892,Entradas!$B$4:$B$1048576,Entradas!$C$4:$C$1048576)</f>
        <v>#N/A</v>
      </c>
      <c r="C892" s="99" t="e">
        <f>LOOKUP(A892,Entradas!$B$4:$B$1048576,Entradas!$D$4:$D$1048576)</f>
        <v>#N/A</v>
      </c>
      <c r="D892" s="99" t="e">
        <f>LOOKUP(A892,Entradas!$B$4:$B$1048576,Entradas!$G$4:$G$1048576)</f>
        <v>#N/A</v>
      </c>
      <c r="E892" s="100" t="e">
        <f>LOOKUP(A892,Entradas!$B$4:$B$1048576,Entradas!$H$4:$H$1048576)</f>
        <v>#N/A</v>
      </c>
      <c r="F892" s="101" t="e">
        <f>LOOKUP(A892,Entradas!$B$4:$B$1048576,Entradas!$J$4:$J$1048576)</f>
        <v>#N/A</v>
      </c>
      <c r="H892" s="106">
        <f>SUMIFS(Entradas!F:F,Entradas!B:B,'Controle Detalhado'!A892)</f>
        <v>0</v>
      </c>
      <c r="I892" s="106">
        <f>SUMIFS(Saidas!$H:$H,Saidas!$C:$C,'Controle Detalhado'!A892)</f>
        <v>0</v>
      </c>
      <c r="J892" s="107">
        <f t="shared" si="39"/>
        <v>0</v>
      </c>
      <c r="K892" s="100" t="e">
        <f t="shared" si="40"/>
        <v>#N/A</v>
      </c>
      <c r="L892" s="111" t="str">
        <f t="shared" si="41"/>
        <v>Comprar Urgente!</v>
      </c>
    </row>
    <row r="893" spans="2:12">
      <c r="B893" s="99" t="e">
        <f>LOOKUP(A893,Entradas!$B$4:$B$1048576,Entradas!$C$4:$C$1048576)</f>
        <v>#N/A</v>
      </c>
      <c r="C893" s="99" t="e">
        <f>LOOKUP(A893,Entradas!$B$4:$B$1048576,Entradas!$D$4:$D$1048576)</f>
        <v>#N/A</v>
      </c>
      <c r="D893" s="99" t="e">
        <f>LOOKUP(A893,Entradas!$B$4:$B$1048576,Entradas!$G$4:$G$1048576)</f>
        <v>#N/A</v>
      </c>
      <c r="E893" s="100" t="e">
        <f>LOOKUP(A893,Entradas!$B$4:$B$1048576,Entradas!$H$4:$H$1048576)</f>
        <v>#N/A</v>
      </c>
      <c r="F893" s="101" t="e">
        <f>LOOKUP(A893,Entradas!$B$4:$B$1048576,Entradas!$J$4:$J$1048576)</f>
        <v>#N/A</v>
      </c>
      <c r="H893" s="106">
        <f>SUMIFS(Entradas!F:F,Entradas!B:B,'Controle Detalhado'!A893)</f>
        <v>0</v>
      </c>
      <c r="I893" s="106">
        <f>SUMIFS(Saidas!$H:$H,Saidas!$C:$C,'Controle Detalhado'!A893)</f>
        <v>0</v>
      </c>
      <c r="J893" s="107">
        <f t="shared" si="39"/>
        <v>0</v>
      </c>
      <c r="K893" s="100" t="e">
        <f t="shared" si="40"/>
        <v>#N/A</v>
      </c>
      <c r="L893" s="111" t="str">
        <f t="shared" si="41"/>
        <v>Comprar Urgente!</v>
      </c>
    </row>
    <row r="894" spans="2:12">
      <c r="B894" s="99" t="e">
        <f>LOOKUP(A894,Entradas!$B$4:$B$1048576,Entradas!$C$4:$C$1048576)</f>
        <v>#N/A</v>
      </c>
      <c r="C894" s="99" t="e">
        <f>LOOKUP(A894,Entradas!$B$4:$B$1048576,Entradas!$D$4:$D$1048576)</f>
        <v>#N/A</v>
      </c>
      <c r="D894" s="99" t="e">
        <f>LOOKUP(A894,Entradas!$B$4:$B$1048576,Entradas!$G$4:$G$1048576)</f>
        <v>#N/A</v>
      </c>
      <c r="E894" s="100" t="e">
        <f>LOOKUP(A894,Entradas!$B$4:$B$1048576,Entradas!$H$4:$H$1048576)</f>
        <v>#N/A</v>
      </c>
      <c r="F894" s="101" t="e">
        <f>LOOKUP(A894,Entradas!$B$4:$B$1048576,Entradas!$J$4:$J$1048576)</f>
        <v>#N/A</v>
      </c>
      <c r="H894" s="106">
        <f>SUMIFS(Entradas!F:F,Entradas!B:B,'Controle Detalhado'!A894)</f>
        <v>0</v>
      </c>
      <c r="I894" s="106">
        <f>SUMIFS(Saidas!$H:$H,Saidas!$C:$C,'Controle Detalhado'!A894)</f>
        <v>0</v>
      </c>
      <c r="J894" s="107">
        <f t="shared" si="39"/>
        <v>0</v>
      </c>
      <c r="K894" s="100" t="e">
        <f t="shared" si="40"/>
        <v>#N/A</v>
      </c>
      <c r="L894" s="111" t="str">
        <f t="shared" si="41"/>
        <v>Comprar Urgente!</v>
      </c>
    </row>
    <row r="895" spans="2:12">
      <c r="B895" s="99" t="e">
        <f>LOOKUP(A895,Entradas!$B$4:$B$1048576,Entradas!$C$4:$C$1048576)</f>
        <v>#N/A</v>
      </c>
      <c r="C895" s="99" t="e">
        <f>LOOKUP(A895,Entradas!$B$4:$B$1048576,Entradas!$D$4:$D$1048576)</f>
        <v>#N/A</v>
      </c>
      <c r="D895" s="99" t="e">
        <f>LOOKUP(A895,Entradas!$B$4:$B$1048576,Entradas!$G$4:$G$1048576)</f>
        <v>#N/A</v>
      </c>
      <c r="E895" s="100" t="e">
        <f>LOOKUP(A895,Entradas!$B$4:$B$1048576,Entradas!$H$4:$H$1048576)</f>
        <v>#N/A</v>
      </c>
      <c r="F895" s="101" t="e">
        <f>LOOKUP(A895,Entradas!$B$4:$B$1048576,Entradas!$J$4:$J$1048576)</f>
        <v>#N/A</v>
      </c>
      <c r="H895" s="106">
        <f>SUMIFS(Entradas!F:F,Entradas!B:B,'Controle Detalhado'!A895)</f>
        <v>0</v>
      </c>
      <c r="I895" s="106">
        <f>SUMIFS(Saidas!$H:$H,Saidas!$C:$C,'Controle Detalhado'!A895)</f>
        <v>0</v>
      </c>
      <c r="J895" s="107">
        <f t="shared" si="39"/>
        <v>0</v>
      </c>
      <c r="K895" s="100" t="e">
        <f t="shared" si="40"/>
        <v>#N/A</v>
      </c>
      <c r="L895" s="111" t="str">
        <f t="shared" si="41"/>
        <v>Comprar Urgente!</v>
      </c>
    </row>
    <row r="896" spans="2:12">
      <c r="B896" s="99" t="e">
        <f>LOOKUP(A896,Entradas!$B$4:$B$1048576,Entradas!$C$4:$C$1048576)</f>
        <v>#N/A</v>
      </c>
      <c r="C896" s="99" t="e">
        <f>LOOKUP(A896,Entradas!$B$4:$B$1048576,Entradas!$D$4:$D$1048576)</f>
        <v>#N/A</v>
      </c>
      <c r="D896" s="99" t="e">
        <f>LOOKUP(A896,Entradas!$B$4:$B$1048576,Entradas!$G$4:$G$1048576)</f>
        <v>#N/A</v>
      </c>
      <c r="E896" s="100" t="e">
        <f>LOOKUP(A896,Entradas!$B$4:$B$1048576,Entradas!$H$4:$H$1048576)</f>
        <v>#N/A</v>
      </c>
      <c r="F896" s="101" t="e">
        <f>LOOKUP(A896,Entradas!$B$4:$B$1048576,Entradas!$J$4:$J$1048576)</f>
        <v>#N/A</v>
      </c>
      <c r="H896" s="106">
        <f>SUMIFS(Entradas!F:F,Entradas!B:B,'Controle Detalhado'!A896)</f>
        <v>0</v>
      </c>
      <c r="I896" s="106">
        <f>SUMIFS(Saidas!$H:$H,Saidas!$C:$C,'Controle Detalhado'!A896)</f>
        <v>0</v>
      </c>
      <c r="J896" s="107">
        <f t="shared" si="39"/>
        <v>0</v>
      </c>
      <c r="K896" s="100" t="e">
        <f t="shared" si="40"/>
        <v>#N/A</v>
      </c>
      <c r="L896" s="111" t="str">
        <f t="shared" si="41"/>
        <v>Comprar Urgente!</v>
      </c>
    </row>
    <row r="897" spans="2:12">
      <c r="B897" s="99" t="e">
        <f>LOOKUP(A897,Entradas!$B$4:$B$1048576,Entradas!$C$4:$C$1048576)</f>
        <v>#N/A</v>
      </c>
      <c r="C897" s="99" t="e">
        <f>LOOKUP(A897,Entradas!$B$4:$B$1048576,Entradas!$D$4:$D$1048576)</f>
        <v>#N/A</v>
      </c>
      <c r="D897" s="99" t="e">
        <f>LOOKUP(A897,Entradas!$B$4:$B$1048576,Entradas!$G$4:$G$1048576)</f>
        <v>#N/A</v>
      </c>
      <c r="E897" s="100" t="e">
        <f>LOOKUP(A897,Entradas!$B$4:$B$1048576,Entradas!$H$4:$H$1048576)</f>
        <v>#N/A</v>
      </c>
      <c r="F897" s="101" t="e">
        <f>LOOKUP(A897,Entradas!$B$4:$B$1048576,Entradas!$J$4:$J$1048576)</f>
        <v>#N/A</v>
      </c>
      <c r="H897" s="106">
        <f>SUMIFS(Entradas!F:F,Entradas!B:B,'Controle Detalhado'!A897)</f>
        <v>0</v>
      </c>
      <c r="I897" s="106">
        <f>SUMIFS(Saidas!$H:$H,Saidas!$C:$C,'Controle Detalhado'!A897)</f>
        <v>0</v>
      </c>
      <c r="J897" s="107">
        <f t="shared" si="39"/>
        <v>0</v>
      </c>
      <c r="K897" s="100" t="e">
        <f t="shared" si="40"/>
        <v>#N/A</v>
      </c>
      <c r="L897" s="111" t="str">
        <f t="shared" si="41"/>
        <v>Comprar Urgente!</v>
      </c>
    </row>
    <row r="898" spans="2:12">
      <c r="B898" s="99" t="e">
        <f>LOOKUP(A898,Entradas!$B$4:$B$1048576,Entradas!$C$4:$C$1048576)</f>
        <v>#N/A</v>
      </c>
      <c r="C898" s="99" t="e">
        <f>LOOKUP(A898,Entradas!$B$4:$B$1048576,Entradas!$D$4:$D$1048576)</f>
        <v>#N/A</v>
      </c>
      <c r="D898" s="99" t="e">
        <f>LOOKUP(A898,Entradas!$B$4:$B$1048576,Entradas!$G$4:$G$1048576)</f>
        <v>#N/A</v>
      </c>
      <c r="E898" s="100" t="e">
        <f>LOOKUP(A898,Entradas!$B$4:$B$1048576,Entradas!$H$4:$H$1048576)</f>
        <v>#N/A</v>
      </c>
      <c r="F898" s="101" t="e">
        <f>LOOKUP(A898,Entradas!$B$4:$B$1048576,Entradas!$J$4:$J$1048576)</f>
        <v>#N/A</v>
      </c>
      <c r="H898" s="106">
        <f>SUMIFS(Entradas!F:F,Entradas!B:B,'Controle Detalhado'!A898)</f>
        <v>0</v>
      </c>
      <c r="I898" s="106">
        <f>SUMIFS(Saidas!$H:$H,Saidas!$C:$C,'Controle Detalhado'!A898)</f>
        <v>0</v>
      </c>
      <c r="J898" s="107">
        <f t="shared" si="39"/>
        <v>0</v>
      </c>
      <c r="K898" s="100" t="e">
        <f t="shared" si="40"/>
        <v>#N/A</v>
      </c>
      <c r="L898" s="111" t="str">
        <f t="shared" si="41"/>
        <v>Comprar Urgente!</v>
      </c>
    </row>
    <row r="899" spans="2:12">
      <c r="B899" s="99" t="e">
        <f>LOOKUP(A899,Entradas!$B$4:$B$1048576,Entradas!$C$4:$C$1048576)</f>
        <v>#N/A</v>
      </c>
      <c r="C899" s="99" t="e">
        <f>LOOKUP(A899,Entradas!$B$4:$B$1048576,Entradas!$D$4:$D$1048576)</f>
        <v>#N/A</v>
      </c>
      <c r="D899" s="99" t="e">
        <f>LOOKUP(A899,Entradas!$B$4:$B$1048576,Entradas!$G$4:$G$1048576)</f>
        <v>#N/A</v>
      </c>
      <c r="E899" s="100" t="e">
        <f>LOOKUP(A899,Entradas!$B$4:$B$1048576,Entradas!$H$4:$H$1048576)</f>
        <v>#N/A</v>
      </c>
      <c r="F899" s="101" t="e">
        <f>LOOKUP(A899,Entradas!$B$4:$B$1048576,Entradas!$J$4:$J$1048576)</f>
        <v>#N/A</v>
      </c>
      <c r="H899" s="106">
        <f>SUMIFS(Entradas!F:F,Entradas!B:B,'Controle Detalhado'!A899)</f>
        <v>0</v>
      </c>
      <c r="I899" s="106">
        <f>SUMIFS(Saidas!$H:$H,Saidas!$C:$C,'Controle Detalhado'!A899)</f>
        <v>0</v>
      </c>
      <c r="J899" s="107">
        <f t="shared" si="39"/>
        <v>0</v>
      </c>
      <c r="K899" s="100" t="e">
        <f t="shared" si="40"/>
        <v>#N/A</v>
      </c>
      <c r="L899" s="111" t="str">
        <f t="shared" si="41"/>
        <v>Comprar Urgente!</v>
      </c>
    </row>
    <row r="900" spans="2:12">
      <c r="B900" s="99" t="e">
        <f>LOOKUP(A900,Entradas!$B$4:$B$1048576,Entradas!$C$4:$C$1048576)</f>
        <v>#N/A</v>
      </c>
      <c r="C900" s="99" t="e">
        <f>LOOKUP(A900,Entradas!$B$4:$B$1048576,Entradas!$D$4:$D$1048576)</f>
        <v>#N/A</v>
      </c>
      <c r="D900" s="99" t="e">
        <f>LOOKUP(A900,Entradas!$B$4:$B$1048576,Entradas!$G$4:$G$1048576)</f>
        <v>#N/A</v>
      </c>
      <c r="E900" s="100" t="e">
        <f>LOOKUP(A900,Entradas!$B$4:$B$1048576,Entradas!$H$4:$H$1048576)</f>
        <v>#N/A</v>
      </c>
      <c r="F900" s="101" t="e">
        <f>LOOKUP(A900,Entradas!$B$4:$B$1048576,Entradas!$J$4:$J$1048576)</f>
        <v>#N/A</v>
      </c>
      <c r="H900" s="106">
        <f>SUMIFS(Entradas!F:F,Entradas!B:B,'Controle Detalhado'!A900)</f>
        <v>0</v>
      </c>
      <c r="I900" s="106">
        <f>SUMIFS(Saidas!$H:$H,Saidas!$C:$C,'Controle Detalhado'!A900)</f>
        <v>0</v>
      </c>
      <c r="J900" s="107">
        <f t="shared" si="39"/>
        <v>0</v>
      </c>
      <c r="K900" s="100" t="e">
        <f t="shared" si="40"/>
        <v>#N/A</v>
      </c>
      <c r="L900" s="111" t="str">
        <f t="shared" si="41"/>
        <v>Comprar Urgente!</v>
      </c>
    </row>
    <row r="901" spans="2:12">
      <c r="B901" s="99" t="e">
        <f>LOOKUP(A901,Entradas!$B$4:$B$1048576,Entradas!$C$4:$C$1048576)</f>
        <v>#N/A</v>
      </c>
      <c r="C901" s="99" t="e">
        <f>LOOKUP(A901,Entradas!$B$4:$B$1048576,Entradas!$D$4:$D$1048576)</f>
        <v>#N/A</v>
      </c>
      <c r="D901" s="99" t="e">
        <f>LOOKUP(A901,Entradas!$B$4:$B$1048576,Entradas!$G$4:$G$1048576)</f>
        <v>#N/A</v>
      </c>
      <c r="E901" s="100" t="e">
        <f>LOOKUP(A901,Entradas!$B$4:$B$1048576,Entradas!$H$4:$H$1048576)</f>
        <v>#N/A</v>
      </c>
      <c r="F901" s="101" t="e">
        <f>LOOKUP(A901,Entradas!$B$4:$B$1048576,Entradas!$J$4:$J$1048576)</f>
        <v>#N/A</v>
      </c>
      <c r="H901" s="106">
        <f>SUMIFS(Entradas!F:F,Entradas!B:B,'Controle Detalhado'!A901)</f>
        <v>0</v>
      </c>
      <c r="I901" s="106">
        <f>SUMIFS(Saidas!$H:$H,Saidas!$C:$C,'Controle Detalhado'!A901)</f>
        <v>0</v>
      </c>
      <c r="J901" s="107">
        <f t="shared" ref="J901:J964" si="42">H901-I901</f>
        <v>0</v>
      </c>
      <c r="K901" s="100" t="e">
        <f t="shared" ref="K901:K964" si="43">J901*E901</f>
        <v>#N/A</v>
      </c>
      <c r="L901" s="111" t="str">
        <f t="shared" ref="L901:L964" si="44">IF(J901&lt;=G901,"Comprar Urgente!",IF(J901&lt;=(G901*1.2),"Atenção!",""))</f>
        <v>Comprar Urgente!</v>
      </c>
    </row>
    <row r="902" spans="2:12">
      <c r="B902" s="99" t="e">
        <f>LOOKUP(A902,Entradas!$B$4:$B$1048576,Entradas!$C$4:$C$1048576)</f>
        <v>#N/A</v>
      </c>
      <c r="C902" s="99" t="e">
        <f>LOOKUP(A902,Entradas!$B$4:$B$1048576,Entradas!$D$4:$D$1048576)</f>
        <v>#N/A</v>
      </c>
      <c r="D902" s="99" t="e">
        <f>LOOKUP(A902,Entradas!$B$4:$B$1048576,Entradas!$G$4:$G$1048576)</f>
        <v>#N/A</v>
      </c>
      <c r="E902" s="100" t="e">
        <f>LOOKUP(A902,Entradas!$B$4:$B$1048576,Entradas!$H$4:$H$1048576)</f>
        <v>#N/A</v>
      </c>
      <c r="F902" s="101" t="e">
        <f>LOOKUP(A902,Entradas!$B$4:$B$1048576,Entradas!$J$4:$J$1048576)</f>
        <v>#N/A</v>
      </c>
      <c r="H902" s="106">
        <f>SUMIFS(Entradas!F:F,Entradas!B:B,'Controle Detalhado'!A902)</f>
        <v>0</v>
      </c>
      <c r="I902" s="106">
        <f>SUMIFS(Saidas!$H:$H,Saidas!$C:$C,'Controle Detalhado'!A902)</f>
        <v>0</v>
      </c>
      <c r="J902" s="107">
        <f t="shared" si="42"/>
        <v>0</v>
      </c>
      <c r="K902" s="100" t="e">
        <f t="shared" si="43"/>
        <v>#N/A</v>
      </c>
      <c r="L902" s="111" t="str">
        <f t="shared" si="44"/>
        <v>Comprar Urgente!</v>
      </c>
    </row>
    <row r="903" spans="2:12">
      <c r="B903" s="99" t="e">
        <f>LOOKUP(A903,Entradas!$B$4:$B$1048576,Entradas!$C$4:$C$1048576)</f>
        <v>#N/A</v>
      </c>
      <c r="C903" s="99" t="e">
        <f>LOOKUP(A903,Entradas!$B$4:$B$1048576,Entradas!$D$4:$D$1048576)</f>
        <v>#N/A</v>
      </c>
      <c r="D903" s="99" t="e">
        <f>LOOKUP(A903,Entradas!$B$4:$B$1048576,Entradas!$G$4:$G$1048576)</f>
        <v>#N/A</v>
      </c>
      <c r="E903" s="100" t="e">
        <f>LOOKUP(A903,Entradas!$B$4:$B$1048576,Entradas!$H$4:$H$1048576)</f>
        <v>#N/A</v>
      </c>
      <c r="F903" s="101" t="e">
        <f>LOOKUP(A903,Entradas!$B$4:$B$1048576,Entradas!$J$4:$J$1048576)</f>
        <v>#N/A</v>
      </c>
      <c r="H903" s="106">
        <f>SUMIFS(Entradas!F:F,Entradas!B:B,'Controle Detalhado'!A903)</f>
        <v>0</v>
      </c>
      <c r="I903" s="106">
        <f>SUMIFS(Saidas!$H:$H,Saidas!$C:$C,'Controle Detalhado'!A903)</f>
        <v>0</v>
      </c>
      <c r="J903" s="107">
        <f t="shared" si="42"/>
        <v>0</v>
      </c>
      <c r="K903" s="100" t="e">
        <f t="shared" si="43"/>
        <v>#N/A</v>
      </c>
      <c r="L903" s="111" t="str">
        <f t="shared" si="44"/>
        <v>Comprar Urgente!</v>
      </c>
    </row>
    <row r="904" spans="2:12">
      <c r="B904" s="99" t="e">
        <f>LOOKUP(A904,Entradas!$B$4:$B$1048576,Entradas!$C$4:$C$1048576)</f>
        <v>#N/A</v>
      </c>
      <c r="C904" s="99" t="e">
        <f>LOOKUP(A904,Entradas!$B$4:$B$1048576,Entradas!$D$4:$D$1048576)</f>
        <v>#N/A</v>
      </c>
      <c r="D904" s="99" t="e">
        <f>LOOKUP(A904,Entradas!$B$4:$B$1048576,Entradas!$G$4:$G$1048576)</f>
        <v>#N/A</v>
      </c>
      <c r="E904" s="100" t="e">
        <f>LOOKUP(A904,Entradas!$B$4:$B$1048576,Entradas!$H$4:$H$1048576)</f>
        <v>#N/A</v>
      </c>
      <c r="F904" s="101" t="e">
        <f>LOOKUP(A904,Entradas!$B$4:$B$1048576,Entradas!$J$4:$J$1048576)</f>
        <v>#N/A</v>
      </c>
      <c r="H904" s="106">
        <f>SUMIFS(Entradas!F:F,Entradas!B:B,'Controle Detalhado'!A904)</f>
        <v>0</v>
      </c>
      <c r="I904" s="106">
        <f>SUMIFS(Saidas!$H:$H,Saidas!$C:$C,'Controle Detalhado'!A904)</f>
        <v>0</v>
      </c>
      <c r="J904" s="107">
        <f t="shared" si="42"/>
        <v>0</v>
      </c>
      <c r="K904" s="100" t="e">
        <f t="shared" si="43"/>
        <v>#N/A</v>
      </c>
      <c r="L904" s="111" t="str">
        <f t="shared" si="44"/>
        <v>Comprar Urgente!</v>
      </c>
    </row>
    <row r="905" spans="2:12">
      <c r="B905" s="99" t="e">
        <f>LOOKUP(A905,Entradas!$B$4:$B$1048576,Entradas!$C$4:$C$1048576)</f>
        <v>#N/A</v>
      </c>
      <c r="C905" s="99" t="e">
        <f>LOOKUP(A905,Entradas!$B$4:$B$1048576,Entradas!$D$4:$D$1048576)</f>
        <v>#N/A</v>
      </c>
      <c r="D905" s="99" t="e">
        <f>LOOKUP(A905,Entradas!$B$4:$B$1048576,Entradas!$G$4:$G$1048576)</f>
        <v>#N/A</v>
      </c>
      <c r="E905" s="100" t="e">
        <f>LOOKUP(A905,Entradas!$B$4:$B$1048576,Entradas!$H$4:$H$1048576)</f>
        <v>#N/A</v>
      </c>
      <c r="F905" s="101" t="e">
        <f>LOOKUP(A905,Entradas!$B$4:$B$1048576,Entradas!$J$4:$J$1048576)</f>
        <v>#N/A</v>
      </c>
      <c r="H905" s="106">
        <f>SUMIFS(Entradas!F:F,Entradas!B:B,'Controle Detalhado'!A905)</f>
        <v>0</v>
      </c>
      <c r="I905" s="106">
        <f>SUMIFS(Saidas!$H:$H,Saidas!$C:$C,'Controle Detalhado'!A905)</f>
        <v>0</v>
      </c>
      <c r="J905" s="107">
        <f t="shared" si="42"/>
        <v>0</v>
      </c>
      <c r="K905" s="100" t="e">
        <f t="shared" si="43"/>
        <v>#N/A</v>
      </c>
      <c r="L905" s="111" t="str">
        <f t="shared" si="44"/>
        <v>Comprar Urgente!</v>
      </c>
    </row>
    <row r="906" spans="2:12">
      <c r="B906" s="99" t="e">
        <f>LOOKUP(A906,Entradas!$B$4:$B$1048576,Entradas!$C$4:$C$1048576)</f>
        <v>#N/A</v>
      </c>
      <c r="C906" s="99" t="e">
        <f>LOOKUP(A906,Entradas!$B$4:$B$1048576,Entradas!$D$4:$D$1048576)</f>
        <v>#N/A</v>
      </c>
      <c r="D906" s="99" t="e">
        <f>LOOKUP(A906,Entradas!$B$4:$B$1048576,Entradas!$G$4:$G$1048576)</f>
        <v>#N/A</v>
      </c>
      <c r="E906" s="100" t="e">
        <f>LOOKUP(A906,Entradas!$B$4:$B$1048576,Entradas!$H$4:$H$1048576)</f>
        <v>#N/A</v>
      </c>
      <c r="F906" s="101" t="e">
        <f>LOOKUP(A906,Entradas!$B$4:$B$1048576,Entradas!$J$4:$J$1048576)</f>
        <v>#N/A</v>
      </c>
      <c r="H906" s="106">
        <f>SUMIFS(Entradas!F:F,Entradas!B:B,'Controle Detalhado'!A906)</f>
        <v>0</v>
      </c>
      <c r="I906" s="106">
        <f>SUMIFS(Saidas!$H:$H,Saidas!$C:$C,'Controle Detalhado'!A906)</f>
        <v>0</v>
      </c>
      <c r="J906" s="107">
        <f t="shared" si="42"/>
        <v>0</v>
      </c>
      <c r="K906" s="100" t="e">
        <f t="shared" si="43"/>
        <v>#N/A</v>
      </c>
      <c r="L906" s="111" t="str">
        <f t="shared" si="44"/>
        <v>Comprar Urgente!</v>
      </c>
    </row>
    <row r="907" spans="2:12">
      <c r="B907" s="99" t="e">
        <f>LOOKUP(A907,Entradas!$B$4:$B$1048576,Entradas!$C$4:$C$1048576)</f>
        <v>#N/A</v>
      </c>
      <c r="C907" s="99" t="e">
        <f>LOOKUP(A907,Entradas!$B$4:$B$1048576,Entradas!$D$4:$D$1048576)</f>
        <v>#N/A</v>
      </c>
      <c r="D907" s="99" t="e">
        <f>LOOKUP(A907,Entradas!$B$4:$B$1048576,Entradas!$G$4:$G$1048576)</f>
        <v>#N/A</v>
      </c>
      <c r="E907" s="100" t="e">
        <f>LOOKUP(A907,Entradas!$B$4:$B$1048576,Entradas!$H$4:$H$1048576)</f>
        <v>#N/A</v>
      </c>
      <c r="F907" s="101" t="e">
        <f>LOOKUP(A907,Entradas!$B$4:$B$1048576,Entradas!$J$4:$J$1048576)</f>
        <v>#N/A</v>
      </c>
      <c r="H907" s="106">
        <f>SUMIFS(Entradas!F:F,Entradas!B:B,'Controle Detalhado'!A907)</f>
        <v>0</v>
      </c>
      <c r="I907" s="106">
        <f>SUMIFS(Saidas!$H:$H,Saidas!$C:$C,'Controle Detalhado'!A907)</f>
        <v>0</v>
      </c>
      <c r="J907" s="107">
        <f t="shared" si="42"/>
        <v>0</v>
      </c>
      <c r="K907" s="100" t="e">
        <f t="shared" si="43"/>
        <v>#N/A</v>
      </c>
      <c r="L907" s="111" t="str">
        <f t="shared" si="44"/>
        <v>Comprar Urgente!</v>
      </c>
    </row>
    <row r="908" spans="2:12">
      <c r="B908" s="99" t="e">
        <f>LOOKUP(A908,Entradas!$B$4:$B$1048576,Entradas!$C$4:$C$1048576)</f>
        <v>#N/A</v>
      </c>
      <c r="C908" s="99" t="e">
        <f>LOOKUP(A908,Entradas!$B$4:$B$1048576,Entradas!$D$4:$D$1048576)</f>
        <v>#N/A</v>
      </c>
      <c r="D908" s="99" t="e">
        <f>LOOKUP(A908,Entradas!$B$4:$B$1048576,Entradas!$G$4:$G$1048576)</f>
        <v>#N/A</v>
      </c>
      <c r="E908" s="100" t="e">
        <f>LOOKUP(A908,Entradas!$B$4:$B$1048576,Entradas!$H$4:$H$1048576)</f>
        <v>#N/A</v>
      </c>
      <c r="F908" s="101" t="e">
        <f>LOOKUP(A908,Entradas!$B$4:$B$1048576,Entradas!$J$4:$J$1048576)</f>
        <v>#N/A</v>
      </c>
      <c r="H908" s="106">
        <f>SUMIFS(Entradas!F:F,Entradas!B:B,'Controle Detalhado'!A908)</f>
        <v>0</v>
      </c>
      <c r="I908" s="106">
        <f>SUMIFS(Saidas!$H:$H,Saidas!$C:$C,'Controle Detalhado'!A908)</f>
        <v>0</v>
      </c>
      <c r="J908" s="107">
        <f t="shared" si="42"/>
        <v>0</v>
      </c>
      <c r="K908" s="100" t="e">
        <f t="shared" si="43"/>
        <v>#N/A</v>
      </c>
      <c r="L908" s="111" t="str">
        <f t="shared" si="44"/>
        <v>Comprar Urgente!</v>
      </c>
    </row>
    <row r="909" spans="2:12">
      <c r="B909" s="99" t="e">
        <f>LOOKUP(A909,Entradas!$B$4:$B$1048576,Entradas!$C$4:$C$1048576)</f>
        <v>#N/A</v>
      </c>
      <c r="C909" s="99" t="e">
        <f>LOOKUP(A909,Entradas!$B$4:$B$1048576,Entradas!$D$4:$D$1048576)</f>
        <v>#N/A</v>
      </c>
      <c r="D909" s="99" t="e">
        <f>LOOKUP(A909,Entradas!$B$4:$B$1048576,Entradas!$G$4:$G$1048576)</f>
        <v>#N/A</v>
      </c>
      <c r="E909" s="100" t="e">
        <f>LOOKUP(A909,Entradas!$B$4:$B$1048576,Entradas!$H$4:$H$1048576)</f>
        <v>#N/A</v>
      </c>
      <c r="F909" s="101" t="e">
        <f>LOOKUP(A909,Entradas!$B$4:$B$1048576,Entradas!$J$4:$J$1048576)</f>
        <v>#N/A</v>
      </c>
      <c r="H909" s="106">
        <f>SUMIFS(Entradas!F:F,Entradas!B:B,'Controle Detalhado'!A909)</f>
        <v>0</v>
      </c>
      <c r="I909" s="106">
        <f>SUMIFS(Saidas!$H:$H,Saidas!$C:$C,'Controle Detalhado'!A909)</f>
        <v>0</v>
      </c>
      <c r="J909" s="107">
        <f t="shared" si="42"/>
        <v>0</v>
      </c>
      <c r="K909" s="100" t="e">
        <f t="shared" si="43"/>
        <v>#N/A</v>
      </c>
      <c r="L909" s="111" t="str">
        <f t="shared" si="44"/>
        <v>Comprar Urgente!</v>
      </c>
    </row>
    <row r="910" spans="2:12">
      <c r="B910" s="99" t="e">
        <f>LOOKUP(A910,Entradas!$B$4:$B$1048576,Entradas!$C$4:$C$1048576)</f>
        <v>#N/A</v>
      </c>
      <c r="C910" s="99" t="e">
        <f>LOOKUP(A910,Entradas!$B$4:$B$1048576,Entradas!$D$4:$D$1048576)</f>
        <v>#N/A</v>
      </c>
      <c r="D910" s="99" t="e">
        <f>LOOKUP(A910,Entradas!$B$4:$B$1048576,Entradas!$G$4:$G$1048576)</f>
        <v>#N/A</v>
      </c>
      <c r="E910" s="100" t="e">
        <f>LOOKUP(A910,Entradas!$B$4:$B$1048576,Entradas!$H$4:$H$1048576)</f>
        <v>#N/A</v>
      </c>
      <c r="F910" s="101" t="e">
        <f>LOOKUP(A910,Entradas!$B$4:$B$1048576,Entradas!$J$4:$J$1048576)</f>
        <v>#N/A</v>
      </c>
      <c r="H910" s="106">
        <f>SUMIFS(Entradas!F:F,Entradas!B:B,'Controle Detalhado'!A910)</f>
        <v>0</v>
      </c>
      <c r="I910" s="106">
        <f>SUMIFS(Saidas!$H:$H,Saidas!$C:$C,'Controle Detalhado'!A910)</f>
        <v>0</v>
      </c>
      <c r="J910" s="107">
        <f t="shared" si="42"/>
        <v>0</v>
      </c>
      <c r="K910" s="100" t="e">
        <f t="shared" si="43"/>
        <v>#N/A</v>
      </c>
      <c r="L910" s="111" t="str">
        <f t="shared" si="44"/>
        <v>Comprar Urgente!</v>
      </c>
    </row>
    <row r="911" spans="2:12">
      <c r="B911" s="99" t="e">
        <f>LOOKUP(A911,Entradas!$B$4:$B$1048576,Entradas!$C$4:$C$1048576)</f>
        <v>#N/A</v>
      </c>
      <c r="C911" s="99" t="e">
        <f>LOOKUP(A911,Entradas!$B$4:$B$1048576,Entradas!$D$4:$D$1048576)</f>
        <v>#N/A</v>
      </c>
      <c r="D911" s="99" t="e">
        <f>LOOKUP(A911,Entradas!$B$4:$B$1048576,Entradas!$G$4:$G$1048576)</f>
        <v>#N/A</v>
      </c>
      <c r="E911" s="100" t="e">
        <f>LOOKUP(A911,Entradas!$B$4:$B$1048576,Entradas!$H$4:$H$1048576)</f>
        <v>#N/A</v>
      </c>
      <c r="F911" s="101" t="e">
        <f>LOOKUP(A911,Entradas!$B$4:$B$1048576,Entradas!$J$4:$J$1048576)</f>
        <v>#N/A</v>
      </c>
      <c r="H911" s="106">
        <f>SUMIFS(Entradas!F:F,Entradas!B:B,'Controle Detalhado'!A911)</f>
        <v>0</v>
      </c>
      <c r="I911" s="106">
        <f>SUMIFS(Saidas!$H:$H,Saidas!$C:$C,'Controle Detalhado'!A911)</f>
        <v>0</v>
      </c>
      <c r="J911" s="107">
        <f t="shared" si="42"/>
        <v>0</v>
      </c>
      <c r="K911" s="100" t="e">
        <f t="shared" si="43"/>
        <v>#N/A</v>
      </c>
      <c r="L911" s="111" t="str">
        <f t="shared" si="44"/>
        <v>Comprar Urgente!</v>
      </c>
    </row>
    <row r="912" spans="2:12">
      <c r="B912" s="99" t="e">
        <f>LOOKUP(A912,Entradas!$B$4:$B$1048576,Entradas!$C$4:$C$1048576)</f>
        <v>#N/A</v>
      </c>
      <c r="C912" s="99" t="e">
        <f>LOOKUP(A912,Entradas!$B$4:$B$1048576,Entradas!$D$4:$D$1048576)</f>
        <v>#N/A</v>
      </c>
      <c r="D912" s="99" t="e">
        <f>LOOKUP(A912,Entradas!$B$4:$B$1048576,Entradas!$G$4:$G$1048576)</f>
        <v>#N/A</v>
      </c>
      <c r="E912" s="100" t="e">
        <f>LOOKUP(A912,Entradas!$B$4:$B$1048576,Entradas!$H$4:$H$1048576)</f>
        <v>#N/A</v>
      </c>
      <c r="F912" s="101" t="e">
        <f>LOOKUP(A912,Entradas!$B$4:$B$1048576,Entradas!$J$4:$J$1048576)</f>
        <v>#N/A</v>
      </c>
      <c r="H912" s="106">
        <f>SUMIFS(Entradas!F:F,Entradas!B:B,'Controle Detalhado'!A912)</f>
        <v>0</v>
      </c>
      <c r="I912" s="106">
        <f>SUMIFS(Saidas!$H:$H,Saidas!$C:$C,'Controle Detalhado'!A912)</f>
        <v>0</v>
      </c>
      <c r="J912" s="107">
        <f t="shared" si="42"/>
        <v>0</v>
      </c>
      <c r="K912" s="100" t="e">
        <f t="shared" si="43"/>
        <v>#N/A</v>
      </c>
      <c r="L912" s="111" t="str">
        <f t="shared" si="44"/>
        <v>Comprar Urgente!</v>
      </c>
    </row>
    <row r="913" spans="2:12">
      <c r="B913" s="99" t="e">
        <f>LOOKUP(A913,Entradas!$B$4:$B$1048576,Entradas!$C$4:$C$1048576)</f>
        <v>#N/A</v>
      </c>
      <c r="C913" s="99" t="e">
        <f>LOOKUP(A913,Entradas!$B$4:$B$1048576,Entradas!$D$4:$D$1048576)</f>
        <v>#N/A</v>
      </c>
      <c r="D913" s="99" t="e">
        <f>LOOKUP(A913,Entradas!$B$4:$B$1048576,Entradas!$G$4:$G$1048576)</f>
        <v>#N/A</v>
      </c>
      <c r="E913" s="100" t="e">
        <f>LOOKUP(A913,Entradas!$B$4:$B$1048576,Entradas!$H$4:$H$1048576)</f>
        <v>#N/A</v>
      </c>
      <c r="F913" s="101" t="e">
        <f>LOOKUP(A913,Entradas!$B$4:$B$1048576,Entradas!$J$4:$J$1048576)</f>
        <v>#N/A</v>
      </c>
      <c r="H913" s="106">
        <f>SUMIFS(Entradas!F:F,Entradas!B:B,'Controle Detalhado'!A913)</f>
        <v>0</v>
      </c>
      <c r="I913" s="106">
        <f>SUMIFS(Saidas!$H:$H,Saidas!$C:$C,'Controle Detalhado'!A913)</f>
        <v>0</v>
      </c>
      <c r="J913" s="107">
        <f t="shared" si="42"/>
        <v>0</v>
      </c>
      <c r="K913" s="100" t="e">
        <f t="shared" si="43"/>
        <v>#N/A</v>
      </c>
      <c r="L913" s="111" t="str">
        <f t="shared" si="44"/>
        <v>Comprar Urgente!</v>
      </c>
    </row>
    <row r="914" spans="2:12">
      <c r="B914" s="99" t="e">
        <f>LOOKUP(A914,Entradas!$B$4:$B$1048576,Entradas!$C$4:$C$1048576)</f>
        <v>#N/A</v>
      </c>
      <c r="C914" s="99" t="e">
        <f>LOOKUP(A914,Entradas!$B$4:$B$1048576,Entradas!$D$4:$D$1048576)</f>
        <v>#N/A</v>
      </c>
      <c r="D914" s="99" t="e">
        <f>LOOKUP(A914,Entradas!$B$4:$B$1048576,Entradas!$G$4:$G$1048576)</f>
        <v>#N/A</v>
      </c>
      <c r="E914" s="100" t="e">
        <f>LOOKUP(A914,Entradas!$B$4:$B$1048576,Entradas!$H$4:$H$1048576)</f>
        <v>#N/A</v>
      </c>
      <c r="F914" s="101" t="e">
        <f>LOOKUP(A914,Entradas!$B$4:$B$1048576,Entradas!$J$4:$J$1048576)</f>
        <v>#N/A</v>
      </c>
      <c r="H914" s="106">
        <f>SUMIFS(Entradas!F:F,Entradas!B:B,'Controle Detalhado'!A914)</f>
        <v>0</v>
      </c>
      <c r="I914" s="106">
        <f>SUMIFS(Saidas!$H:$H,Saidas!$C:$C,'Controle Detalhado'!A914)</f>
        <v>0</v>
      </c>
      <c r="J914" s="107">
        <f t="shared" si="42"/>
        <v>0</v>
      </c>
      <c r="K914" s="100" t="e">
        <f t="shared" si="43"/>
        <v>#N/A</v>
      </c>
      <c r="L914" s="111" t="str">
        <f t="shared" si="44"/>
        <v>Comprar Urgente!</v>
      </c>
    </row>
    <row r="915" spans="2:12">
      <c r="B915" s="99" t="e">
        <f>LOOKUP(A915,Entradas!$B$4:$B$1048576,Entradas!$C$4:$C$1048576)</f>
        <v>#N/A</v>
      </c>
      <c r="C915" s="99" t="e">
        <f>LOOKUP(A915,Entradas!$B$4:$B$1048576,Entradas!$D$4:$D$1048576)</f>
        <v>#N/A</v>
      </c>
      <c r="D915" s="99" t="e">
        <f>LOOKUP(A915,Entradas!$B$4:$B$1048576,Entradas!$G$4:$G$1048576)</f>
        <v>#N/A</v>
      </c>
      <c r="E915" s="100" t="e">
        <f>LOOKUP(A915,Entradas!$B$4:$B$1048576,Entradas!$H$4:$H$1048576)</f>
        <v>#N/A</v>
      </c>
      <c r="F915" s="101" t="e">
        <f>LOOKUP(A915,Entradas!$B$4:$B$1048576,Entradas!$J$4:$J$1048576)</f>
        <v>#N/A</v>
      </c>
      <c r="H915" s="106">
        <f>SUMIFS(Entradas!F:F,Entradas!B:B,'Controle Detalhado'!A915)</f>
        <v>0</v>
      </c>
      <c r="I915" s="106">
        <f>SUMIFS(Saidas!$H:$H,Saidas!$C:$C,'Controle Detalhado'!A915)</f>
        <v>0</v>
      </c>
      <c r="J915" s="107">
        <f t="shared" si="42"/>
        <v>0</v>
      </c>
      <c r="K915" s="100" t="e">
        <f t="shared" si="43"/>
        <v>#N/A</v>
      </c>
      <c r="L915" s="111" t="str">
        <f t="shared" si="44"/>
        <v>Comprar Urgente!</v>
      </c>
    </row>
    <row r="916" spans="2:12">
      <c r="B916" s="99" t="e">
        <f>LOOKUP(A916,Entradas!$B$4:$B$1048576,Entradas!$C$4:$C$1048576)</f>
        <v>#N/A</v>
      </c>
      <c r="C916" s="99" t="e">
        <f>LOOKUP(A916,Entradas!$B$4:$B$1048576,Entradas!$D$4:$D$1048576)</f>
        <v>#N/A</v>
      </c>
      <c r="D916" s="99" t="e">
        <f>LOOKUP(A916,Entradas!$B$4:$B$1048576,Entradas!$G$4:$G$1048576)</f>
        <v>#N/A</v>
      </c>
      <c r="E916" s="100" t="e">
        <f>LOOKUP(A916,Entradas!$B$4:$B$1048576,Entradas!$H$4:$H$1048576)</f>
        <v>#N/A</v>
      </c>
      <c r="F916" s="101" t="e">
        <f>LOOKUP(A916,Entradas!$B$4:$B$1048576,Entradas!$J$4:$J$1048576)</f>
        <v>#N/A</v>
      </c>
      <c r="H916" s="106">
        <f>SUMIFS(Entradas!F:F,Entradas!B:B,'Controle Detalhado'!A916)</f>
        <v>0</v>
      </c>
      <c r="I916" s="106">
        <f>SUMIFS(Saidas!$H:$H,Saidas!$C:$C,'Controle Detalhado'!A916)</f>
        <v>0</v>
      </c>
      <c r="J916" s="107">
        <f t="shared" si="42"/>
        <v>0</v>
      </c>
      <c r="K916" s="100" t="e">
        <f t="shared" si="43"/>
        <v>#N/A</v>
      </c>
      <c r="L916" s="111" t="str">
        <f t="shared" si="44"/>
        <v>Comprar Urgente!</v>
      </c>
    </row>
    <row r="917" spans="2:12">
      <c r="B917" s="99" t="e">
        <f>LOOKUP(A917,Entradas!$B$4:$B$1048576,Entradas!$C$4:$C$1048576)</f>
        <v>#N/A</v>
      </c>
      <c r="C917" s="99" t="e">
        <f>LOOKUP(A917,Entradas!$B$4:$B$1048576,Entradas!$D$4:$D$1048576)</f>
        <v>#N/A</v>
      </c>
      <c r="D917" s="99" t="e">
        <f>LOOKUP(A917,Entradas!$B$4:$B$1048576,Entradas!$G$4:$G$1048576)</f>
        <v>#N/A</v>
      </c>
      <c r="E917" s="100" t="e">
        <f>LOOKUP(A917,Entradas!$B$4:$B$1048576,Entradas!$H$4:$H$1048576)</f>
        <v>#N/A</v>
      </c>
      <c r="F917" s="101" t="e">
        <f>LOOKUP(A917,Entradas!$B$4:$B$1048576,Entradas!$J$4:$J$1048576)</f>
        <v>#N/A</v>
      </c>
      <c r="H917" s="106">
        <f>SUMIFS(Entradas!F:F,Entradas!B:B,'Controle Detalhado'!A917)</f>
        <v>0</v>
      </c>
      <c r="I917" s="106">
        <f>SUMIFS(Saidas!$H:$H,Saidas!$C:$C,'Controle Detalhado'!A917)</f>
        <v>0</v>
      </c>
      <c r="J917" s="107">
        <f t="shared" si="42"/>
        <v>0</v>
      </c>
      <c r="K917" s="100" t="e">
        <f t="shared" si="43"/>
        <v>#N/A</v>
      </c>
      <c r="L917" s="111" t="str">
        <f t="shared" si="44"/>
        <v>Comprar Urgente!</v>
      </c>
    </row>
    <row r="918" spans="2:12">
      <c r="B918" s="99" t="e">
        <f>LOOKUP(A918,Entradas!$B$4:$B$1048576,Entradas!$C$4:$C$1048576)</f>
        <v>#N/A</v>
      </c>
      <c r="C918" s="99" t="e">
        <f>LOOKUP(A918,Entradas!$B$4:$B$1048576,Entradas!$D$4:$D$1048576)</f>
        <v>#N/A</v>
      </c>
      <c r="D918" s="99" t="e">
        <f>LOOKUP(A918,Entradas!$B$4:$B$1048576,Entradas!$G$4:$G$1048576)</f>
        <v>#N/A</v>
      </c>
      <c r="E918" s="100" t="e">
        <f>LOOKUP(A918,Entradas!$B$4:$B$1048576,Entradas!$H$4:$H$1048576)</f>
        <v>#N/A</v>
      </c>
      <c r="F918" s="101" t="e">
        <f>LOOKUP(A918,Entradas!$B$4:$B$1048576,Entradas!$J$4:$J$1048576)</f>
        <v>#N/A</v>
      </c>
      <c r="H918" s="106">
        <f>SUMIFS(Entradas!F:F,Entradas!B:B,'Controle Detalhado'!A918)</f>
        <v>0</v>
      </c>
      <c r="I918" s="106">
        <f>SUMIFS(Saidas!$H:$H,Saidas!$C:$C,'Controle Detalhado'!A918)</f>
        <v>0</v>
      </c>
      <c r="J918" s="107">
        <f t="shared" si="42"/>
        <v>0</v>
      </c>
      <c r="K918" s="100" t="e">
        <f t="shared" si="43"/>
        <v>#N/A</v>
      </c>
      <c r="L918" s="111" t="str">
        <f t="shared" si="44"/>
        <v>Comprar Urgente!</v>
      </c>
    </row>
    <row r="919" spans="2:12">
      <c r="B919" s="99" t="e">
        <f>LOOKUP(A919,Entradas!$B$4:$B$1048576,Entradas!$C$4:$C$1048576)</f>
        <v>#N/A</v>
      </c>
      <c r="C919" s="99" t="e">
        <f>LOOKUP(A919,Entradas!$B$4:$B$1048576,Entradas!$D$4:$D$1048576)</f>
        <v>#N/A</v>
      </c>
      <c r="D919" s="99" t="e">
        <f>LOOKUP(A919,Entradas!$B$4:$B$1048576,Entradas!$G$4:$G$1048576)</f>
        <v>#N/A</v>
      </c>
      <c r="E919" s="100" t="e">
        <f>LOOKUP(A919,Entradas!$B$4:$B$1048576,Entradas!$H$4:$H$1048576)</f>
        <v>#N/A</v>
      </c>
      <c r="F919" s="101" t="e">
        <f>LOOKUP(A919,Entradas!$B$4:$B$1048576,Entradas!$J$4:$J$1048576)</f>
        <v>#N/A</v>
      </c>
      <c r="H919" s="106">
        <f>SUMIFS(Entradas!F:F,Entradas!B:B,'Controle Detalhado'!A919)</f>
        <v>0</v>
      </c>
      <c r="I919" s="106">
        <f>SUMIFS(Saidas!$H:$H,Saidas!$C:$C,'Controle Detalhado'!A919)</f>
        <v>0</v>
      </c>
      <c r="J919" s="107">
        <f t="shared" si="42"/>
        <v>0</v>
      </c>
      <c r="K919" s="100" t="e">
        <f t="shared" si="43"/>
        <v>#N/A</v>
      </c>
      <c r="L919" s="111" t="str">
        <f t="shared" si="44"/>
        <v>Comprar Urgente!</v>
      </c>
    </row>
    <row r="920" spans="2:12">
      <c r="B920" s="99" t="e">
        <f>LOOKUP(A920,Entradas!$B$4:$B$1048576,Entradas!$C$4:$C$1048576)</f>
        <v>#N/A</v>
      </c>
      <c r="C920" s="99" t="e">
        <f>LOOKUP(A920,Entradas!$B$4:$B$1048576,Entradas!$D$4:$D$1048576)</f>
        <v>#N/A</v>
      </c>
      <c r="D920" s="99" t="e">
        <f>LOOKUP(A920,Entradas!$B$4:$B$1048576,Entradas!$G$4:$G$1048576)</f>
        <v>#N/A</v>
      </c>
      <c r="E920" s="100" t="e">
        <f>LOOKUP(A920,Entradas!$B$4:$B$1048576,Entradas!$H$4:$H$1048576)</f>
        <v>#N/A</v>
      </c>
      <c r="F920" s="101" t="e">
        <f>LOOKUP(A920,Entradas!$B$4:$B$1048576,Entradas!$J$4:$J$1048576)</f>
        <v>#N/A</v>
      </c>
      <c r="H920" s="106">
        <f>SUMIFS(Entradas!F:F,Entradas!B:B,'Controle Detalhado'!A920)</f>
        <v>0</v>
      </c>
      <c r="I920" s="106">
        <f>SUMIFS(Saidas!$H:$H,Saidas!$C:$C,'Controle Detalhado'!A920)</f>
        <v>0</v>
      </c>
      <c r="J920" s="107">
        <f t="shared" si="42"/>
        <v>0</v>
      </c>
      <c r="K920" s="100" t="e">
        <f t="shared" si="43"/>
        <v>#N/A</v>
      </c>
      <c r="L920" s="111" t="str">
        <f t="shared" si="44"/>
        <v>Comprar Urgente!</v>
      </c>
    </row>
    <row r="921" spans="2:12">
      <c r="B921" s="99" t="e">
        <f>LOOKUP(A921,Entradas!$B$4:$B$1048576,Entradas!$C$4:$C$1048576)</f>
        <v>#N/A</v>
      </c>
      <c r="C921" s="99" t="e">
        <f>LOOKUP(A921,Entradas!$B$4:$B$1048576,Entradas!$D$4:$D$1048576)</f>
        <v>#N/A</v>
      </c>
      <c r="D921" s="99" t="e">
        <f>LOOKUP(A921,Entradas!$B$4:$B$1048576,Entradas!$G$4:$G$1048576)</f>
        <v>#N/A</v>
      </c>
      <c r="E921" s="100" t="e">
        <f>LOOKUP(A921,Entradas!$B$4:$B$1048576,Entradas!$H$4:$H$1048576)</f>
        <v>#N/A</v>
      </c>
      <c r="F921" s="101" t="e">
        <f>LOOKUP(A921,Entradas!$B$4:$B$1048576,Entradas!$J$4:$J$1048576)</f>
        <v>#N/A</v>
      </c>
      <c r="H921" s="106">
        <f>SUMIFS(Entradas!F:F,Entradas!B:B,'Controle Detalhado'!A921)</f>
        <v>0</v>
      </c>
      <c r="I921" s="106">
        <f>SUMIFS(Saidas!$H:$H,Saidas!$C:$C,'Controle Detalhado'!A921)</f>
        <v>0</v>
      </c>
      <c r="J921" s="107">
        <f t="shared" si="42"/>
        <v>0</v>
      </c>
      <c r="K921" s="100" t="e">
        <f t="shared" si="43"/>
        <v>#N/A</v>
      </c>
      <c r="L921" s="111" t="str">
        <f t="shared" si="44"/>
        <v>Comprar Urgente!</v>
      </c>
    </row>
    <row r="922" spans="2:12">
      <c r="B922" s="99" t="e">
        <f>LOOKUP(A922,Entradas!$B$4:$B$1048576,Entradas!$C$4:$C$1048576)</f>
        <v>#N/A</v>
      </c>
      <c r="C922" s="99" t="e">
        <f>LOOKUP(A922,Entradas!$B$4:$B$1048576,Entradas!$D$4:$D$1048576)</f>
        <v>#N/A</v>
      </c>
      <c r="D922" s="99" t="e">
        <f>LOOKUP(A922,Entradas!$B$4:$B$1048576,Entradas!$G$4:$G$1048576)</f>
        <v>#N/A</v>
      </c>
      <c r="E922" s="100" t="e">
        <f>LOOKUP(A922,Entradas!$B$4:$B$1048576,Entradas!$H$4:$H$1048576)</f>
        <v>#N/A</v>
      </c>
      <c r="F922" s="101" t="e">
        <f>LOOKUP(A922,Entradas!$B$4:$B$1048576,Entradas!$J$4:$J$1048576)</f>
        <v>#N/A</v>
      </c>
      <c r="H922" s="106">
        <f>SUMIFS(Entradas!F:F,Entradas!B:B,'Controle Detalhado'!A922)</f>
        <v>0</v>
      </c>
      <c r="I922" s="106">
        <f>SUMIFS(Saidas!$H:$H,Saidas!$C:$C,'Controle Detalhado'!A922)</f>
        <v>0</v>
      </c>
      <c r="J922" s="107">
        <f t="shared" si="42"/>
        <v>0</v>
      </c>
      <c r="K922" s="100" t="e">
        <f t="shared" si="43"/>
        <v>#N/A</v>
      </c>
      <c r="L922" s="111" t="str">
        <f t="shared" si="44"/>
        <v>Comprar Urgente!</v>
      </c>
    </row>
    <row r="923" spans="2:12">
      <c r="B923" s="99" t="e">
        <f>LOOKUP(A923,Entradas!$B$4:$B$1048576,Entradas!$C$4:$C$1048576)</f>
        <v>#N/A</v>
      </c>
      <c r="C923" s="99" t="e">
        <f>LOOKUP(A923,Entradas!$B$4:$B$1048576,Entradas!$D$4:$D$1048576)</f>
        <v>#N/A</v>
      </c>
      <c r="D923" s="99" t="e">
        <f>LOOKUP(A923,Entradas!$B$4:$B$1048576,Entradas!$G$4:$G$1048576)</f>
        <v>#N/A</v>
      </c>
      <c r="E923" s="100" t="e">
        <f>LOOKUP(A923,Entradas!$B$4:$B$1048576,Entradas!$H$4:$H$1048576)</f>
        <v>#N/A</v>
      </c>
      <c r="F923" s="101" t="e">
        <f>LOOKUP(A923,Entradas!$B$4:$B$1048576,Entradas!$J$4:$J$1048576)</f>
        <v>#N/A</v>
      </c>
      <c r="H923" s="106">
        <f>SUMIFS(Entradas!F:F,Entradas!B:B,'Controle Detalhado'!A923)</f>
        <v>0</v>
      </c>
      <c r="I923" s="106">
        <f>SUMIFS(Saidas!$H:$H,Saidas!$C:$C,'Controle Detalhado'!A923)</f>
        <v>0</v>
      </c>
      <c r="J923" s="107">
        <f t="shared" si="42"/>
        <v>0</v>
      </c>
      <c r="K923" s="100" t="e">
        <f t="shared" si="43"/>
        <v>#N/A</v>
      </c>
      <c r="L923" s="111" t="str">
        <f t="shared" si="44"/>
        <v>Comprar Urgente!</v>
      </c>
    </row>
    <row r="924" spans="2:12">
      <c r="B924" s="99" t="e">
        <f>LOOKUP(A924,Entradas!$B$4:$B$1048576,Entradas!$C$4:$C$1048576)</f>
        <v>#N/A</v>
      </c>
      <c r="C924" s="99" t="e">
        <f>LOOKUP(A924,Entradas!$B$4:$B$1048576,Entradas!$D$4:$D$1048576)</f>
        <v>#N/A</v>
      </c>
      <c r="D924" s="99" t="e">
        <f>LOOKUP(A924,Entradas!$B$4:$B$1048576,Entradas!$G$4:$G$1048576)</f>
        <v>#N/A</v>
      </c>
      <c r="E924" s="100" t="e">
        <f>LOOKUP(A924,Entradas!$B$4:$B$1048576,Entradas!$H$4:$H$1048576)</f>
        <v>#N/A</v>
      </c>
      <c r="F924" s="101" t="e">
        <f>LOOKUP(A924,Entradas!$B$4:$B$1048576,Entradas!$J$4:$J$1048576)</f>
        <v>#N/A</v>
      </c>
      <c r="H924" s="106">
        <f>SUMIFS(Entradas!F:F,Entradas!B:B,'Controle Detalhado'!A924)</f>
        <v>0</v>
      </c>
      <c r="I924" s="106">
        <f>SUMIFS(Saidas!$H:$H,Saidas!$C:$C,'Controle Detalhado'!A924)</f>
        <v>0</v>
      </c>
      <c r="J924" s="107">
        <f t="shared" si="42"/>
        <v>0</v>
      </c>
      <c r="K924" s="100" t="e">
        <f t="shared" si="43"/>
        <v>#N/A</v>
      </c>
      <c r="L924" s="111" t="str">
        <f t="shared" si="44"/>
        <v>Comprar Urgente!</v>
      </c>
    </row>
    <row r="925" spans="2:12">
      <c r="B925" s="99" t="e">
        <f>LOOKUP(A925,Entradas!$B$4:$B$1048576,Entradas!$C$4:$C$1048576)</f>
        <v>#N/A</v>
      </c>
      <c r="C925" s="99" t="e">
        <f>LOOKUP(A925,Entradas!$B$4:$B$1048576,Entradas!$D$4:$D$1048576)</f>
        <v>#N/A</v>
      </c>
      <c r="D925" s="99" t="e">
        <f>LOOKUP(A925,Entradas!$B$4:$B$1048576,Entradas!$G$4:$G$1048576)</f>
        <v>#N/A</v>
      </c>
      <c r="E925" s="100" t="e">
        <f>LOOKUP(A925,Entradas!$B$4:$B$1048576,Entradas!$H$4:$H$1048576)</f>
        <v>#N/A</v>
      </c>
      <c r="F925" s="101" t="e">
        <f>LOOKUP(A925,Entradas!$B$4:$B$1048576,Entradas!$J$4:$J$1048576)</f>
        <v>#N/A</v>
      </c>
      <c r="H925" s="106">
        <f>SUMIFS(Entradas!F:F,Entradas!B:B,'Controle Detalhado'!A925)</f>
        <v>0</v>
      </c>
      <c r="I925" s="106">
        <f>SUMIFS(Saidas!$H:$H,Saidas!$C:$C,'Controle Detalhado'!A925)</f>
        <v>0</v>
      </c>
      <c r="J925" s="107">
        <f t="shared" si="42"/>
        <v>0</v>
      </c>
      <c r="K925" s="100" t="e">
        <f t="shared" si="43"/>
        <v>#N/A</v>
      </c>
      <c r="L925" s="111" t="str">
        <f t="shared" si="44"/>
        <v>Comprar Urgente!</v>
      </c>
    </row>
    <row r="926" spans="2:12">
      <c r="B926" s="99" t="e">
        <f>LOOKUP(A926,Entradas!$B$4:$B$1048576,Entradas!$C$4:$C$1048576)</f>
        <v>#N/A</v>
      </c>
      <c r="C926" s="99" t="e">
        <f>LOOKUP(A926,Entradas!$B$4:$B$1048576,Entradas!$D$4:$D$1048576)</f>
        <v>#N/A</v>
      </c>
      <c r="D926" s="99" t="e">
        <f>LOOKUP(A926,Entradas!$B$4:$B$1048576,Entradas!$G$4:$G$1048576)</f>
        <v>#N/A</v>
      </c>
      <c r="E926" s="100" t="e">
        <f>LOOKUP(A926,Entradas!$B$4:$B$1048576,Entradas!$H$4:$H$1048576)</f>
        <v>#N/A</v>
      </c>
      <c r="F926" s="101" t="e">
        <f>LOOKUP(A926,Entradas!$B$4:$B$1048576,Entradas!$J$4:$J$1048576)</f>
        <v>#N/A</v>
      </c>
      <c r="H926" s="106">
        <f>SUMIFS(Entradas!F:F,Entradas!B:B,'Controle Detalhado'!A926)</f>
        <v>0</v>
      </c>
      <c r="I926" s="106">
        <f>SUMIFS(Saidas!$H:$H,Saidas!$C:$C,'Controle Detalhado'!A926)</f>
        <v>0</v>
      </c>
      <c r="J926" s="107">
        <f t="shared" si="42"/>
        <v>0</v>
      </c>
      <c r="K926" s="100" t="e">
        <f t="shared" si="43"/>
        <v>#N/A</v>
      </c>
      <c r="L926" s="111" t="str">
        <f t="shared" si="44"/>
        <v>Comprar Urgente!</v>
      </c>
    </row>
    <row r="927" spans="2:12">
      <c r="B927" s="99" t="e">
        <f>LOOKUP(A927,Entradas!$B$4:$B$1048576,Entradas!$C$4:$C$1048576)</f>
        <v>#N/A</v>
      </c>
      <c r="C927" s="99" t="e">
        <f>LOOKUP(A927,Entradas!$B$4:$B$1048576,Entradas!$D$4:$D$1048576)</f>
        <v>#N/A</v>
      </c>
      <c r="D927" s="99" t="e">
        <f>LOOKUP(A927,Entradas!$B$4:$B$1048576,Entradas!$G$4:$G$1048576)</f>
        <v>#N/A</v>
      </c>
      <c r="E927" s="100" t="e">
        <f>LOOKUP(A927,Entradas!$B$4:$B$1048576,Entradas!$H$4:$H$1048576)</f>
        <v>#N/A</v>
      </c>
      <c r="F927" s="101" t="e">
        <f>LOOKUP(A927,Entradas!$B$4:$B$1048576,Entradas!$J$4:$J$1048576)</f>
        <v>#N/A</v>
      </c>
      <c r="H927" s="106">
        <f>SUMIFS(Entradas!F:F,Entradas!B:B,'Controle Detalhado'!A927)</f>
        <v>0</v>
      </c>
      <c r="I927" s="106">
        <f>SUMIFS(Saidas!$H:$H,Saidas!$C:$C,'Controle Detalhado'!A927)</f>
        <v>0</v>
      </c>
      <c r="J927" s="107">
        <f t="shared" si="42"/>
        <v>0</v>
      </c>
      <c r="K927" s="100" t="e">
        <f t="shared" si="43"/>
        <v>#N/A</v>
      </c>
      <c r="L927" s="111" t="str">
        <f t="shared" si="44"/>
        <v>Comprar Urgente!</v>
      </c>
    </row>
    <row r="928" spans="2:12">
      <c r="B928" s="99" t="e">
        <f>LOOKUP(A928,Entradas!$B$4:$B$1048576,Entradas!$C$4:$C$1048576)</f>
        <v>#N/A</v>
      </c>
      <c r="C928" s="99" t="e">
        <f>LOOKUP(A928,Entradas!$B$4:$B$1048576,Entradas!$D$4:$D$1048576)</f>
        <v>#N/A</v>
      </c>
      <c r="D928" s="99" t="e">
        <f>LOOKUP(A928,Entradas!$B$4:$B$1048576,Entradas!$G$4:$G$1048576)</f>
        <v>#N/A</v>
      </c>
      <c r="E928" s="100" t="e">
        <f>LOOKUP(A928,Entradas!$B$4:$B$1048576,Entradas!$H$4:$H$1048576)</f>
        <v>#N/A</v>
      </c>
      <c r="F928" s="101" t="e">
        <f>LOOKUP(A928,Entradas!$B$4:$B$1048576,Entradas!$J$4:$J$1048576)</f>
        <v>#N/A</v>
      </c>
      <c r="H928" s="106">
        <f>SUMIFS(Entradas!F:F,Entradas!B:B,'Controle Detalhado'!A928)</f>
        <v>0</v>
      </c>
      <c r="I928" s="106">
        <f>SUMIFS(Saidas!$H:$H,Saidas!$C:$C,'Controle Detalhado'!A928)</f>
        <v>0</v>
      </c>
      <c r="J928" s="107">
        <f t="shared" si="42"/>
        <v>0</v>
      </c>
      <c r="K928" s="100" t="e">
        <f t="shared" si="43"/>
        <v>#N/A</v>
      </c>
      <c r="L928" s="111" t="str">
        <f t="shared" si="44"/>
        <v>Comprar Urgente!</v>
      </c>
    </row>
    <row r="929" spans="2:12">
      <c r="B929" s="99" t="e">
        <f>LOOKUP(A929,Entradas!$B$4:$B$1048576,Entradas!$C$4:$C$1048576)</f>
        <v>#N/A</v>
      </c>
      <c r="C929" s="99" t="e">
        <f>LOOKUP(A929,Entradas!$B$4:$B$1048576,Entradas!$D$4:$D$1048576)</f>
        <v>#N/A</v>
      </c>
      <c r="D929" s="99" t="e">
        <f>LOOKUP(A929,Entradas!$B$4:$B$1048576,Entradas!$G$4:$G$1048576)</f>
        <v>#N/A</v>
      </c>
      <c r="E929" s="100" t="e">
        <f>LOOKUP(A929,Entradas!$B$4:$B$1048576,Entradas!$H$4:$H$1048576)</f>
        <v>#N/A</v>
      </c>
      <c r="F929" s="101" t="e">
        <f>LOOKUP(A929,Entradas!$B$4:$B$1048576,Entradas!$J$4:$J$1048576)</f>
        <v>#N/A</v>
      </c>
      <c r="H929" s="106">
        <f>SUMIFS(Entradas!F:F,Entradas!B:B,'Controle Detalhado'!A929)</f>
        <v>0</v>
      </c>
      <c r="I929" s="106">
        <f>SUMIFS(Saidas!$H:$H,Saidas!$C:$C,'Controle Detalhado'!A929)</f>
        <v>0</v>
      </c>
      <c r="J929" s="107">
        <f t="shared" si="42"/>
        <v>0</v>
      </c>
      <c r="K929" s="100" t="e">
        <f t="shared" si="43"/>
        <v>#N/A</v>
      </c>
      <c r="L929" s="111" t="str">
        <f t="shared" si="44"/>
        <v>Comprar Urgente!</v>
      </c>
    </row>
    <row r="930" spans="2:12">
      <c r="B930" s="99" t="e">
        <f>LOOKUP(A930,Entradas!$B$4:$B$1048576,Entradas!$C$4:$C$1048576)</f>
        <v>#N/A</v>
      </c>
      <c r="C930" s="99" t="e">
        <f>LOOKUP(A930,Entradas!$B$4:$B$1048576,Entradas!$D$4:$D$1048576)</f>
        <v>#N/A</v>
      </c>
      <c r="D930" s="99" t="e">
        <f>LOOKUP(A930,Entradas!$B$4:$B$1048576,Entradas!$G$4:$G$1048576)</f>
        <v>#N/A</v>
      </c>
      <c r="E930" s="100" t="e">
        <f>LOOKUP(A930,Entradas!$B$4:$B$1048576,Entradas!$H$4:$H$1048576)</f>
        <v>#N/A</v>
      </c>
      <c r="F930" s="101" t="e">
        <f>LOOKUP(A930,Entradas!$B$4:$B$1048576,Entradas!$J$4:$J$1048576)</f>
        <v>#N/A</v>
      </c>
      <c r="H930" s="106">
        <f>SUMIFS(Entradas!F:F,Entradas!B:B,'Controle Detalhado'!A930)</f>
        <v>0</v>
      </c>
      <c r="I930" s="106">
        <f>SUMIFS(Saidas!$H:$H,Saidas!$C:$C,'Controle Detalhado'!A930)</f>
        <v>0</v>
      </c>
      <c r="J930" s="107">
        <f t="shared" si="42"/>
        <v>0</v>
      </c>
      <c r="K930" s="100" t="e">
        <f t="shared" si="43"/>
        <v>#N/A</v>
      </c>
      <c r="L930" s="111" t="str">
        <f t="shared" si="44"/>
        <v>Comprar Urgente!</v>
      </c>
    </row>
    <row r="931" spans="2:12">
      <c r="B931" s="99" t="e">
        <f>LOOKUP(A931,Entradas!$B$4:$B$1048576,Entradas!$C$4:$C$1048576)</f>
        <v>#N/A</v>
      </c>
      <c r="C931" s="99" t="e">
        <f>LOOKUP(A931,Entradas!$B$4:$B$1048576,Entradas!$D$4:$D$1048576)</f>
        <v>#N/A</v>
      </c>
      <c r="D931" s="99" t="e">
        <f>LOOKUP(A931,Entradas!$B$4:$B$1048576,Entradas!$G$4:$G$1048576)</f>
        <v>#N/A</v>
      </c>
      <c r="E931" s="100" t="e">
        <f>LOOKUP(A931,Entradas!$B$4:$B$1048576,Entradas!$H$4:$H$1048576)</f>
        <v>#N/A</v>
      </c>
      <c r="F931" s="101" t="e">
        <f>LOOKUP(A931,Entradas!$B$4:$B$1048576,Entradas!$J$4:$J$1048576)</f>
        <v>#N/A</v>
      </c>
      <c r="H931" s="106">
        <f>SUMIFS(Entradas!F:F,Entradas!B:B,'Controle Detalhado'!A931)</f>
        <v>0</v>
      </c>
      <c r="I931" s="106">
        <f>SUMIFS(Saidas!$H:$H,Saidas!$C:$C,'Controle Detalhado'!A931)</f>
        <v>0</v>
      </c>
      <c r="J931" s="107">
        <f t="shared" si="42"/>
        <v>0</v>
      </c>
      <c r="K931" s="100" t="e">
        <f t="shared" si="43"/>
        <v>#N/A</v>
      </c>
      <c r="L931" s="111" t="str">
        <f t="shared" si="44"/>
        <v>Comprar Urgente!</v>
      </c>
    </row>
    <row r="932" spans="2:12">
      <c r="B932" s="99" t="e">
        <f>LOOKUP(A932,Entradas!$B$4:$B$1048576,Entradas!$C$4:$C$1048576)</f>
        <v>#N/A</v>
      </c>
      <c r="C932" s="99" t="e">
        <f>LOOKUP(A932,Entradas!$B$4:$B$1048576,Entradas!$D$4:$D$1048576)</f>
        <v>#N/A</v>
      </c>
      <c r="D932" s="99" t="e">
        <f>LOOKUP(A932,Entradas!$B$4:$B$1048576,Entradas!$G$4:$G$1048576)</f>
        <v>#N/A</v>
      </c>
      <c r="E932" s="100" t="e">
        <f>LOOKUP(A932,Entradas!$B$4:$B$1048576,Entradas!$H$4:$H$1048576)</f>
        <v>#N/A</v>
      </c>
      <c r="F932" s="101" t="e">
        <f>LOOKUP(A932,Entradas!$B$4:$B$1048576,Entradas!$J$4:$J$1048576)</f>
        <v>#N/A</v>
      </c>
      <c r="H932" s="106">
        <f>SUMIFS(Entradas!F:F,Entradas!B:B,'Controle Detalhado'!A932)</f>
        <v>0</v>
      </c>
      <c r="I932" s="106">
        <f>SUMIFS(Saidas!$H:$H,Saidas!$C:$C,'Controle Detalhado'!A932)</f>
        <v>0</v>
      </c>
      <c r="J932" s="107">
        <f t="shared" si="42"/>
        <v>0</v>
      </c>
      <c r="K932" s="100" t="e">
        <f t="shared" si="43"/>
        <v>#N/A</v>
      </c>
      <c r="L932" s="111" t="str">
        <f t="shared" si="44"/>
        <v>Comprar Urgente!</v>
      </c>
    </row>
    <row r="933" spans="2:12">
      <c r="B933" s="99" t="e">
        <f>LOOKUP(A933,Entradas!$B$4:$B$1048576,Entradas!$C$4:$C$1048576)</f>
        <v>#N/A</v>
      </c>
      <c r="C933" s="99" t="e">
        <f>LOOKUP(A933,Entradas!$B$4:$B$1048576,Entradas!$D$4:$D$1048576)</f>
        <v>#N/A</v>
      </c>
      <c r="D933" s="99" t="e">
        <f>LOOKUP(A933,Entradas!$B$4:$B$1048576,Entradas!$G$4:$G$1048576)</f>
        <v>#N/A</v>
      </c>
      <c r="E933" s="100" t="e">
        <f>LOOKUP(A933,Entradas!$B$4:$B$1048576,Entradas!$H$4:$H$1048576)</f>
        <v>#N/A</v>
      </c>
      <c r="F933" s="101" t="e">
        <f>LOOKUP(A933,Entradas!$B$4:$B$1048576,Entradas!$J$4:$J$1048576)</f>
        <v>#N/A</v>
      </c>
      <c r="H933" s="106">
        <f>SUMIFS(Entradas!F:F,Entradas!B:B,'Controle Detalhado'!A933)</f>
        <v>0</v>
      </c>
      <c r="I933" s="106">
        <f>SUMIFS(Saidas!$H:$H,Saidas!$C:$C,'Controle Detalhado'!A933)</f>
        <v>0</v>
      </c>
      <c r="J933" s="107">
        <f t="shared" si="42"/>
        <v>0</v>
      </c>
      <c r="K933" s="100" t="e">
        <f t="shared" si="43"/>
        <v>#N/A</v>
      </c>
      <c r="L933" s="111" t="str">
        <f t="shared" si="44"/>
        <v>Comprar Urgente!</v>
      </c>
    </row>
    <row r="934" spans="2:12">
      <c r="B934" s="99" t="e">
        <f>LOOKUP(A934,Entradas!$B$4:$B$1048576,Entradas!$C$4:$C$1048576)</f>
        <v>#N/A</v>
      </c>
      <c r="C934" s="99" t="e">
        <f>LOOKUP(A934,Entradas!$B$4:$B$1048576,Entradas!$D$4:$D$1048576)</f>
        <v>#N/A</v>
      </c>
      <c r="D934" s="99" t="e">
        <f>LOOKUP(A934,Entradas!$B$4:$B$1048576,Entradas!$G$4:$G$1048576)</f>
        <v>#N/A</v>
      </c>
      <c r="E934" s="100" t="e">
        <f>LOOKUP(A934,Entradas!$B$4:$B$1048576,Entradas!$H$4:$H$1048576)</f>
        <v>#N/A</v>
      </c>
      <c r="F934" s="101" t="e">
        <f>LOOKUP(A934,Entradas!$B$4:$B$1048576,Entradas!$J$4:$J$1048576)</f>
        <v>#N/A</v>
      </c>
      <c r="H934" s="106">
        <f>SUMIFS(Entradas!F:F,Entradas!B:B,'Controle Detalhado'!A934)</f>
        <v>0</v>
      </c>
      <c r="I934" s="106">
        <f>SUMIFS(Saidas!$H:$H,Saidas!$C:$C,'Controle Detalhado'!A934)</f>
        <v>0</v>
      </c>
      <c r="J934" s="107">
        <f t="shared" si="42"/>
        <v>0</v>
      </c>
      <c r="K934" s="100" t="e">
        <f t="shared" si="43"/>
        <v>#N/A</v>
      </c>
      <c r="L934" s="111" t="str">
        <f t="shared" si="44"/>
        <v>Comprar Urgente!</v>
      </c>
    </row>
    <row r="935" spans="2:12">
      <c r="B935" s="99" t="e">
        <f>LOOKUP(A935,Entradas!$B$4:$B$1048576,Entradas!$C$4:$C$1048576)</f>
        <v>#N/A</v>
      </c>
      <c r="C935" s="99" t="e">
        <f>LOOKUP(A935,Entradas!$B$4:$B$1048576,Entradas!$D$4:$D$1048576)</f>
        <v>#N/A</v>
      </c>
      <c r="D935" s="99" t="e">
        <f>LOOKUP(A935,Entradas!$B$4:$B$1048576,Entradas!$G$4:$G$1048576)</f>
        <v>#N/A</v>
      </c>
      <c r="E935" s="100" t="e">
        <f>LOOKUP(A935,Entradas!$B$4:$B$1048576,Entradas!$H$4:$H$1048576)</f>
        <v>#N/A</v>
      </c>
      <c r="F935" s="101" t="e">
        <f>LOOKUP(A935,Entradas!$B$4:$B$1048576,Entradas!$J$4:$J$1048576)</f>
        <v>#N/A</v>
      </c>
      <c r="H935" s="106">
        <f>SUMIFS(Entradas!F:F,Entradas!B:B,'Controle Detalhado'!A935)</f>
        <v>0</v>
      </c>
      <c r="I935" s="106">
        <f>SUMIFS(Saidas!$H:$H,Saidas!$C:$C,'Controle Detalhado'!A935)</f>
        <v>0</v>
      </c>
      <c r="J935" s="107">
        <f t="shared" si="42"/>
        <v>0</v>
      </c>
      <c r="K935" s="100" t="e">
        <f t="shared" si="43"/>
        <v>#N/A</v>
      </c>
      <c r="L935" s="111" t="str">
        <f t="shared" si="44"/>
        <v>Comprar Urgente!</v>
      </c>
    </row>
    <row r="936" spans="2:12">
      <c r="B936" s="99" t="e">
        <f>LOOKUP(A936,Entradas!$B$4:$B$1048576,Entradas!$C$4:$C$1048576)</f>
        <v>#N/A</v>
      </c>
      <c r="C936" s="99" t="e">
        <f>LOOKUP(A936,Entradas!$B$4:$B$1048576,Entradas!$D$4:$D$1048576)</f>
        <v>#N/A</v>
      </c>
      <c r="D936" s="99" t="e">
        <f>LOOKUP(A936,Entradas!$B$4:$B$1048576,Entradas!$G$4:$G$1048576)</f>
        <v>#N/A</v>
      </c>
      <c r="E936" s="100" t="e">
        <f>LOOKUP(A936,Entradas!$B$4:$B$1048576,Entradas!$H$4:$H$1048576)</f>
        <v>#N/A</v>
      </c>
      <c r="F936" s="101" t="e">
        <f>LOOKUP(A936,Entradas!$B$4:$B$1048576,Entradas!$J$4:$J$1048576)</f>
        <v>#N/A</v>
      </c>
      <c r="H936" s="106">
        <f>SUMIFS(Entradas!F:F,Entradas!B:B,'Controle Detalhado'!A936)</f>
        <v>0</v>
      </c>
      <c r="I936" s="106">
        <f>SUMIFS(Saidas!$H:$H,Saidas!$C:$C,'Controle Detalhado'!A936)</f>
        <v>0</v>
      </c>
      <c r="J936" s="107">
        <f t="shared" si="42"/>
        <v>0</v>
      </c>
      <c r="K936" s="100" t="e">
        <f t="shared" si="43"/>
        <v>#N/A</v>
      </c>
      <c r="L936" s="111" t="str">
        <f t="shared" si="44"/>
        <v>Comprar Urgente!</v>
      </c>
    </row>
    <row r="937" spans="2:12">
      <c r="B937" s="99" t="e">
        <f>LOOKUP(A937,Entradas!$B$4:$B$1048576,Entradas!$C$4:$C$1048576)</f>
        <v>#N/A</v>
      </c>
      <c r="C937" s="99" t="e">
        <f>LOOKUP(A937,Entradas!$B$4:$B$1048576,Entradas!$D$4:$D$1048576)</f>
        <v>#N/A</v>
      </c>
      <c r="D937" s="99" t="e">
        <f>LOOKUP(A937,Entradas!$B$4:$B$1048576,Entradas!$G$4:$G$1048576)</f>
        <v>#N/A</v>
      </c>
      <c r="E937" s="100" t="e">
        <f>LOOKUP(A937,Entradas!$B$4:$B$1048576,Entradas!$H$4:$H$1048576)</f>
        <v>#N/A</v>
      </c>
      <c r="F937" s="101" t="e">
        <f>LOOKUP(A937,Entradas!$B$4:$B$1048576,Entradas!$J$4:$J$1048576)</f>
        <v>#N/A</v>
      </c>
      <c r="H937" s="106">
        <f>SUMIFS(Entradas!F:F,Entradas!B:B,'Controle Detalhado'!A937)</f>
        <v>0</v>
      </c>
      <c r="I937" s="106">
        <f>SUMIFS(Saidas!$H:$H,Saidas!$C:$C,'Controle Detalhado'!A937)</f>
        <v>0</v>
      </c>
      <c r="J937" s="107">
        <f t="shared" si="42"/>
        <v>0</v>
      </c>
      <c r="K937" s="100" t="e">
        <f t="shared" si="43"/>
        <v>#N/A</v>
      </c>
      <c r="L937" s="111" t="str">
        <f t="shared" si="44"/>
        <v>Comprar Urgente!</v>
      </c>
    </row>
    <row r="938" spans="2:12">
      <c r="B938" s="99" t="e">
        <f>LOOKUP(A938,Entradas!$B$4:$B$1048576,Entradas!$C$4:$C$1048576)</f>
        <v>#N/A</v>
      </c>
      <c r="C938" s="99" t="e">
        <f>LOOKUP(A938,Entradas!$B$4:$B$1048576,Entradas!$D$4:$D$1048576)</f>
        <v>#N/A</v>
      </c>
      <c r="D938" s="99" t="e">
        <f>LOOKUP(A938,Entradas!$B$4:$B$1048576,Entradas!$G$4:$G$1048576)</f>
        <v>#N/A</v>
      </c>
      <c r="E938" s="100" t="e">
        <f>LOOKUP(A938,Entradas!$B$4:$B$1048576,Entradas!$H$4:$H$1048576)</f>
        <v>#N/A</v>
      </c>
      <c r="F938" s="101" t="e">
        <f>LOOKUP(A938,Entradas!$B$4:$B$1048576,Entradas!$J$4:$J$1048576)</f>
        <v>#N/A</v>
      </c>
      <c r="H938" s="106">
        <f>SUMIFS(Entradas!F:F,Entradas!B:B,'Controle Detalhado'!A938)</f>
        <v>0</v>
      </c>
      <c r="I938" s="106">
        <f>SUMIFS(Saidas!$H:$H,Saidas!$C:$C,'Controle Detalhado'!A938)</f>
        <v>0</v>
      </c>
      <c r="J938" s="107">
        <f t="shared" si="42"/>
        <v>0</v>
      </c>
      <c r="K938" s="100" t="e">
        <f t="shared" si="43"/>
        <v>#N/A</v>
      </c>
      <c r="L938" s="111" t="str">
        <f t="shared" si="44"/>
        <v>Comprar Urgente!</v>
      </c>
    </row>
    <row r="939" spans="2:12">
      <c r="B939" s="99" t="e">
        <f>LOOKUP(A939,Entradas!$B$4:$B$1048576,Entradas!$C$4:$C$1048576)</f>
        <v>#N/A</v>
      </c>
      <c r="C939" s="99" t="e">
        <f>LOOKUP(A939,Entradas!$B$4:$B$1048576,Entradas!$D$4:$D$1048576)</f>
        <v>#N/A</v>
      </c>
      <c r="D939" s="99" t="e">
        <f>LOOKUP(A939,Entradas!$B$4:$B$1048576,Entradas!$G$4:$G$1048576)</f>
        <v>#N/A</v>
      </c>
      <c r="E939" s="100" t="e">
        <f>LOOKUP(A939,Entradas!$B$4:$B$1048576,Entradas!$H$4:$H$1048576)</f>
        <v>#N/A</v>
      </c>
      <c r="F939" s="101" t="e">
        <f>LOOKUP(A939,Entradas!$B$4:$B$1048576,Entradas!$J$4:$J$1048576)</f>
        <v>#N/A</v>
      </c>
      <c r="H939" s="106">
        <f>SUMIFS(Entradas!F:F,Entradas!B:B,'Controle Detalhado'!A939)</f>
        <v>0</v>
      </c>
      <c r="I939" s="106">
        <f>SUMIFS(Saidas!$H:$H,Saidas!$C:$C,'Controle Detalhado'!A939)</f>
        <v>0</v>
      </c>
      <c r="J939" s="107">
        <f t="shared" si="42"/>
        <v>0</v>
      </c>
      <c r="K939" s="100" t="e">
        <f t="shared" si="43"/>
        <v>#N/A</v>
      </c>
      <c r="L939" s="111" t="str">
        <f t="shared" si="44"/>
        <v>Comprar Urgente!</v>
      </c>
    </row>
    <row r="940" spans="2:12">
      <c r="B940" s="99" t="e">
        <f>LOOKUP(A940,Entradas!$B$4:$B$1048576,Entradas!$C$4:$C$1048576)</f>
        <v>#N/A</v>
      </c>
      <c r="C940" s="99" t="e">
        <f>LOOKUP(A940,Entradas!$B$4:$B$1048576,Entradas!$D$4:$D$1048576)</f>
        <v>#N/A</v>
      </c>
      <c r="D940" s="99" t="e">
        <f>LOOKUP(A940,Entradas!$B$4:$B$1048576,Entradas!$G$4:$G$1048576)</f>
        <v>#N/A</v>
      </c>
      <c r="E940" s="100" t="e">
        <f>LOOKUP(A940,Entradas!$B$4:$B$1048576,Entradas!$H$4:$H$1048576)</f>
        <v>#N/A</v>
      </c>
      <c r="F940" s="101" t="e">
        <f>LOOKUP(A940,Entradas!$B$4:$B$1048576,Entradas!$J$4:$J$1048576)</f>
        <v>#N/A</v>
      </c>
      <c r="H940" s="106">
        <f>SUMIFS(Entradas!F:F,Entradas!B:B,'Controle Detalhado'!A940)</f>
        <v>0</v>
      </c>
      <c r="I940" s="106">
        <f>SUMIFS(Saidas!$H:$H,Saidas!$C:$C,'Controle Detalhado'!A940)</f>
        <v>0</v>
      </c>
      <c r="J940" s="107">
        <f t="shared" si="42"/>
        <v>0</v>
      </c>
      <c r="K940" s="100" t="e">
        <f t="shared" si="43"/>
        <v>#N/A</v>
      </c>
      <c r="L940" s="111" t="str">
        <f t="shared" si="44"/>
        <v>Comprar Urgente!</v>
      </c>
    </row>
    <row r="941" spans="2:12">
      <c r="B941" s="99" t="e">
        <f>LOOKUP(A941,Entradas!$B$4:$B$1048576,Entradas!$C$4:$C$1048576)</f>
        <v>#N/A</v>
      </c>
      <c r="C941" s="99" t="e">
        <f>LOOKUP(A941,Entradas!$B$4:$B$1048576,Entradas!$D$4:$D$1048576)</f>
        <v>#N/A</v>
      </c>
      <c r="D941" s="99" t="e">
        <f>LOOKUP(A941,Entradas!$B$4:$B$1048576,Entradas!$G$4:$G$1048576)</f>
        <v>#N/A</v>
      </c>
      <c r="E941" s="100" t="e">
        <f>LOOKUP(A941,Entradas!$B$4:$B$1048576,Entradas!$H$4:$H$1048576)</f>
        <v>#N/A</v>
      </c>
      <c r="F941" s="101" t="e">
        <f>LOOKUP(A941,Entradas!$B$4:$B$1048576,Entradas!$J$4:$J$1048576)</f>
        <v>#N/A</v>
      </c>
      <c r="H941" s="106">
        <f>SUMIFS(Entradas!F:F,Entradas!B:B,'Controle Detalhado'!A941)</f>
        <v>0</v>
      </c>
      <c r="I941" s="106">
        <f>SUMIFS(Saidas!$H:$H,Saidas!$C:$C,'Controle Detalhado'!A941)</f>
        <v>0</v>
      </c>
      <c r="J941" s="107">
        <f t="shared" si="42"/>
        <v>0</v>
      </c>
      <c r="K941" s="100" t="e">
        <f t="shared" si="43"/>
        <v>#N/A</v>
      </c>
      <c r="L941" s="111" t="str">
        <f t="shared" si="44"/>
        <v>Comprar Urgente!</v>
      </c>
    </row>
    <row r="942" spans="2:12">
      <c r="B942" s="99" t="e">
        <f>LOOKUP(A942,Entradas!$B$4:$B$1048576,Entradas!$C$4:$C$1048576)</f>
        <v>#N/A</v>
      </c>
      <c r="C942" s="99" t="e">
        <f>LOOKUP(A942,Entradas!$B$4:$B$1048576,Entradas!$D$4:$D$1048576)</f>
        <v>#N/A</v>
      </c>
      <c r="D942" s="99" t="e">
        <f>LOOKUP(A942,Entradas!$B$4:$B$1048576,Entradas!$G$4:$G$1048576)</f>
        <v>#N/A</v>
      </c>
      <c r="E942" s="100" t="e">
        <f>LOOKUP(A942,Entradas!$B$4:$B$1048576,Entradas!$H$4:$H$1048576)</f>
        <v>#N/A</v>
      </c>
      <c r="F942" s="101" t="e">
        <f>LOOKUP(A942,Entradas!$B$4:$B$1048576,Entradas!$J$4:$J$1048576)</f>
        <v>#N/A</v>
      </c>
      <c r="H942" s="106">
        <f>SUMIFS(Entradas!F:F,Entradas!B:B,'Controle Detalhado'!A942)</f>
        <v>0</v>
      </c>
      <c r="I942" s="106">
        <f>SUMIFS(Saidas!$H:$H,Saidas!$C:$C,'Controle Detalhado'!A942)</f>
        <v>0</v>
      </c>
      <c r="J942" s="107">
        <f t="shared" si="42"/>
        <v>0</v>
      </c>
      <c r="K942" s="100" t="e">
        <f t="shared" si="43"/>
        <v>#N/A</v>
      </c>
      <c r="L942" s="111" t="str">
        <f t="shared" si="44"/>
        <v>Comprar Urgente!</v>
      </c>
    </row>
    <row r="943" spans="2:12">
      <c r="B943" s="99" t="e">
        <f>LOOKUP(A943,Entradas!$B$4:$B$1048576,Entradas!$C$4:$C$1048576)</f>
        <v>#N/A</v>
      </c>
      <c r="C943" s="99" t="e">
        <f>LOOKUP(A943,Entradas!$B$4:$B$1048576,Entradas!$D$4:$D$1048576)</f>
        <v>#N/A</v>
      </c>
      <c r="D943" s="99" t="e">
        <f>LOOKUP(A943,Entradas!$B$4:$B$1048576,Entradas!$G$4:$G$1048576)</f>
        <v>#N/A</v>
      </c>
      <c r="E943" s="100" t="e">
        <f>LOOKUP(A943,Entradas!$B$4:$B$1048576,Entradas!$H$4:$H$1048576)</f>
        <v>#N/A</v>
      </c>
      <c r="F943" s="101" t="e">
        <f>LOOKUP(A943,Entradas!$B$4:$B$1048576,Entradas!$J$4:$J$1048576)</f>
        <v>#N/A</v>
      </c>
      <c r="H943" s="106">
        <f>SUMIFS(Entradas!F:F,Entradas!B:B,'Controle Detalhado'!A943)</f>
        <v>0</v>
      </c>
      <c r="I943" s="106">
        <f>SUMIFS(Saidas!$H:$H,Saidas!$C:$C,'Controle Detalhado'!A943)</f>
        <v>0</v>
      </c>
      <c r="J943" s="107">
        <f t="shared" si="42"/>
        <v>0</v>
      </c>
      <c r="K943" s="100" t="e">
        <f t="shared" si="43"/>
        <v>#N/A</v>
      </c>
      <c r="L943" s="111" t="str">
        <f t="shared" si="44"/>
        <v>Comprar Urgente!</v>
      </c>
    </row>
    <row r="944" spans="2:12">
      <c r="B944" s="99" t="e">
        <f>LOOKUP(A944,Entradas!$B$4:$B$1048576,Entradas!$C$4:$C$1048576)</f>
        <v>#N/A</v>
      </c>
      <c r="C944" s="99" t="e">
        <f>LOOKUP(A944,Entradas!$B$4:$B$1048576,Entradas!$D$4:$D$1048576)</f>
        <v>#N/A</v>
      </c>
      <c r="D944" s="99" t="e">
        <f>LOOKUP(A944,Entradas!$B$4:$B$1048576,Entradas!$G$4:$G$1048576)</f>
        <v>#N/A</v>
      </c>
      <c r="E944" s="100" t="e">
        <f>LOOKUP(A944,Entradas!$B$4:$B$1048576,Entradas!$H$4:$H$1048576)</f>
        <v>#N/A</v>
      </c>
      <c r="F944" s="101" t="e">
        <f>LOOKUP(A944,Entradas!$B$4:$B$1048576,Entradas!$J$4:$J$1048576)</f>
        <v>#N/A</v>
      </c>
      <c r="H944" s="106">
        <f>SUMIFS(Entradas!F:F,Entradas!B:B,'Controle Detalhado'!A944)</f>
        <v>0</v>
      </c>
      <c r="I944" s="106">
        <f>SUMIFS(Saidas!$H:$H,Saidas!$C:$C,'Controle Detalhado'!A944)</f>
        <v>0</v>
      </c>
      <c r="J944" s="107">
        <f t="shared" si="42"/>
        <v>0</v>
      </c>
      <c r="K944" s="100" t="e">
        <f t="shared" si="43"/>
        <v>#N/A</v>
      </c>
      <c r="L944" s="111" t="str">
        <f t="shared" si="44"/>
        <v>Comprar Urgente!</v>
      </c>
    </row>
    <row r="945" spans="2:12">
      <c r="B945" s="99" t="e">
        <f>LOOKUP(A945,Entradas!$B$4:$B$1048576,Entradas!$C$4:$C$1048576)</f>
        <v>#N/A</v>
      </c>
      <c r="C945" s="99" t="e">
        <f>LOOKUP(A945,Entradas!$B$4:$B$1048576,Entradas!$D$4:$D$1048576)</f>
        <v>#N/A</v>
      </c>
      <c r="D945" s="99" t="e">
        <f>LOOKUP(A945,Entradas!$B$4:$B$1048576,Entradas!$G$4:$G$1048576)</f>
        <v>#N/A</v>
      </c>
      <c r="E945" s="100" t="e">
        <f>LOOKUP(A945,Entradas!$B$4:$B$1048576,Entradas!$H$4:$H$1048576)</f>
        <v>#N/A</v>
      </c>
      <c r="F945" s="101" t="e">
        <f>LOOKUP(A945,Entradas!$B$4:$B$1048576,Entradas!$J$4:$J$1048576)</f>
        <v>#N/A</v>
      </c>
      <c r="H945" s="106">
        <f>SUMIFS(Entradas!F:F,Entradas!B:B,'Controle Detalhado'!A945)</f>
        <v>0</v>
      </c>
      <c r="I945" s="106">
        <f>SUMIFS(Saidas!$H:$H,Saidas!$C:$C,'Controle Detalhado'!A945)</f>
        <v>0</v>
      </c>
      <c r="J945" s="107">
        <f t="shared" si="42"/>
        <v>0</v>
      </c>
      <c r="K945" s="100" t="e">
        <f t="shared" si="43"/>
        <v>#N/A</v>
      </c>
      <c r="L945" s="111" t="str">
        <f t="shared" si="44"/>
        <v>Comprar Urgente!</v>
      </c>
    </row>
    <row r="946" spans="2:12">
      <c r="B946" s="99" t="e">
        <f>LOOKUP(A946,Entradas!$B$4:$B$1048576,Entradas!$C$4:$C$1048576)</f>
        <v>#N/A</v>
      </c>
      <c r="C946" s="99" t="e">
        <f>LOOKUP(A946,Entradas!$B$4:$B$1048576,Entradas!$D$4:$D$1048576)</f>
        <v>#N/A</v>
      </c>
      <c r="D946" s="99" t="e">
        <f>LOOKUP(A946,Entradas!$B$4:$B$1048576,Entradas!$G$4:$G$1048576)</f>
        <v>#N/A</v>
      </c>
      <c r="E946" s="100" t="e">
        <f>LOOKUP(A946,Entradas!$B$4:$B$1048576,Entradas!$H$4:$H$1048576)</f>
        <v>#N/A</v>
      </c>
      <c r="F946" s="101" t="e">
        <f>LOOKUP(A946,Entradas!$B$4:$B$1048576,Entradas!$J$4:$J$1048576)</f>
        <v>#N/A</v>
      </c>
      <c r="H946" s="106">
        <f>SUMIFS(Entradas!F:F,Entradas!B:B,'Controle Detalhado'!A946)</f>
        <v>0</v>
      </c>
      <c r="I946" s="106">
        <f>SUMIFS(Saidas!$H:$H,Saidas!$C:$C,'Controle Detalhado'!A946)</f>
        <v>0</v>
      </c>
      <c r="J946" s="107">
        <f t="shared" si="42"/>
        <v>0</v>
      </c>
      <c r="K946" s="100" t="e">
        <f t="shared" si="43"/>
        <v>#N/A</v>
      </c>
      <c r="L946" s="111" t="str">
        <f t="shared" si="44"/>
        <v>Comprar Urgente!</v>
      </c>
    </row>
    <row r="947" spans="2:12">
      <c r="B947" s="99" t="e">
        <f>LOOKUP(A947,Entradas!$B$4:$B$1048576,Entradas!$C$4:$C$1048576)</f>
        <v>#N/A</v>
      </c>
      <c r="C947" s="99" t="e">
        <f>LOOKUP(A947,Entradas!$B$4:$B$1048576,Entradas!$D$4:$D$1048576)</f>
        <v>#N/A</v>
      </c>
      <c r="D947" s="99" t="e">
        <f>LOOKUP(A947,Entradas!$B$4:$B$1048576,Entradas!$G$4:$G$1048576)</f>
        <v>#N/A</v>
      </c>
      <c r="E947" s="100" t="e">
        <f>LOOKUP(A947,Entradas!$B$4:$B$1048576,Entradas!$H$4:$H$1048576)</f>
        <v>#N/A</v>
      </c>
      <c r="F947" s="101" t="e">
        <f>LOOKUP(A947,Entradas!$B$4:$B$1048576,Entradas!$J$4:$J$1048576)</f>
        <v>#N/A</v>
      </c>
      <c r="H947" s="106">
        <f>SUMIFS(Entradas!F:F,Entradas!B:B,'Controle Detalhado'!A947)</f>
        <v>0</v>
      </c>
      <c r="I947" s="106">
        <f>SUMIFS(Saidas!$H:$H,Saidas!$C:$C,'Controle Detalhado'!A947)</f>
        <v>0</v>
      </c>
      <c r="J947" s="107">
        <f t="shared" si="42"/>
        <v>0</v>
      </c>
      <c r="K947" s="100" t="e">
        <f t="shared" si="43"/>
        <v>#N/A</v>
      </c>
      <c r="L947" s="111" t="str">
        <f t="shared" si="44"/>
        <v>Comprar Urgente!</v>
      </c>
    </row>
    <row r="948" spans="2:12">
      <c r="B948" s="99" t="e">
        <f>LOOKUP(A948,Entradas!$B$4:$B$1048576,Entradas!$C$4:$C$1048576)</f>
        <v>#N/A</v>
      </c>
      <c r="C948" s="99" t="e">
        <f>LOOKUP(A948,Entradas!$B$4:$B$1048576,Entradas!$D$4:$D$1048576)</f>
        <v>#N/A</v>
      </c>
      <c r="D948" s="99" t="e">
        <f>LOOKUP(A948,Entradas!$B$4:$B$1048576,Entradas!$G$4:$G$1048576)</f>
        <v>#N/A</v>
      </c>
      <c r="E948" s="100" t="e">
        <f>LOOKUP(A948,Entradas!$B$4:$B$1048576,Entradas!$H$4:$H$1048576)</f>
        <v>#N/A</v>
      </c>
      <c r="F948" s="101" t="e">
        <f>LOOKUP(A948,Entradas!$B$4:$B$1048576,Entradas!$J$4:$J$1048576)</f>
        <v>#N/A</v>
      </c>
      <c r="H948" s="106">
        <f>SUMIFS(Entradas!F:F,Entradas!B:B,'Controle Detalhado'!A948)</f>
        <v>0</v>
      </c>
      <c r="I948" s="106">
        <f>SUMIFS(Saidas!$H:$H,Saidas!$C:$C,'Controle Detalhado'!A948)</f>
        <v>0</v>
      </c>
      <c r="J948" s="107">
        <f t="shared" si="42"/>
        <v>0</v>
      </c>
      <c r="K948" s="100" t="e">
        <f t="shared" si="43"/>
        <v>#N/A</v>
      </c>
      <c r="L948" s="111" t="str">
        <f t="shared" si="44"/>
        <v>Comprar Urgente!</v>
      </c>
    </row>
    <row r="949" spans="2:12">
      <c r="B949" s="99" t="e">
        <f>LOOKUP(A949,Entradas!$B$4:$B$1048576,Entradas!$C$4:$C$1048576)</f>
        <v>#N/A</v>
      </c>
      <c r="C949" s="99" t="e">
        <f>LOOKUP(A949,Entradas!$B$4:$B$1048576,Entradas!$D$4:$D$1048576)</f>
        <v>#N/A</v>
      </c>
      <c r="D949" s="99" t="e">
        <f>LOOKUP(A949,Entradas!$B$4:$B$1048576,Entradas!$G$4:$G$1048576)</f>
        <v>#N/A</v>
      </c>
      <c r="E949" s="100" t="e">
        <f>LOOKUP(A949,Entradas!$B$4:$B$1048576,Entradas!$H$4:$H$1048576)</f>
        <v>#N/A</v>
      </c>
      <c r="F949" s="101" t="e">
        <f>LOOKUP(A949,Entradas!$B$4:$B$1048576,Entradas!$J$4:$J$1048576)</f>
        <v>#N/A</v>
      </c>
      <c r="H949" s="106">
        <f>SUMIFS(Entradas!F:F,Entradas!B:B,'Controle Detalhado'!A949)</f>
        <v>0</v>
      </c>
      <c r="I949" s="106">
        <f>SUMIFS(Saidas!$H:$H,Saidas!$C:$C,'Controle Detalhado'!A949)</f>
        <v>0</v>
      </c>
      <c r="J949" s="107">
        <f t="shared" si="42"/>
        <v>0</v>
      </c>
      <c r="K949" s="100" t="e">
        <f t="shared" si="43"/>
        <v>#N/A</v>
      </c>
      <c r="L949" s="111" t="str">
        <f t="shared" si="44"/>
        <v>Comprar Urgente!</v>
      </c>
    </row>
    <row r="950" spans="2:12">
      <c r="B950" s="99" t="e">
        <f>LOOKUP(A950,Entradas!$B$4:$B$1048576,Entradas!$C$4:$C$1048576)</f>
        <v>#N/A</v>
      </c>
      <c r="C950" s="99" t="e">
        <f>LOOKUP(A950,Entradas!$B$4:$B$1048576,Entradas!$D$4:$D$1048576)</f>
        <v>#N/A</v>
      </c>
      <c r="D950" s="99" t="e">
        <f>LOOKUP(A950,Entradas!$B$4:$B$1048576,Entradas!$G$4:$G$1048576)</f>
        <v>#N/A</v>
      </c>
      <c r="E950" s="100" t="e">
        <f>LOOKUP(A950,Entradas!$B$4:$B$1048576,Entradas!$H$4:$H$1048576)</f>
        <v>#N/A</v>
      </c>
      <c r="F950" s="101" t="e">
        <f>LOOKUP(A950,Entradas!$B$4:$B$1048576,Entradas!$J$4:$J$1048576)</f>
        <v>#N/A</v>
      </c>
      <c r="H950" s="106">
        <f>SUMIFS(Entradas!F:F,Entradas!B:B,'Controle Detalhado'!A950)</f>
        <v>0</v>
      </c>
      <c r="I950" s="106">
        <f>SUMIFS(Saidas!$H:$H,Saidas!$C:$C,'Controle Detalhado'!A950)</f>
        <v>0</v>
      </c>
      <c r="J950" s="107">
        <f t="shared" si="42"/>
        <v>0</v>
      </c>
      <c r="K950" s="100" t="e">
        <f t="shared" si="43"/>
        <v>#N/A</v>
      </c>
      <c r="L950" s="111" t="str">
        <f t="shared" si="44"/>
        <v>Comprar Urgente!</v>
      </c>
    </row>
    <row r="951" spans="2:12">
      <c r="B951" s="99" t="e">
        <f>LOOKUP(A951,Entradas!$B$4:$B$1048576,Entradas!$C$4:$C$1048576)</f>
        <v>#N/A</v>
      </c>
      <c r="C951" s="99" t="e">
        <f>LOOKUP(A951,Entradas!$B$4:$B$1048576,Entradas!$D$4:$D$1048576)</f>
        <v>#N/A</v>
      </c>
      <c r="D951" s="99" t="e">
        <f>LOOKUP(A951,Entradas!$B$4:$B$1048576,Entradas!$G$4:$G$1048576)</f>
        <v>#N/A</v>
      </c>
      <c r="E951" s="100" t="e">
        <f>LOOKUP(A951,Entradas!$B$4:$B$1048576,Entradas!$H$4:$H$1048576)</f>
        <v>#N/A</v>
      </c>
      <c r="F951" s="101" t="e">
        <f>LOOKUP(A951,Entradas!$B$4:$B$1048576,Entradas!$J$4:$J$1048576)</f>
        <v>#N/A</v>
      </c>
      <c r="H951" s="106">
        <f>SUMIFS(Entradas!F:F,Entradas!B:B,'Controle Detalhado'!A951)</f>
        <v>0</v>
      </c>
      <c r="I951" s="106">
        <f>SUMIFS(Saidas!$H:$H,Saidas!$C:$C,'Controle Detalhado'!A951)</f>
        <v>0</v>
      </c>
      <c r="J951" s="107">
        <f t="shared" si="42"/>
        <v>0</v>
      </c>
      <c r="K951" s="100" t="e">
        <f t="shared" si="43"/>
        <v>#N/A</v>
      </c>
      <c r="L951" s="111" t="str">
        <f t="shared" si="44"/>
        <v>Comprar Urgente!</v>
      </c>
    </row>
    <row r="952" spans="2:12">
      <c r="B952" s="99" t="e">
        <f>LOOKUP(A952,Entradas!$B$4:$B$1048576,Entradas!$C$4:$C$1048576)</f>
        <v>#N/A</v>
      </c>
      <c r="C952" s="99" t="e">
        <f>LOOKUP(A952,Entradas!$B$4:$B$1048576,Entradas!$D$4:$D$1048576)</f>
        <v>#N/A</v>
      </c>
      <c r="D952" s="99" t="e">
        <f>LOOKUP(A952,Entradas!$B$4:$B$1048576,Entradas!$G$4:$G$1048576)</f>
        <v>#N/A</v>
      </c>
      <c r="E952" s="100" t="e">
        <f>LOOKUP(A952,Entradas!$B$4:$B$1048576,Entradas!$H$4:$H$1048576)</f>
        <v>#N/A</v>
      </c>
      <c r="F952" s="101" t="e">
        <f>LOOKUP(A952,Entradas!$B$4:$B$1048576,Entradas!$J$4:$J$1048576)</f>
        <v>#N/A</v>
      </c>
      <c r="H952" s="106">
        <f>SUMIFS(Entradas!F:F,Entradas!B:B,'Controle Detalhado'!A952)</f>
        <v>0</v>
      </c>
      <c r="I952" s="106">
        <f>SUMIFS(Saidas!$H:$H,Saidas!$C:$C,'Controle Detalhado'!A952)</f>
        <v>0</v>
      </c>
      <c r="J952" s="107">
        <f t="shared" si="42"/>
        <v>0</v>
      </c>
      <c r="K952" s="100" t="e">
        <f t="shared" si="43"/>
        <v>#N/A</v>
      </c>
      <c r="L952" s="111" t="str">
        <f t="shared" si="44"/>
        <v>Comprar Urgente!</v>
      </c>
    </row>
    <row r="953" spans="2:12">
      <c r="B953" s="99" t="e">
        <f>LOOKUP(A953,Entradas!$B$4:$B$1048576,Entradas!$C$4:$C$1048576)</f>
        <v>#N/A</v>
      </c>
      <c r="C953" s="99" t="e">
        <f>LOOKUP(A953,Entradas!$B$4:$B$1048576,Entradas!$D$4:$D$1048576)</f>
        <v>#N/A</v>
      </c>
      <c r="D953" s="99" t="e">
        <f>LOOKUP(A953,Entradas!$B$4:$B$1048576,Entradas!$G$4:$G$1048576)</f>
        <v>#N/A</v>
      </c>
      <c r="E953" s="100" t="e">
        <f>LOOKUP(A953,Entradas!$B$4:$B$1048576,Entradas!$H$4:$H$1048576)</f>
        <v>#N/A</v>
      </c>
      <c r="F953" s="101" t="e">
        <f>LOOKUP(A953,Entradas!$B$4:$B$1048576,Entradas!$J$4:$J$1048576)</f>
        <v>#N/A</v>
      </c>
      <c r="H953" s="106">
        <f>SUMIFS(Entradas!F:F,Entradas!B:B,'Controle Detalhado'!A953)</f>
        <v>0</v>
      </c>
      <c r="I953" s="106">
        <f>SUMIFS(Saidas!$H:$H,Saidas!$C:$C,'Controle Detalhado'!A953)</f>
        <v>0</v>
      </c>
      <c r="J953" s="107">
        <f t="shared" si="42"/>
        <v>0</v>
      </c>
      <c r="K953" s="100" t="e">
        <f t="shared" si="43"/>
        <v>#N/A</v>
      </c>
      <c r="L953" s="111" t="str">
        <f t="shared" si="44"/>
        <v>Comprar Urgente!</v>
      </c>
    </row>
    <row r="954" spans="2:12">
      <c r="B954" s="99" t="e">
        <f>LOOKUP(A954,Entradas!$B$4:$B$1048576,Entradas!$C$4:$C$1048576)</f>
        <v>#N/A</v>
      </c>
      <c r="C954" s="99" t="e">
        <f>LOOKUP(A954,Entradas!$B$4:$B$1048576,Entradas!$D$4:$D$1048576)</f>
        <v>#N/A</v>
      </c>
      <c r="D954" s="99" t="e">
        <f>LOOKUP(A954,Entradas!$B$4:$B$1048576,Entradas!$G$4:$G$1048576)</f>
        <v>#N/A</v>
      </c>
      <c r="E954" s="100" t="e">
        <f>LOOKUP(A954,Entradas!$B$4:$B$1048576,Entradas!$H$4:$H$1048576)</f>
        <v>#N/A</v>
      </c>
      <c r="F954" s="101" t="e">
        <f>LOOKUP(A954,Entradas!$B$4:$B$1048576,Entradas!$J$4:$J$1048576)</f>
        <v>#N/A</v>
      </c>
      <c r="H954" s="106">
        <f>SUMIFS(Entradas!F:F,Entradas!B:B,'Controle Detalhado'!A954)</f>
        <v>0</v>
      </c>
      <c r="I954" s="106">
        <f>SUMIFS(Saidas!$H:$H,Saidas!$C:$C,'Controle Detalhado'!A954)</f>
        <v>0</v>
      </c>
      <c r="J954" s="107">
        <f t="shared" si="42"/>
        <v>0</v>
      </c>
      <c r="K954" s="100" t="e">
        <f t="shared" si="43"/>
        <v>#N/A</v>
      </c>
      <c r="L954" s="111" t="str">
        <f t="shared" si="44"/>
        <v>Comprar Urgente!</v>
      </c>
    </row>
    <row r="955" spans="2:12">
      <c r="B955" s="99" t="e">
        <f>LOOKUP(A955,Entradas!$B$4:$B$1048576,Entradas!$C$4:$C$1048576)</f>
        <v>#N/A</v>
      </c>
      <c r="C955" s="99" t="e">
        <f>LOOKUP(A955,Entradas!$B$4:$B$1048576,Entradas!$D$4:$D$1048576)</f>
        <v>#N/A</v>
      </c>
      <c r="D955" s="99" t="e">
        <f>LOOKUP(A955,Entradas!$B$4:$B$1048576,Entradas!$G$4:$G$1048576)</f>
        <v>#N/A</v>
      </c>
      <c r="E955" s="100" t="e">
        <f>LOOKUP(A955,Entradas!$B$4:$B$1048576,Entradas!$H$4:$H$1048576)</f>
        <v>#N/A</v>
      </c>
      <c r="F955" s="101" t="e">
        <f>LOOKUP(A955,Entradas!$B$4:$B$1048576,Entradas!$J$4:$J$1048576)</f>
        <v>#N/A</v>
      </c>
      <c r="H955" s="106">
        <f>SUMIFS(Entradas!F:F,Entradas!B:B,'Controle Detalhado'!A955)</f>
        <v>0</v>
      </c>
      <c r="I955" s="106">
        <f>SUMIFS(Saidas!$H:$H,Saidas!$C:$C,'Controle Detalhado'!A955)</f>
        <v>0</v>
      </c>
      <c r="J955" s="107">
        <f t="shared" si="42"/>
        <v>0</v>
      </c>
      <c r="K955" s="100" t="e">
        <f t="shared" si="43"/>
        <v>#N/A</v>
      </c>
      <c r="L955" s="111" t="str">
        <f t="shared" si="44"/>
        <v>Comprar Urgente!</v>
      </c>
    </row>
    <row r="956" spans="2:12">
      <c r="B956" s="99" t="e">
        <f>LOOKUP(A956,Entradas!$B$4:$B$1048576,Entradas!$C$4:$C$1048576)</f>
        <v>#N/A</v>
      </c>
      <c r="C956" s="99" t="e">
        <f>LOOKUP(A956,Entradas!$B$4:$B$1048576,Entradas!$D$4:$D$1048576)</f>
        <v>#N/A</v>
      </c>
      <c r="D956" s="99" t="e">
        <f>LOOKUP(A956,Entradas!$B$4:$B$1048576,Entradas!$G$4:$G$1048576)</f>
        <v>#N/A</v>
      </c>
      <c r="E956" s="100" t="e">
        <f>LOOKUP(A956,Entradas!$B$4:$B$1048576,Entradas!$H$4:$H$1048576)</f>
        <v>#N/A</v>
      </c>
      <c r="F956" s="101" t="e">
        <f>LOOKUP(A956,Entradas!$B$4:$B$1048576,Entradas!$J$4:$J$1048576)</f>
        <v>#N/A</v>
      </c>
      <c r="H956" s="106">
        <f>SUMIFS(Entradas!F:F,Entradas!B:B,'Controle Detalhado'!A956)</f>
        <v>0</v>
      </c>
      <c r="I956" s="106">
        <f>SUMIFS(Saidas!$H:$H,Saidas!$C:$C,'Controle Detalhado'!A956)</f>
        <v>0</v>
      </c>
      <c r="J956" s="107">
        <f t="shared" si="42"/>
        <v>0</v>
      </c>
      <c r="K956" s="100" t="e">
        <f t="shared" si="43"/>
        <v>#N/A</v>
      </c>
      <c r="L956" s="111" t="str">
        <f t="shared" si="44"/>
        <v>Comprar Urgente!</v>
      </c>
    </row>
    <row r="957" spans="2:12">
      <c r="B957" s="99" t="e">
        <f>LOOKUP(A957,Entradas!$B$4:$B$1048576,Entradas!$C$4:$C$1048576)</f>
        <v>#N/A</v>
      </c>
      <c r="C957" s="99" t="e">
        <f>LOOKUP(A957,Entradas!$B$4:$B$1048576,Entradas!$D$4:$D$1048576)</f>
        <v>#N/A</v>
      </c>
      <c r="D957" s="99" t="e">
        <f>LOOKUP(A957,Entradas!$B$4:$B$1048576,Entradas!$G$4:$G$1048576)</f>
        <v>#N/A</v>
      </c>
      <c r="E957" s="100" t="e">
        <f>LOOKUP(A957,Entradas!$B$4:$B$1048576,Entradas!$H$4:$H$1048576)</f>
        <v>#N/A</v>
      </c>
      <c r="F957" s="101" t="e">
        <f>LOOKUP(A957,Entradas!$B$4:$B$1048576,Entradas!$J$4:$J$1048576)</f>
        <v>#N/A</v>
      </c>
      <c r="H957" s="106">
        <f>SUMIFS(Entradas!F:F,Entradas!B:B,'Controle Detalhado'!A957)</f>
        <v>0</v>
      </c>
      <c r="I957" s="106">
        <f>SUMIFS(Saidas!$H:$H,Saidas!$C:$C,'Controle Detalhado'!A957)</f>
        <v>0</v>
      </c>
      <c r="J957" s="107">
        <f t="shared" si="42"/>
        <v>0</v>
      </c>
      <c r="K957" s="100" t="e">
        <f t="shared" si="43"/>
        <v>#N/A</v>
      </c>
      <c r="L957" s="111" t="str">
        <f t="shared" si="44"/>
        <v>Comprar Urgente!</v>
      </c>
    </row>
    <row r="958" spans="2:12">
      <c r="B958" s="99" t="e">
        <f>LOOKUP(A958,Entradas!$B$4:$B$1048576,Entradas!$C$4:$C$1048576)</f>
        <v>#N/A</v>
      </c>
      <c r="C958" s="99" t="e">
        <f>LOOKUP(A958,Entradas!$B$4:$B$1048576,Entradas!$D$4:$D$1048576)</f>
        <v>#N/A</v>
      </c>
      <c r="D958" s="99" t="e">
        <f>LOOKUP(A958,Entradas!$B$4:$B$1048576,Entradas!$G$4:$G$1048576)</f>
        <v>#N/A</v>
      </c>
      <c r="E958" s="100" t="e">
        <f>LOOKUP(A958,Entradas!$B$4:$B$1048576,Entradas!$H$4:$H$1048576)</f>
        <v>#N/A</v>
      </c>
      <c r="F958" s="101" t="e">
        <f>LOOKUP(A958,Entradas!$B$4:$B$1048576,Entradas!$J$4:$J$1048576)</f>
        <v>#N/A</v>
      </c>
      <c r="H958" s="106">
        <f>SUMIFS(Entradas!F:F,Entradas!B:B,'Controle Detalhado'!A958)</f>
        <v>0</v>
      </c>
      <c r="I958" s="106">
        <f>SUMIFS(Saidas!$H:$H,Saidas!$C:$C,'Controle Detalhado'!A958)</f>
        <v>0</v>
      </c>
      <c r="J958" s="107">
        <f t="shared" si="42"/>
        <v>0</v>
      </c>
      <c r="K958" s="100" t="e">
        <f t="shared" si="43"/>
        <v>#N/A</v>
      </c>
      <c r="L958" s="111" t="str">
        <f t="shared" si="44"/>
        <v>Comprar Urgente!</v>
      </c>
    </row>
    <row r="959" spans="2:12">
      <c r="B959" s="99" t="e">
        <f>LOOKUP(A959,Entradas!$B$4:$B$1048576,Entradas!$C$4:$C$1048576)</f>
        <v>#N/A</v>
      </c>
      <c r="C959" s="99" t="e">
        <f>LOOKUP(A959,Entradas!$B$4:$B$1048576,Entradas!$D$4:$D$1048576)</f>
        <v>#N/A</v>
      </c>
      <c r="D959" s="99" t="e">
        <f>LOOKUP(A959,Entradas!$B$4:$B$1048576,Entradas!$G$4:$G$1048576)</f>
        <v>#N/A</v>
      </c>
      <c r="E959" s="100" t="e">
        <f>LOOKUP(A959,Entradas!$B$4:$B$1048576,Entradas!$H$4:$H$1048576)</f>
        <v>#N/A</v>
      </c>
      <c r="F959" s="101" t="e">
        <f>LOOKUP(A959,Entradas!$B$4:$B$1048576,Entradas!$J$4:$J$1048576)</f>
        <v>#N/A</v>
      </c>
      <c r="H959" s="106">
        <f>SUMIFS(Entradas!F:F,Entradas!B:B,'Controle Detalhado'!A959)</f>
        <v>0</v>
      </c>
      <c r="I959" s="106">
        <f>SUMIFS(Saidas!$H:$H,Saidas!$C:$C,'Controle Detalhado'!A959)</f>
        <v>0</v>
      </c>
      <c r="J959" s="107">
        <f t="shared" si="42"/>
        <v>0</v>
      </c>
      <c r="K959" s="100" t="e">
        <f t="shared" si="43"/>
        <v>#N/A</v>
      </c>
      <c r="L959" s="111" t="str">
        <f t="shared" si="44"/>
        <v>Comprar Urgente!</v>
      </c>
    </row>
    <row r="960" spans="2:12">
      <c r="B960" s="99" t="e">
        <f>LOOKUP(A960,Entradas!$B$4:$B$1048576,Entradas!$C$4:$C$1048576)</f>
        <v>#N/A</v>
      </c>
      <c r="C960" s="99" t="e">
        <f>LOOKUP(A960,Entradas!$B$4:$B$1048576,Entradas!$D$4:$D$1048576)</f>
        <v>#N/A</v>
      </c>
      <c r="D960" s="99" t="e">
        <f>LOOKUP(A960,Entradas!$B$4:$B$1048576,Entradas!$G$4:$G$1048576)</f>
        <v>#N/A</v>
      </c>
      <c r="E960" s="100" t="e">
        <f>LOOKUP(A960,Entradas!$B$4:$B$1048576,Entradas!$H$4:$H$1048576)</f>
        <v>#N/A</v>
      </c>
      <c r="F960" s="101" t="e">
        <f>LOOKUP(A960,Entradas!$B$4:$B$1048576,Entradas!$J$4:$J$1048576)</f>
        <v>#N/A</v>
      </c>
      <c r="H960" s="106">
        <f>SUMIFS(Entradas!F:F,Entradas!B:B,'Controle Detalhado'!A960)</f>
        <v>0</v>
      </c>
      <c r="I960" s="106">
        <f>SUMIFS(Saidas!$H:$H,Saidas!$C:$C,'Controle Detalhado'!A960)</f>
        <v>0</v>
      </c>
      <c r="J960" s="107">
        <f t="shared" si="42"/>
        <v>0</v>
      </c>
      <c r="K960" s="100" t="e">
        <f t="shared" si="43"/>
        <v>#N/A</v>
      </c>
      <c r="L960" s="111" t="str">
        <f t="shared" si="44"/>
        <v>Comprar Urgente!</v>
      </c>
    </row>
    <row r="961" spans="2:12">
      <c r="B961" s="99" t="e">
        <f>LOOKUP(A961,Entradas!$B$4:$B$1048576,Entradas!$C$4:$C$1048576)</f>
        <v>#N/A</v>
      </c>
      <c r="C961" s="99" t="e">
        <f>LOOKUP(A961,Entradas!$B$4:$B$1048576,Entradas!$D$4:$D$1048576)</f>
        <v>#N/A</v>
      </c>
      <c r="D961" s="99" t="e">
        <f>LOOKUP(A961,Entradas!$B$4:$B$1048576,Entradas!$G$4:$G$1048576)</f>
        <v>#N/A</v>
      </c>
      <c r="E961" s="100" t="e">
        <f>LOOKUP(A961,Entradas!$B$4:$B$1048576,Entradas!$H$4:$H$1048576)</f>
        <v>#N/A</v>
      </c>
      <c r="F961" s="101" t="e">
        <f>LOOKUP(A961,Entradas!$B$4:$B$1048576,Entradas!$J$4:$J$1048576)</f>
        <v>#N/A</v>
      </c>
      <c r="H961" s="106">
        <f>SUMIFS(Entradas!F:F,Entradas!B:B,'Controle Detalhado'!A961)</f>
        <v>0</v>
      </c>
      <c r="I961" s="106">
        <f>SUMIFS(Saidas!$H:$H,Saidas!$C:$C,'Controle Detalhado'!A961)</f>
        <v>0</v>
      </c>
      <c r="J961" s="107">
        <f t="shared" si="42"/>
        <v>0</v>
      </c>
      <c r="K961" s="100" t="e">
        <f t="shared" si="43"/>
        <v>#N/A</v>
      </c>
      <c r="L961" s="111" t="str">
        <f t="shared" si="44"/>
        <v>Comprar Urgente!</v>
      </c>
    </row>
    <row r="962" spans="2:12">
      <c r="B962" s="99" t="e">
        <f>LOOKUP(A962,Entradas!$B$4:$B$1048576,Entradas!$C$4:$C$1048576)</f>
        <v>#N/A</v>
      </c>
      <c r="C962" s="99" t="e">
        <f>LOOKUP(A962,Entradas!$B$4:$B$1048576,Entradas!$D$4:$D$1048576)</f>
        <v>#N/A</v>
      </c>
      <c r="D962" s="99" t="e">
        <f>LOOKUP(A962,Entradas!$B$4:$B$1048576,Entradas!$G$4:$G$1048576)</f>
        <v>#N/A</v>
      </c>
      <c r="E962" s="100" t="e">
        <f>LOOKUP(A962,Entradas!$B$4:$B$1048576,Entradas!$H$4:$H$1048576)</f>
        <v>#N/A</v>
      </c>
      <c r="F962" s="101" t="e">
        <f>LOOKUP(A962,Entradas!$B$4:$B$1048576,Entradas!$J$4:$J$1048576)</f>
        <v>#N/A</v>
      </c>
      <c r="H962" s="106">
        <f>SUMIFS(Entradas!F:F,Entradas!B:B,'Controle Detalhado'!A962)</f>
        <v>0</v>
      </c>
      <c r="I962" s="106">
        <f>SUMIFS(Saidas!$H:$H,Saidas!$C:$C,'Controle Detalhado'!A962)</f>
        <v>0</v>
      </c>
      <c r="J962" s="107">
        <f t="shared" si="42"/>
        <v>0</v>
      </c>
      <c r="K962" s="100" t="e">
        <f t="shared" si="43"/>
        <v>#N/A</v>
      </c>
      <c r="L962" s="111" t="str">
        <f t="shared" si="44"/>
        <v>Comprar Urgente!</v>
      </c>
    </row>
    <row r="963" spans="2:12">
      <c r="B963" s="99" t="e">
        <f>LOOKUP(A963,Entradas!$B$4:$B$1048576,Entradas!$C$4:$C$1048576)</f>
        <v>#N/A</v>
      </c>
      <c r="C963" s="99" t="e">
        <f>LOOKUP(A963,Entradas!$B$4:$B$1048576,Entradas!$D$4:$D$1048576)</f>
        <v>#N/A</v>
      </c>
      <c r="D963" s="99" t="e">
        <f>LOOKUP(A963,Entradas!$B$4:$B$1048576,Entradas!$G$4:$G$1048576)</f>
        <v>#N/A</v>
      </c>
      <c r="E963" s="100" t="e">
        <f>LOOKUP(A963,Entradas!$B$4:$B$1048576,Entradas!$H$4:$H$1048576)</f>
        <v>#N/A</v>
      </c>
      <c r="F963" s="101" t="e">
        <f>LOOKUP(A963,Entradas!$B$4:$B$1048576,Entradas!$J$4:$J$1048576)</f>
        <v>#N/A</v>
      </c>
      <c r="H963" s="106">
        <f>SUMIFS(Entradas!F:F,Entradas!B:B,'Controle Detalhado'!A963)</f>
        <v>0</v>
      </c>
      <c r="I963" s="106">
        <f>SUMIFS(Saidas!$H:$H,Saidas!$C:$C,'Controle Detalhado'!A963)</f>
        <v>0</v>
      </c>
      <c r="J963" s="107">
        <f t="shared" si="42"/>
        <v>0</v>
      </c>
      <c r="K963" s="100" t="e">
        <f t="shared" si="43"/>
        <v>#N/A</v>
      </c>
      <c r="L963" s="111" t="str">
        <f t="shared" si="44"/>
        <v>Comprar Urgente!</v>
      </c>
    </row>
    <row r="964" spans="2:12">
      <c r="B964" s="99" t="e">
        <f>LOOKUP(A964,Entradas!$B$4:$B$1048576,Entradas!$C$4:$C$1048576)</f>
        <v>#N/A</v>
      </c>
      <c r="C964" s="99" t="e">
        <f>LOOKUP(A964,Entradas!$B$4:$B$1048576,Entradas!$D$4:$D$1048576)</f>
        <v>#N/A</v>
      </c>
      <c r="D964" s="99" t="e">
        <f>LOOKUP(A964,Entradas!$B$4:$B$1048576,Entradas!$G$4:$G$1048576)</f>
        <v>#N/A</v>
      </c>
      <c r="E964" s="100" t="e">
        <f>LOOKUP(A964,Entradas!$B$4:$B$1048576,Entradas!$H$4:$H$1048576)</f>
        <v>#N/A</v>
      </c>
      <c r="F964" s="101" t="e">
        <f>LOOKUP(A964,Entradas!$B$4:$B$1048576,Entradas!$J$4:$J$1048576)</f>
        <v>#N/A</v>
      </c>
      <c r="H964" s="106">
        <f>SUMIFS(Entradas!F:F,Entradas!B:B,'Controle Detalhado'!A964)</f>
        <v>0</v>
      </c>
      <c r="I964" s="106">
        <f>SUMIFS(Saidas!$H:$H,Saidas!$C:$C,'Controle Detalhado'!A964)</f>
        <v>0</v>
      </c>
      <c r="J964" s="107">
        <f t="shared" si="42"/>
        <v>0</v>
      </c>
      <c r="K964" s="100" t="e">
        <f t="shared" si="43"/>
        <v>#N/A</v>
      </c>
      <c r="L964" s="111" t="str">
        <f t="shared" si="44"/>
        <v>Comprar Urgente!</v>
      </c>
    </row>
    <row r="965" spans="2:12">
      <c r="B965" s="99" t="e">
        <f>LOOKUP(A965,Entradas!$B$4:$B$1048576,Entradas!$C$4:$C$1048576)</f>
        <v>#N/A</v>
      </c>
      <c r="C965" s="99" t="e">
        <f>LOOKUP(A965,Entradas!$B$4:$B$1048576,Entradas!$D$4:$D$1048576)</f>
        <v>#N/A</v>
      </c>
      <c r="D965" s="99" t="e">
        <f>LOOKUP(A965,Entradas!$B$4:$B$1048576,Entradas!$G$4:$G$1048576)</f>
        <v>#N/A</v>
      </c>
      <c r="E965" s="100" t="e">
        <f>LOOKUP(A965,Entradas!$B$4:$B$1048576,Entradas!$H$4:$H$1048576)</f>
        <v>#N/A</v>
      </c>
      <c r="F965" s="101" t="e">
        <f>LOOKUP(A965,Entradas!$B$4:$B$1048576,Entradas!$J$4:$J$1048576)</f>
        <v>#N/A</v>
      </c>
      <c r="H965" s="106">
        <f>SUMIFS(Entradas!F:F,Entradas!B:B,'Controle Detalhado'!A965)</f>
        <v>0</v>
      </c>
      <c r="I965" s="106">
        <f>SUMIFS(Saidas!$H:$H,Saidas!$C:$C,'Controle Detalhado'!A965)</f>
        <v>0</v>
      </c>
      <c r="J965" s="107">
        <f t="shared" ref="J965:J1028" si="45">H965-I965</f>
        <v>0</v>
      </c>
      <c r="K965" s="100" t="e">
        <f t="shared" ref="K965:K1028" si="46">J965*E965</f>
        <v>#N/A</v>
      </c>
      <c r="L965" s="111" t="str">
        <f t="shared" ref="L965:L1028" si="47">IF(J965&lt;=G965,"Comprar Urgente!",IF(J965&lt;=(G965*1.2),"Atenção!",""))</f>
        <v>Comprar Urgente!</v>
      </c>
    </row>
    <row r="966" spans="2:12">
      <c r="B966" s="99" t="e">
        <f>LOOKUP(A966,Entradas!$B$4:$B$1048576,Entradas!$C$4:$C$1048576)</f>
        <v>#N/A</v>
      </c>
      <c r="C966" s="99" t="e">
        <f>LOOKUP(A966,Entradas!$B$4:$B$1048576,Entradas!$D$4:$D$1048576)</f>
        <v>#N/A</v>
      </c>
      <c r="D966" s="99" t="e">
        <f>LOOKUP(A966,Entradas!$B$4:$B$1048576,Entradas!$G$4:$G$1048576)</f>
        <v>#N/A</v>
      </c>
      <c r="E966" s="100" t="e">
        <f>LOOKUP(A966,Entradas!$B$4:$B$1048576,Entradas!$H$4:$H$1048576)</f>
        <v>#N/A</v>
      </c>
      <c r="F966" s="101" t="e">
        <f>LOOKUP(A966,Entradas!$B$4:$B$1048576,Entradas!$J$4:$J$1048576)</f>
        <v>#N/A</v>
      </c>
      <c r="H966" s="106">
        <f>SUMIFS(Entradas!F:F,Entradas!B:B,'Controle Detalhado'!A966)</f>
        <v>0</v>
      </c>
      <c r="I966" s="106">
        <f>SUMIFS(Saidas!$H:$H,Saidas!$C:$C,'Controle Detalhado'!A966)</f>
        <v>0</v>
      </c>
      <c r="J966" s="107">
        <f t="shared" si="45"/>
        <v>0</v>
      </c>
      <c r="K966" s="100" t="e">
        <f t="shared" si="46"/>
        <v>#N/A</v>
      </c>
      <c r="L966" s="111" t="str">
        <f t="shared" si="47"/>
        <v>Comprar Urgente!</v>
      </c>
    </row>
    <row r="967" spans="2:12">
      <c r="B967" s="99" t="e">
        <f>LOOKUP(A967,Entradas!$B$4:$B$1048576,Entradas!$C$4:$C$1048576)</f>
        <v>#N/A</v>
      </c>
      <c r="C967" s="99" t="e">
        <f>LOOKUP(A967,Entradas!$B$4:$B$1048576,Entradas!$D$4:$D$1048576)</f>
        <v>#N/A</v>
      </c>
      <c r="D967" s="99" t="e">
        <f>LOOKUP(A967,Entradas!$B$4:$B$1048576,Entradas!$G$4:$G$1048576)</f>
        <v>#N/A</v>
      </c>
      <c r="E967" s="100" t="e">
        <f>LOOKUP(A967,Entradas!$B$4:$B$1048576,Entradas!$H$4:$H$1048576)</f>
        <v>#N/A</v>
      </c>
      <c r="F967" s="101" t="e">
        <f>LOOKUP(A967,Entradas!$B$4:$B$1048576,Entradas!$J$4:$J$1048576)</f>
        <v>#N/A</v>
      </c>
      <c r="H967" s="106">
        <f>SUMIFS(Entradas!F:F,Entradas!B:B,'Controle Detalhado'!A967)</f>
        <v>0</v>
      </c>
      <c r="I967" s="106">
        <f>SUMIFS(Saidas!$H:$H,Saidas!$C:$C,'Controle Detalhado'!A967)</f>
        <v>0</v>
      </c>
      <c r="J967" s="107">
        <f t="shared" si="45"/>
        <v>0</v>
      </c>
      <c r="K967" s="100" t="e">
        <f t="shared" si="46"/>
        <v>#N/A</v>
      </c>
      <c r="L967" s="111" t="str">
        <f t="shared" si="47"/>
        <v>Comprar Urgente!</v>
      </c>
    </row>
    <row r="968" spans="2:12">
      <c r="B968" s="99" t="e">
        <f>LOOKUP(A968,Entradas!$B$4:$B$1048576,Entradas!$C$4:$C$1048576)</f>
        <v>#N/A</v>
      </c>
      <c r="C968" s="99" t="e">
        <f>LOOKUP(A968,Entradas!$B$4:$B$1048576,Entradas!$D$4:$D$1048576)</f>
        <v>#N/A</v>
      </c>
      <c r="D968" s="99" t="e">
        <f>LOOKUP(A968,Entradas!$B$4:$B$1048576,Entradas!$G$4:$G$1048576)</f>
        <v>#N/A</v>
      </c>
      <c r="E968" s="100" t="e">
        <f>LOOKUP(A968,Entradas!$B$4:$B$1048576,Entradas!$H$4:$H$1048576)</f>
        <v>#N/A</v>
      </c>
      <c r="F968" s="101" t="e">
        <f>LOOKUP(A968,Entradas!$B$4:$B$1048576,Entradas!$J$4:$J$1048576)</f>
        <v>#N/A</v>
      </c>
      <c r="H968" s="106">
        <f>SUMIFS(Entradas!F:F,Entradas!B:B,'Controle Detalhado'!A968)</f>
        <v>0</v>
      </c>
      <c r="I968" s="106">
        <f>SUMIFS(Saidas!$H:$H,Saidas!$C:$C,'Controle Detalhado'!A968)</f>
        <v>0</v>
      </c>
      <c r="J968" s="107">
        <f t="shared" si="45"/>
        <v>0</v>
      </c>
      <c r="K968" s="100" t="e">
        <f t="shared" si="46"/>
        <v>#N/A</v>
      </c>
      <c r="L968" s="111" t="str">
        <f t="shared" si="47"/>
        <v>Comprar Urgente!</v>
      </c>
    </row>
    <row r="969" spans="2:12">
      <c r="B969" s="99" t="e">
        <f>LOOKUP(A969,Entradas!$B$4:$B$1048576,Entradas!$C$4:$C$1048576)</f>
        <v>#N/A</v>
      </c>
      <c r="C969" s="99" t="e">
        <f>LOOKUP(A969,Entradas!$B$4:$B$1048576,Entradas!$D$4:$D$1048576)</f>
        <v>#N/A</v>
      </c>
      <c r="D969" s="99" t="e">
        <f>LOOKUP(A969,Entradas!$B$4:$B$1048576,Entradas!$G$4:$G$1048576)</f>
        <v>#N/A</v>
      </c>
      <c r="E969" s="100" t="e">
        <f>LOOKUP(A969,Entradas!$B$4:$B$1048576,Entradas!$H$4:$H$1048576)</f>
        <v>#N/A</v>
      </c>
      <c r="F969" s="101" t="e">
        <f>LOOKUP(A969,Entradas!$B$4:$B$1048576,Entradas!$J$4:$J$1048576)</f>
        <v>#N/A</v>
      </c>
      <c r="H969" s="106">
        <f>SUMIFS(Entradas!F:F,Entradas!B:B,'Controle Detalhado'!A969)</f>
        <v>0</v>
      </c>
      <c r="I969" s="106">
        <f>SUMIFS(Saidas!$H:$H,Saidas!$C:$C,'Controle Detalhado'!A969)</f>
        <v>0</v>
      </c>
      <c r="J969" s="107">
        <f t="shared" si="45"/>
        <v>0</v>
      </c>
      <c r="K969" s="100" t="e">
        <f t="shared" si="46"/>
        <v>#N/A</v>
      </c>
      <c r="L969" s="111" t="str">
        <f t="shared" si="47"/>
        <v>Comprar Urgente!</v>
      </c>
    </row>
    <row r="970" spans="2:12">
      <c r="B970" s="99" t="e">
        <f>LOOKUP(A970,Entradas!$B$4:$B$1048576,Entradas!$C$4:$C$1048576)</f>
        <v>#N/A</v>
      </c>
      <c r="C970" s="99" t="e">
        <f>LOOKUP(A970,Entradas!$B$4:$B$1048576,Entradas!$D$4:$D$1048576)</f>
        <v>#N/A</v>
      </c>
      <c r="D970" s="99" t="e">
        <f>LOOKUP(A970,Entradas!$B$4:$B$1048576,Entradas!$G$4:$G$1048576)</f>
        <v>#N/A</v>
      </c>
      <c r="E970" s="100" t="e">
        <f>LOOKUP(A970,Entradas!$B$4:$B$1048576,Entradas!$H$4:$H$1048576)</f>
        <v>#N/A</v>
      </c>
      <c r="F970" s="101" t="e">
        <f>LOOKUP(A970,Entradas!$B$4:$B$1048576,Entradas!$J$4:$J$1048576)</f>
        <v>#N/A</v>
      </c>
      <c r="H970" s="106">
        <f>SUMIFS(Entradas!F:F,Entradas!B:B,'Controle Detalhado'!A970)</f>
        <v>0</v>
      </c>
      <c r="I970" s="106">
        <f>SUMIFS(Saidas!$H:$H,Saidas!$C:$C,'Controle Detalhado'!A970)</f>
        <v>0</v>
      </c>
      <c r="J970" s="107">
        <f t="shared" si="45"/>
        <v>0</v>
      </c>
      <c r="K970" s="100" t="e">
        <f t="shared" si="46"/>
        <v>#N/A</v>
      </c>
      <c r="L970" s="111" t="str">
        <f t="shared" si="47"/>
        <v>Comprar Urgente!</v>
      </c>
    </row>
    <row r="971" spans="2:12">
      <c r="B971" s="99" t="e">
        <f>LOOKUP(A971,Entradas!$B$4:$B$1048576,Entradas!$C$4:$C$1048576)</f>
        <v>#N/A</v>
      </c>
      <c r="C971" s="99" t="e">
        <f>LOOKUP(A971,Entradas!$B$4:$B$1048576,Entradas!$D$4:$D$1048576)</f>
        <v>#N/A</v>
      </c>
      <c r="D971" s="99" t="e">
        <f>LOOKUP(A971,Entradas!$B$4:$B$1048576,Entradas!$G$4:$G$1048576)</f>
        <v>#N/A</v>
      </c>
      <c r="E971" s="100" t="e">
        <f>LOOKUP(A971,Entradas!$B$4:$B$1048576,Entradas!$H$4:$H$1048576)</f>
        <v>#N/A</v>
      </c>
      <c r="F971" s="101" t="e">
        <f>LOOKUP(A971,Entradas!$B$4:$B$1048576,Entradas!$J$4:$J$1048576)</f>
        <v>#N/A</v>
      </c>
      <c r="H971" s="106">
        <f>SUMIFS(Entradas!F:F,Entradas!B:B,'Controle Detalhado'!A971)</f>
        <v>0</v>
      </c>
      <c r="I971" s="106">
        <f>SUMIFS(Saidas!$H:$H,Saidas!$C:$C,'Controle Detalhado'!A971)</f>
        <v>0</v>
      </c>
      <c r="J971" s="107">
        <f t="shared" si="45"/>
        <v>0</v>
      </c>
      <c r="K971" s="100" t="e">
        <f t="shared" si="46"/>
        <v>#N/A</v>
      </c>
      <c r="L971" s="111" t="str">
        <f t="shared" si="47"/>
        <v>Comprar Urgente!</v>
      </c>
    </row>
    <row r="972" spans="2:12">
      <c r="B972" s="99" t="e">
        <f>LOOKUP(A972,Entradas!$B$4:$B$1048576,Entradas!$C$4:$C$1048576)</f>
        <v>#N/A</v>
      </c>
      <c r="C972" s="99" t="e">
        <f>LOOKUP(A972,Entradas!$B$4:$B$1048576,Entradas!$D$4:$D$1048576)</f>
        <v>#N/A</v>
      </c>
      <c r="D972" s="99" t="e">
        <f>LOOKUP(A972,Entradas!$B$4:$B$1048576,Entradas!$G$4:$G$1048576)</f>
        <v>#N/A</v>
      </c>
      <c r="E972" s="100" t="e">
        <f>LOOKUP(A972,Entradas!$B$4:$B$1048576,Entradas!$H$4:$H$1048576)</f>
        <v>#N/A</v>
      </c>
      <c r="F972" s="101" t="e">
        <f>LOOKUP(A972,Entradas!$B$4:$B$1048576,Entradas!$J$4:$J$1048576)</f>
        <v>#N/A</v>
      </c>
      <c r="H972" s="106">
        <f>SUMIFS(Entradas!F:F,Entradas!B:B,'Controle Detalhado'!A972)</f>
        <v>0</v>
      </c>
      <c r="I972" s="106">
        <f>SUMIFS(Saidas!$H:$H,Saidas!$C:$C,'Controle Detalhado'!A972)</f>
        <v>0</v>
      </c>
      <c r="J972" s="107">
        <f t="shared" si="45"/>
        <v>0</v>
      </c>
      <c r="K972" s="100" t="e">
        <f t="shared" si="46"/>
        <v>#N/A</v>
      </c>
      <c r="L972" s="111" t="str">
        <f t="shared" si="47"/>
        <v>Comprar Urgente!</v>
      </c>
    </row>
    <row r="973" spans="2:12">
      <c r="B973" s="99" t="e">
        <f>LOOKUP(A973,Entradas!$B$4:$B$1048576,Entradas!$C$4:$C$1048576)</f>
        <v>#N/A</v>
      </c>
      <c r="C973" s="99" t="e">
        <f>LOOKUP(A973,Entradas!$B$4:$B$1048576,Entradas!$D$4:$D$1048576)</f>
        <v>#N/A</v>
      </c>
      <c r="D973" s="99" t="e">
        <f>LOOKUP(A973,Entradas!$B$4:$B$1048576,Entradas!$G$4:$G$1048576)</f>
        <v>#N/A</v>
      </c>
      <c r="E973" s="100" t="e">
        <f>LOOKUP(A973,Entradas!$B$4:$B$1048576,Entradas!$H$4:$H$1048576)</f>
        <v>#N/A</v>
      </c>
      <c r="F973" s="101" t="e">
        <f>LOOKUP(A973,Entradas!$B$4:$B$1048576,Entradas!$J$4:$J$1048576)</f>
        <v>#N/A</v>
      </c>
      <c r="H973" s="106">
        <f>SUMIFS(Entradas!F:F,Entradas!B:B,'Controle Detalhado'!A973)</f>
        <v>0</v>
      </c>
      <c r="I973" s="106">
        <f>SUMIFS(Saidas!$H:$H,Saidas!$C:$C,'Controle Detalhado'!A973)</f>
        <v>0</v>
      </c>
      <c r="J973" s="107">
        <f t="shared" si="45"/>
        <v>0</v>
      </c>
      <c r="K973" s="100" t="e">
        <f t="shared" si="46"/>
        <v>#N/A</v>
      </c>
      <c r="L973" s="111" t="str">
        <f t="shared" si="47"/>
        <v>Comprar Urgente!</v>
      </c>
    </row>
    <row r="974" spans="2:12">
      <c r="B974" s="99" t="e">
        <f>LOOKUP(A974,Entradas!$B$4:$B$1048576,Entradas!$C$4:$C$1048576)</f>
        <v>#N/A</v>
      </c>
      <c r="C974" s="99" t="e">
        <f>LOOKUP(A974,Entradas!$B$4:$B$1048576,Entradas!$D$4:$D$1048576)</f>
        <v>#N/A</v>
      </c>
      <c r="D974" s="99" t="e">
        <f>LOOKUP(A974,Entradas!$B$4:$B$1048576,Entradas!$G$4:$G$1048576)</f>
        <v>#N/A</v>
      </c>
      <c r="E974" s="100" t="e">
        <f>LOOKUP(A974,Entradas!$B$4:$B$1048576,Entradas!$H$4:$H$1048576)</f>
        <v>#N/A</v>
      </c>
      <c r="F974" s="101" t="e">
        <f>LOOKUP(A974,Entradas!$B$4:$B$1048576,Entradas!$J$4:$J$1048576)</f>
        <v>#N/A</v>
      </c>
      <c r="H974" s="106">
        <f>SUMIFS(Entradas!F:F,Entradas!B:B,'Controle Detalhado'!A974)</f>
        <v>0</v>
      </c>
      <c r="I974" s="106">
        <f>SUMIFS(Saidas!$H:$H,Saidas!$C:$C,'Controle Detalhado'!A974)</f>
        <v>0</v>
      </c>
      <c r="J974" s="107">
        <f t="shared" si="45"/>
        <v>0</v>
      </c>
      <c r="K974" s="100" t="e">
        <f t="shared" si="46"/>
        <v>#N/A</v>
      </c>
      <c r="L974" s="111" t="str">
        <f t="shared" si="47"/>
        <v>Comprar Urgente!</v>
      </c>
    </row>
    <row r="975" spans="2:12">
      <c r="B975" s="99" t="e">
        <f>LOOKUP(A975,Entradas!$B$4:$B$1048576,Entradas!$C$4:$C$1048576)</f>
        <v>#N/A</v>
      </c>
      <c r="C975" s="99" t="e">
        <f>LOOKUP(A975,Entradas!$B$4:$B$1048576,Entradas!$D$4:$D$1048576)</f>
        <v>#N/A</v>
      </c>
      <c r="D975" s="99" t="e">
        <f>LOOKUP(A975,Entradas!$B$4:$B$1048576,Entradas!$G$4:$G$1048576)</f>
        <v>#N/A</v>
      </c>
      <c r="E975" s="100" t="e">
        <f>LOOKUP(A975,Entradas!$B$4:$B$1048576,Entradas!$H$4:$H$1048576)</f>
        <v>#N/A</v>
      </c>
      <c r="F975" s="101" t="e">
        <f>LOOKUP(A975,Entradas!$B$4:$B$1048576,Entradas!$J$4:$J$1048576)</f>
        <v>#N/A</v>
      </c>
      <c r="H975" s="106">
        <f>SUMIFS(Entradas!F:F,Entradas!B:B,'Controle Detalhado'!A975)</f>
        <v>0</v>
      </c>
      <c r="I975" s="106">
        <f>SUMIFS(Saidas!$H:$H,Saidas!$C:$C,'Controle Detalhado'!A975)</f>
        <v>0</v>
      </c>
      <c r="J975" s="107">
        <f t="shared" si="45"/>
        <v>0</v>
      </c>
      <c r="K975" s="100" t="e">
        <f t="shared" si="46"/>
        <v>#N/A</v>
      </c>
      <c r="L975" s="111" t="str">
        <f t="shared" si="47"/>
        <v>Comprar Urgente!</v>
      </c>
    </row>
    <row r="976" spans="2:12">
      <c r="B976" s="99" t="e">
        <f>LOOKUP(A976,Entradas!$B$4:$B$1048576,Entradas!$C$4:$C$1048576)</f>
        <v>#N/A</v>
      </c>
      <c r="C976" s="99" t="e">
        <f>LOOKUP(A976,Entradas!$B$4:$B$1048576,Entradas!$D$4:$D$1048576)</f>
        <v>#N/A</v>
      </c>
      <c r="D976" s="99" t="e">
        <f>LOOKUP(A976,Entradas!$B$4:$B$1048576,Entradas!$G$4:$G$1048576)</f>
        <v>#N/A</v>
      </c>
      <c r="E976" s="100" t="e">
        <f>LOOKUP(A976,Entradas!$B$4:$B$1048576,Entradas!$H$4:$H$1048576)</f>
        <v>#N/A</v>
      </c>
      <c r="F976" s="101" t="e">
        <f>LOOKUP(A976,Entradas!$B$4:$B$1048576,Entradas!$J$4:$J$1048576)</f>
        <v>#N/A</v>
      </c>
      <c r="H976" s="106">
        <f>SUMIFS(Entradas!F:F,Entradas!B:B,'Controle Detalhado'!A976)</f>
        <v>0</v>
      </c>
      <c r="I976" s="106">
        <f>SUMIFS(Saidas!$H:$H,Saidas!$C:$C,'Controle Detalhado'!A976)</f>
        <v>0</v>
      </c>
      <c r="J976" s="107">
        <f t="shared" si="45"/>
        <v>0</v>
      </c>
      <c r="K976" s="100" t="e">
        <f t="shared" si="46"/>
        <v>#N/A</v>
      </c>
      <c r="L976" s="111" t="str">
        <f t="shared" si="47"/>
        <v>Comprar Urgente!</v>
      </c>
    </row>
    <row r="977" spans="2:12">
      <c r="B977" s="99" t="e">
        <f>LOOKUP(A977,Entradas!$B$4:$B$1048576,Entradas!$C$4:$C$1048576)</f>
        <v>#N/A</v>
      </c>
      <c r="C977" s="99" t="e">
        <f>LOOKUP(A977,Entradas!$B$4:$B$1048576,Entradas!$D$4:$D$1048576)</f>
        <v>#N/A</v>
      </c>
      <c r="D977" s="99" t="e">
        <f>LOOKUP(A977,Entradas!$B$4:$B$1048576,Entradas!$G$4:$G$1048576)</f>
        <v>#N/A</v>
      </c>
      <c r="E977" s="100" t="e">
        <f>LOOKUP(A977,Entradas!$B$4:$B$1048576,Entradas!$H$4:$H$1048576)</f>
        <v>#N/A</v>
      </c>
      <c r="F977" s="101" t="e">
        <f>LOOKUP(A977,Entradas!$B$4:$B$1048576,Entradas!$J$4:$J$1048576)</f>
        <v>#N/A</v>
      </c>
      <c r="H977" s="106">
        <f>SUMIFS(Entradas!F:F,Entradas!B:B,'Controle Detalhado'!A977)</f>
        <v>0</v>
      </c>
      <c r="I977" s="106">
        <f>SUMIFS(Saidas!$H:$H,Saidas!$C:$C,'Controle Detalhado'!A977)</f>
        <v>0</v>
      </c>
      <c r="J977" s="107">
        <f t="shared" si="45"/>
        <v>0</v>
      </c>
      <c r="K977" s="100" t="e">
        <f t="shared" si="46"/>
        <v>#N/A</v>
      </c>
      <c r="L977" s="111" t="str">
        <f t="shared" si="47"/>
        <v>Comprar Urgente!</v>
      </c>
    </row>
    <row r="978" spans="2:12">
      <c r="B978" s="99" t="e">
        <f>LOOKUP(A978,Entradas!$B$4:$B$1048576,Entradas!$C$4:$C$1048576)</f>
        <v>#N/A</v>
      </c>
      <c r="C978" s="99" t="e">
        <f>LOOKUP(A978,Entradas!$B$4:$B$1048576,Entradas!$D$4:$D$1048576)</f>
        <v>#N/A</v>
      </c>
      <c r="D978" s="99" t="e">
        <f>LOOKUP(A978,Entradas!$B$4:$B$1048576,Entradas!$G$4:$G$1048576)</f>
        <v>#N/A</v>
      </c>
      <c r="E978" s="100" t="e">
        <f>LOOKUP(A978,Entradas!$B$4:$B$1048576,Entradas!$H$4:$H$1048576)</f>
        <v>#N/A</v>
      </c>
      <c r="F978" s="101" t="e">
        <f>LOOKUP(A978,Entradas!$B$4:$B$1048576,Entradas!$J$4:$J$1048576)</f>
        <v>#N/A</v>
      </c>
      <c r="H978" s="106">
        <f>SUMIFS(Entradas!F:F,Entradas!B:B,'Controle Detalhado'!A978)</f>
        <v>0</v>
      </c>
      <c r="I978" s="106">
        <f>SUMIFS(Saidas!$H:$H,Saidas!$C:$C,'Controle Detalhado'!A978)</f>
        <v>0</v>
      </c>
      <c r="J978" s="107">
        <f t="shared" si="45"/>
        <v>0</v>
      </c>
      <c r="K978" s="100" t="e">
        <f t="shared" si="46"/>
        <v>#N/A</v>
      </c>
      <c r="L978" s="111" t="str">
        <f t="shared" si="47"/>
        <v>Comprar Urgente!</v>
      </c>
    </row>
    <row r="979" spans="2:12">
      <c r="B979" s="99" t="e">
        <f>LOOKUP(A979,Entradas!$B$4:$B$1048576,Entradas!$C$4:$C$1048576)</f>
        <v>#N/A</v>
      </c>
      <c r="C979" s="99" t="e">
        <f>LOOKUP(A979,Entradas!$B$4:$B$1048576,Entradas!$D$4:$D$1048576)</f>
        <v>#N/A</v>
      </c>
      <c r="D979" s="99" t="e">
        <f>LOOKUP(A979,Entradas!$B$4:$B$1048576,Entradas!$G$4:$G$1048576)</f>
        <v>#N/A</v>
      </c>
      <c r="E979" s="100" t="e">
        <f>LOOKUP(A979,Entradas!$B$4:$B$1048576,Entradas!$H$4:$H$1048576)</f>
        <v>#N/A</v>
      </c>
      <c r="F979" s="101" t="e">
        <f>LOOKUP(A979,Entradas!$B$4:$B$1048576,Entradas!$J$4:$J$1048576)</f>
        <v>#N/A</v>
      </c>
      <c r="H979" s="106">
        <f>SUMIFS(Entradas!F:F,Entradas!B:B,'Controle Detalhado'!A979)</f>
        <v>0</v>
      </c>
      <c r="I979" s="106">
        <f>SUMIFS(Saidas!$H:$H,Saidas!$C:$C,'Controle Detalhado'!A979)</f>
        <v>0</v>
      </c>
      <c r="J979" s="107">
        <f t="shared" si="45"/>
        <v>0</v>
      </c>
      <c r="K979" s="100" t="e">
        <f t="shared" si="46"/>
        <v>#N/A</v>
      </c>
      <c r="L979" s="111" t="str">
        <f t="shared" si="47"/>
        <v>Comprar Urgente!</v>
      </c>
    </row>
    <row r="980" spans="2:12">
      <c r="B980" s="99" t="e">
        <f>LOOKUP(A980,Entradas!$B$4:$B$1048576,Entradas!$C$4:$C$1048576)</f>
        <v>#N/A</v>
      </c>
      <c r="C980" s="99" t="e">
        <f>LOOKUP(A980,Entradas!$B$4:$B$1048576,Entradas!$D$4:$D$1048576)</f>
        <v>#N/A</v>
      </c>
      <c r="D980" s="99" t="e">
        <f>LOOKUP(A980,Entradas!$B$4:$B$1048576,Entradas!$G$4:$G$1048576)</f>
        <v>#N/A</v>
      </c>
      <c r="E980" s="100" t="e">
        <f>LOOKUP(A980,Entradas!$B$4:$B$1048576,Entradas!$H$4:$H$1048576)</f>
        <v>#N/A</v>
      </c>
      <c r="F980" s="101" t="e">
        <f>LOOKUP(A980,Entradas!$B$4:$B$1048576,Entradas!$J$4:$J$1048576)</f>
        <v>#N/A</v>
      </c>
      <c r="H980" s="106">
        <f>SUMIFS(Entradas!F:F,Entradas!B:B,'Controle Detalhado'!A980)</f>
        <v>0</v>
      </c>
      <c r="I980" s="106">
        <f>SUMIFS(Saidas!$H:$H,Saidas!$C:$C,'Controle Detalhado'!A980)</f>
        <v>0</v>
      </c>
      <c r="J980" s="107">
        <f t="shared" si="45"/>
        <v>0</v>
      </c>
      <c r="K980" s="100" t="e">
        <f t="shared" si="46"/>
        <v>#N/A</v>
      </c>
      <c r="L980" s="111" t="str">
        <f t="shared" si="47"/>
        <v>Comprar Urgente!</v>
      </c>
    </row>
    <row r="981" spans="2:12">
      <c r="B981" s="99" t="e">
        <f>LOOKUP(A981,Entradas!$B$4:$B$1048576,Entradas!$C$4:$C$1048576)</f>
        <v>#N/A</v>
      </c>
      <c r="C981" s="99" t="e">
        <f>LOOKUP(A981,Entradas!$B$4:$B$1048576,Entradas!$D$4:$D$1048576)</f>
        <v>#N/A</v>
      </c>
      <c r="D981" s="99" t="e">
        <f>LOOKUP(A981,Entradas!$B$4:$B$1048576,Entradas!$G$4:$G$1048576)</f>
        <v>#N/A</v>
      </c>
      <c r="E981" s="100" t="e">
        <f>LOOKUP(A981,Entradas!$B$4:$B$1048576,Entradas!$H$4:$H$1048576)</f>
        <v>#N/A</v>
      </c>
      <c r="F981" s="101" t="e">
        <f>LOOKUP(A981,Entradas!$B$4:$B$1048576,Entradas!$J$4:$J$1048576)</f>
        <v>#N/A</v>
      </c>
      <c r="H981" s="106">
        <f>SUMIFS(Entradas!F:F,Entradas!B:B,'Controle Detalhado'!A981)</f>
        <v>0</v>
      </c>
      <c r="I981" s="106">
        <f>SUMIFS(Saidas!$H:$H,Saidas!$C:$C,'Controle Detalhado'!A981)</f>
        <v>0</v>
      </c>
      <c r="J981" s="107">
        <f t="shared" si="45"/>
        <v>0</v>
      </c>
      <c r="K981" s="100" t="e">
        <f t="shared" si="46"/>
        <v>#N/A</v>
      </c>
      <c r="L981" s="111" t="str">
        <f t="shared" si="47"/>
        <v>Comprar Urgente!</v>
      </c>
    </row>
    <row r="982" spans="2:12">
      <c r="B982" s="99" t="e">
        <f>LOOKUP(A982,Entradas!$B$4:$B$1048576,Entradas!$C$4:$C$1048576)</f>
        <v>#N/A</v>
      </c>
      <c r="C982" s="99" t="e">
        <f>LOOKUP(A982,Entradas!$B$4:$B$1048576,Entradas!$D$4:$D$1048576)</f>
        <v>#N/A</v>
      </c>
      <c r="D982" s="99" t="e">
        <f>LOOKUP(A982,Entradas!$B$4:$B$1048576,Entradas!$G$4:$G$1048576)</f>
        <v>#N/A</v>
      </c>
      <c r="E982" s="100" t="e">
        <f>LOOKUP(A982,Entradas!$B$4:$B$1048576,Entradas!$H$4:$H$1048576)</f>
        <v>#N/A</v>
      </c>
      <c r="F982" s="101" t="e">
        <f>LOOKUP(A982,Entradas!$B$4:$B$1048576,Entradas!$J$4:$J$1048576)</f>
        <v>#N/A</v>
      </c>
      <c r="H982" s="106">
        <f>SUMIFS(Entradas!F:F,Entradas!B:B,'Controle Detalhado'!A982)</f>
        <v>0</v>
      </c>
      <c r="I982" s="106">
        <f>SUMIFS(Saidas!$H:$H,Saidas!$C:$C,'Controle Detalhado'!A982)</f>
        <v>0</v>
      </c>
      <c r="J982" s="107">
        <f t="shared" si="45"/>
        <v>0</v>
      </c>
      <c r="K982" s="100" t="e">
        <f t="shared" si="46"/>
        <v>#N/A</v>
      </c>
      <c r="L982" s="111" t="str">
        <f t="shared" si="47"/>
        <v>Comprar Urgente!</v>
      </c>
    </row>
    <row r="983" spans="2:12">
      <c r="B983" s="99" t="e">
        <f>LOOKUP(A983,Entradas!$B$4:$B$1048576,Entradas!$C$4:$C$1048576)</f>
        <v>#N/A</v>
      </c>
      <c r="C983" s="99" t="e">
        <f>LOOKUP(A983,Entradas!$B$4:$B$1048576,Entradas!$D$4:$D$1048576)</f>
        <v>#N/A</v>
      </c>
      <c r="D983" s="99" t="e">
        <f>LOOKUP(A983,Entradas!$B$4:$B$1048576,Entradas!$G$4:$G$1048576)</f>
        <v>#N/A</v>
      </c>
      <c r="E983" s="100" t="e">
        <f>LOOKUP(A983,Entradas!$B$4:$B$1048576,Entradas!$H$4:$H$1048576)</f>
        <v>#N/A</v>
      </c>
      <c r="F983" s="101" t="e">
        <f>LOOKUP(A983,Entradas!$B$4:$B$1048576,Entradas!$J$4:$J$1048576)</f>
        <v>#N/A</v>
      </c>
      <c r="H983" s="106">
        <f>SUMIFS(Entradas!F:F,Entradas!B:B,'Controle Detalhado'!A983)</f>
        <v>0</v>
      </c>
      <c r="I983" s="106">
        <f>SUMIFS(Saidas!$H:$H,Saidas!$C:$C,'Controle Detalhado'!A983)</f>
        <v>0</v>
      </c>
      <c r="J983" s="107">
        <f t="shared" si="45"/>
        <v>0</v>
      </c>
      <c r="K983" s="100" t="e">
        <f t="shared" si="46"/>
        <v>#N/A</v>
      </c>
      <c r="L983" s="111" t="str">
        <f t="shared" si="47"/>
        <v>Comprar Urgente!</v>
      </c>
    </row>
    <row r="984" spans="2:12">
      <c r="B984" s="99" t="e">
        <f>LOOKUP(A984,Entradas!$B$4:$B$1048576,Entradas!$C$4:$C$1048576)</f>
        <v>#N/A</v>
      </c>
      <c r="C984" s="99" t="e">
        <f>LOOKUP(A984,Entradas!$B$4:$B$1048576,Entradas!$D$4:$D$1048576)</f>
        <v>#N/A</v>
      </c>
      <c r="D984" s="99" t="e">
        <f>LOOKUP(A984,Entradas!$B$4:$B$1048576,Entradas!$G$4:$G$1048576)</f>
        <v>#N/A</v>
      </c>
      <c r="E984" s="100" t="e">
        <f>LOOKUP(A984,Entradas!$B$4:$B$1048576,Entradas!$H$4:$H$1048576)</f>
        <v>#N/A</v>
      </c>
      <c r="F984" s="101" t="e">
        <f>LOOKUP(A984,Entradas!$B$4:$B$1048576,Entradas!$J$4:$J$1048576)</f>
        <v>#N/A</v>
      </c>
      <c r="H984" s="106">
        <f>SUMIFS(Entradas!F:F,Entradas!B:B,'Controle Detalhado'!A984)</f>
        <v>0</v>
      </c>
      <c r="I984" s="106">
        <f>SUMIFS(Saidas!$H:$H,Saidas!$C:$C,'Controle Detalhado'!A984)</f>
        <v>0</v>
      </c>
      <c r="J984" s="107">
        <f t="shared" si="45"/>
        <v>0</v>
      </c>
      <c r="K984" s="100" t="e">
        <f t="shared" si="46"/>
        <v>#N/A</v>
      </c>
      <c r="L984" s="111" t="str">
        <f t="shared" si="47"/>
        <v>Comprar Urgente!</v>
      </c>
    </row>
    <row r="985" spans="2:12">
      <c r="B985" s="99" t="e">
        <f>LOOKUP(A985,Entradas!$B$4:$B$1048576,Entradas!$C$4:$C$1048576)</f>
        <v>#N/A</v>
      </c>
      <c r="C985" s="99" t="e">
        <f>LOOKUP(A985,Entradas!$B$4:$B$1048576,Entradas!$D$4:$D$1048576)</f>
        <v>#N/A</v>
      </c>
      <c r="D985" s="99" t="e">
        <f>LOOKUP(A985,Entradas!$B$4:$B$1048576,Entradas!$G$4:$G$1048576)</f>
        <v>#N/A</v>
      </c>
      <c r="E985" s="100" t="e">
        <f>LOOKUP(A985,Entradas!$B$4:$B$1048576,Entradas!$H$4:$H$1048576)</f>
        <v>#N/A</v>
      </c>
      <c r="F985" s="101" t="e">
        <f>LOOKUP(A985,Entradas!$B$4:$B$1048576,Entradas!$J$4:$J$1048576)</f>
        <v>#N/A</v>
      </c>
      <c r="H985" s="106">
        <f>SUMIFS(Entradas!F:F,Entradas!B:B,'Controle Detalhado'!A985)</f>
        <v>0</v>
      </c>
      <c r="I985" s="106">
        <f>SUMIFS(Saidas!$H:$H,Saidas!$C:$C,'Controle Detalhado'!A985)</f>
        <v>0</v>
      </c>
      <c r="J985" s="107">
        <f t="shared" si="45"/>
        <v>0</v>
      </c>
      <c r="K985" s="100" t="e">
        <f t="shared" si="46"/>
        <v>#N/A</v>
      </c>
      <c r="L985" s="111" t="str">
        <f t="shared" si="47"/>
        <v>Comprar Urgente!</v>
      </c>
    </row>
    <row r="986" spans="2:12">
      <c r="B986" s="99" t="e">
        <f>LOOKUP(A986,Entradas!$B$4:$B$1048576,Entradas!$C$4:$C$1048576)</f>
        <v>#N/A</v>
      </c>
      <c r="C986" s="99" t="e">
        <f>LOOKUP(A986,Entradas!$B$4:$B$1048576,Entradas!$D$4:$D$1048576)</f>
        <v>#N/A</v>
      </c>
      <c r="D986" s="99" t="e">
        <f>LOOKUP(A986,Entradas!$B$4:$B$1048576,Entradas!$G$4:$G$1048576)</f>
        <v>#N/A</v>
      </c>
      <c r="E986" s="100" t="e">
        <f>LOOKUP(A986,Entradas!$B$4:$B$1048576,Entradas!$H$4:$H$1048576)</f>
        <v>#N/A</v>
      </c>
      <c r="F986" s="101" t="e">
        <f>LOOKUP(A986,Entradas!$B$4:$B$1048576,Entradas!$J$4:$J$1048576)</f>
        <v>#N/A</v>
      </c>
      <c r="H986" s="106">
        <f>SUMIFS(Entradas!F:F,Entradas!B:B,'Controle Detalhado'!A986)</f>
        <v>0</v>
      </c>
      <c r="I986" s="106">
        <f>SUMIFS(Saidas!$H:$H,Saidas!$C:$C,'Controle Detalhado'!A986)</f>
        <v>0</v>
      </c>
      <c r="J986" s="107">
        <f t="shared" si="45"/>
        <v>0</v>
      </c>
      <c r="K986" s="100" t="e">
        <f t="shared" si="46"/>
        <v>#N/A</v>
      </c>
      <c r="L986" s="111" t="str">
        <f t="shared" si="47"/>
        <v>Comprar Urgente!</v>
      </c>
    </row>
    <row r="987" spans="2:12">
      <c r="B987" s="99" t="e">
        <f>LOOKUP(A987,Entradas!$B$4:$B$1048576,Entradas!$C$4:$C$1048576)</f>
        <v>#N/A</v>
      </c>
      <c r="C987" s="99" t="e">
        <f>LOOKUP(A987,Entradas!$B$4:$B$1048576,Entradas!$D$4:$D$1048576)</f>
        <v>#N/A</v>
      </c>
      <c r="D987" s="99" t="e">
        <f>LOOKUP(A987,Entradas!$B$4:$B$1048576,Entradas!$G$4:$G$1048576)</f>
        <v>#N/A</v>
      </c>
      <c r="E987" s="100" t="e">
        <f>LOOKUP(A987,Entradas!$B$4:$B$1048576,Entradas!$H$4:$H$1048576)</f>
        <v>#N/A</v>
      </c>
      <c r="F987" s="101" t="e">
        <f>LOOKUP(A987,Entradas!$B$4:$B$1048576,Entradas!$J$4:$J$1048576)</f>
        <v>#N/A</v>
      </c>
      <c r="H987" s="106">
        <f>SUMIFS(Entradas!F:F,Entradas!B:B,'Controle Detalhado'!A987)</f>
        <v>0</v>
      </c>
      <c r="I987" s="106">
        <f>SUMIFS(Saidas!$H:$H,Saidas!$C:$C,'Controle Detalhado'!A987)</f>
        <v>0</v>
      </c>
      <c r="J987" s="107">
        <f t="shared" si="45"/>
        <v>0</v>
      </c>
      <c r="K987" s="100" t="e">
        <f t="shared" si="46"/>
        <v>#N/A</v>
      </c>
      <c r="L987" s="111" t="str">
        <f t="shared" si="47"/>
        <v>Comprar Urgente!</v>
      </c>
    </row>
    <row r="988" spans="2:12">
      <c r="B988" s="99" t="e">
        <f>LOOKUP(A988,Entradas!$B$4:$B$1048576,Entradas!$C$4:$C$1048576)</f>
        <v>#N/A</v>
      </c>
      <c r="C988" s="99" t="e">
        <f>LOOKUP(A988,Entradas!$B$4:$B$1048576,Entradas!$D$4:$D$1048576)</f>
        <v>#N/A</v>
      </c>
      <c r="D988" s="99" t="e">
        <f>LOOKUP(A988,Entradas!$B$4:$B$1048576,Entradas!$G$4:$G$1048576)</f>
        <v>#N/A</v>
      </c>
      <c r="E988" s="100" t="e">
        <f>LOOKUP(A988,Entradas!$B$4:$B$1048576,Entradas!$H$4:$H$1048576)</f>
        <v>#N/A</v>
      </c>
      <c r="F988" s="101" t="e">
        <f>LOOKUP(A988,Entradas!$B$4:$B$1048576,Entradas!$J$4:$J$1048576)</f>
        <v>#N/A</v>
      </c>
      <c r="H988" s="106">
        <f>SUMIFS(Entradas!F:F,Entradas!B:B,'Controle Detalhado'!A988)</f>
        <v>0</v>
      </c>
      <c r="I988" s="106">
        <f>SUMIFS(Saidas!$H:$H,Saidas!$C:$C,'Controle Detalhado'!A988)</f>
        <v>0</v>
      </c>
      <c r="J988" s="107">
        <f t="shared" si="45"/>
        <v>0</v>
      </c>
      <c r="K988" s="100" t="e">
        <f t="shared" si="46"/>
        <v>#N/A</v>
      </c>
      <c r="L988" s="111" t="str">
        <f t="shared" si="47"/>
        <v>Comprar Urgente!</v>
      </c>
    </row>
    <row r="989" spans="2:12">
      <c r="B989" s="99" t="e">
        <f>LOOKUP(A989,Entradas!$B$4:$B$1048576,Entradas!$C$4:$C$1048576)</f>
        <v>#N/A</v>
      </c>
      <c r="C989" s="99" t="e">
        <f>LOOKUP(A989,Entradas!$B$4:$B$1048576,Entradas!$D$4:$D$1048576)</f>
        <v>#N/A</v>
      </c>
      <c r="D989" s="99" t="e">
        <f>LOOKUP(A989,Entradas!$B$4:$B$1048576,Entradas!$G$4:$G$1048576)</f>
        <v>#N/A</v>
      </c>
      <c r="E989" s="100" t="e">
        <f>LOOKUP(A989,Entradas!$B$4:$B$1048576,Entradas!$H$4:$H$1048576)</f>
        <v>#N/A</v>
      </c>
      <c r="F989" s="101" t="e">
        <f>LOOKUP(A989,Entradas!$B$4:$B$1048576,Entradas!$J$4:$J$1048576)</f>
        <v>#N/A</v>
      </c>
      <c r="H989" s="106">
        <f>SUMIFS(Entradas!F:F,Entradas!B:B,'Controle Detalhado'!A989)</f>
        <v>0</v>
      </c>
      <c r="I989" s="106">
        <f>SUMIFS(Saidas!$H:$H,Saidas!$C:$C,'Controle Detalhado'!A989)</f>
        <v>0</v>
      </c>
      <c r="J989" s="107">
        <f t="shared" si="45"/>
        <v>0</v>
      </c>
      <c r="K989" s="100" t="e">
        <f t="shared" si="46"/>
        <v>#N/A</v>
      </c>
      <c r="L989" s="111" t="str">
        <f t="shared" si="47"/>
        <v>Comprar Urgente!</v>
      </c>
    </row>
    <row r="990" spans="2:12">
      <c r="B990" s="99" t="e">
        <f>LOOKUP(A990,Entradas!$B$4:$B$1048576,Entradas!$C$4:$C$1048576)</f>
        <v>#N/A</v>
      </c>
      <c r="C990" s="99" t="e">
        <f>LOOKUP(A990,Entradas!$B$4:$B$1048576,Entradas!$D$4:$D$1048576)</f>
        <v>#N/A</v>
      </c>
      <c r="D990" s="99" t="e">
        <f>LOOKUP(A990,Entradas!$B$4:$B$1048576,Entradas!$G$4:$G$1048576)</f>
        <v>#N/A</v>
      </c>
      <c r="E990" s="100" t="e">
        <f>LOOKUP(A990,Entradas!$B$4:$B$1048576,Entradas!$H$4:$H$1048576)</f>
        <v>#N/A</v>
      </c>
      <c r="F990" s="101" t="e">
        <f>LOOKUP(A990,Entradas!$B$4:$B$1048576,Entradas!$J$4:$J$1048576)</f>
        <v>#N/A</v>
      </c>
      <c r="H990" s="106">
        <f>SUMIFS(Entradas!F:F,Entradas!B:B,'Controle Detalhado'!A990)</f>
        <v>0</v>
      </c>
      <c r="I990" s="106">
        <f>SUMIFS(Saidas!$H:$H,Saidas!$C:$C,'Controle Detalhado'!A990)</f>
        <v>0</v>
      </c>
      <c r="J990" s="107">
        <f t="shared" si="45"/>
        <v>0</v>
      </c>
      <c r="K990" s="100" t="e">
        <f t="shared" si="46"/>
        <v>#N/A</v>
      </c>
      <c r="L990" s="111" t="str">
        <f t="shared" si="47"/>
        <v>Comprar Urgente!</v>
      </c>
    </row>
    <row r="991" spans="2:12">
      <c r="B991" s="99" t="e">
        <f>LOOKUP(A991,Entradas!$B$4:$B$1048576,Entradas!$C$4:$C$1048576)</f>
        <v>#N/A</v>
      </c>
      <c r="C991" s="99" t="e">
        <f>LOOKUP(A991,Entradas!$B$4:$B$1048576,Entradas!$D$4:$D$1048576)</f>
        <v>#N/A</v>
      </c>
      <c r="D991" s="99" t="e">
        <f>LOOKUP(A991,Entradas!$B$4:$B$1048576,Entradas!$G$4:$G$1048576)</f>
        <v>#N/A</v>
      </c>
      <c r="E991" s="100" t="e">
        <f>LOOKUP(A991,Entradas!$B$4:$B$1048576,Entradas!$H$4:$H$1048576)</f>
        <v>#N/A</v>
      </c>
      <c r="F991" s="101" t="e">
        <f>LOOKUP(A991,Entradas!$B$4:$B$1048576,Entradas!$J$4:$J$1048576)</f>
        <v>#N/A</v>
      </c>
      <c r="H991" s="106">
        <f>SUMIFS(Entradas!F:F,Entradas!B:B,'Controle Detalhado'!A991)</f>
        <v>0</v>
      </c>
      <c r="I991" s="106">
        <f>SUMIFS(Saidas!$H:$H,Saidas!$C:$C,'Controle Detalhado'!A991)</f>
        <v>0</v>
      </c>
      <c r="J991" s="107">
        <f t="shared" si="45"/>
        <v>0</v>
      </c>
      <c r="K991" s="100" t="e">
        <f t="shared" si="46"/>
        <v>#N/A</v>
      </c>
      <c r="L991" s="111" t="str">
        <f t="shared" si="47"/>
        <v>Comprar Urgente!</v>
      </c>
    </row>
    <row r="992" spans="2:12">
      <c r="B992" s="99" t="e">
        <f>LOOKUP(A992,Entradas!$B$4:$B$1048576,Entradas!$C$4:$C$1048576)</f>
        <v>#N/A</v>
      </c>
      <c r="C992" s="99" t="e">
        <f>LOOKUP(A992,Entradas!$B$4:$B$1048576,Entradas!$D$4:$D$1048576)</f>
        <v>#N/A</v>
      </c>
      <c r="D992" s="99" t="e">
        <f>LOOKUP(A992,Entradas!$B$4:$B$1048576,Entradas!$G$4:$G$1048576)</f>
        <v>#N/A</v>
      </c>
      <c r="E992" s="100" t="e">
        <f>LOOKUP(A992,Entradas!$B$4:$B$1048576,Entradas!$H$4:$H$1048576)</f>
        <v>#N/A</v>
      </c>
      <c r="F992" s="101" t="e">
        <f>LOOKUP(A992,Entradas!$B$4:$B$1048576,Entradas!$J$4:$J$1048576)</f>
        <v>#N/A</v>
      </c>
      <c r="H992" s="106">
        <f>SUMIFS(Entradas!F:F,Entradas!B:B,'Controle Detalhado'!A992)</f>
        <v>0</v>
      </c>
      <c r="I992" s="106">
        <f>SUMIFS(Saidas!$H:$H,Saidas!$C:$C,'Controle Detalhado'!A992)</f>
        <v>0</v>
      </c>
      <c r="J992" s="107">
        <f t="shared" si="45"/>
        <v>0</v>
      </c>
      <c r="K992" s="100" t="e">
        <f t="shared" si="46"/>
        <v>#N/A</v>
      </c>
      <c r="L992" s="111" t="str">
        <f t="shared" si="47"/>
        <v>Comprar Urgente!</v>
      </c>
    </row>
    <row r="993" spans="2:12">
      <c r="B993" s="99" t="e">
        <f>LOOKUP(A993,Entradas!$B$4:$B$1048576,Entradas!$C$4:$C$1048576)</f>
        <v>#N/A</v>
      </c>
      <c r="C993" s="99" t="e">
        <f>LOOKUP(A993,Entradas!$B$4:$B$1048576,Entradas!$D$4:$D$1048576)</f>
        <v>#N/A</v>
      </c>
      <c r="D993" s="99" t="e">
        <f>LOOKUP(A993,Entradas!$B$4:$B$1048576,Entradas!$G$4:$G$1048576)</f>
        <v>#N/A</v>
      </c>
      <c r="E993" s="100" t="e">
        <f>LOOKUP(A993,Entradas!$B$4:$B$1048576,Entradas!$H$4:$H$1048576)</f>
        <v>#N/A</v>
      </c>
      <c r="F993" s="101" t="e">
        <f>LOOKUP(A993,Entradas!$B$4:$B$1048576,Entradas!$J$4:$J$1048576)</f>
        <v>#N/A</v>
      </c>
      <c r="H993" s="106">
        <f>SUMIFS(Entradas!F:F,Entradas!B:B,'Controle Detalhado'!A993)</f>
        <v>0</v>
      </c>
      <c r="I993" s="106">
        <f>SUMIFS(Saidas!$H:$H,Saidas!$C:$C,'Controle Detalhado'!A993)</f>
        <v>0</v>
      </c>
      <c r="J993" s="107">
        <f t="shared" si="45"/>
        <v>0</v>
      </c>
      <c r="K993" s="100" t="e">
        <f t="shared" si="46"/>
        <v>#N/A</v>
      </c>
      <c r="L993" s="111" t="str">
        <f t="shared" si="47"/>
        <v>Comprar Urgente!</v>
      </c>
    </row>
    <row r="994" spans="2:12">
      <c r="B994" s="99" t="e">
        <f>LOOKUP(A994,Entradas!$B$4:$B$1048576,Entradas!$C$4:$C$1048576)</f>
        <v>#N/A</v>
      </c>
      <c r="C994" s="99" t="e">
        <f>LOOKUP(A994,Entradas!$B$4:$B$1048576,Entradas!$D$4:$D$1048576)</f>
        <v>#N/A</v>
      </c>
      <c r="D994" s="99" t="e">
        <f>LOOKUP(A994,Entradas!$B$4:$B$1048576,Entradas!$G$4:$G$1048576)</f>
        <v>#N/A</v>
      </c>
      <c r="E994" s="100" t="e">
        <f>LOOKUP(A994,Entradas!$B$4:$B$1048576,Entradas!$H$4:$H$1048576)</f>
        <v>#N/A</v>
      </c>
      <c r="F994" s="101" t="e">
        <f>LOOKUP(A994,Entradas!$B$4:$B$1048576,Entradas!$J$4:$J$1048576)</f>
        <v>#N/A</v>
      </c>
      <c r="H994" s="106">
        <f>SUMIFS(Entradas!F:F,Entradas!B:B,'Controle Detalhado'!A994)</f>
        <v>0</v>
      </c>
      <c r="I994" s="106">
        <f>SUMIFS(Saidas!$H:$H,Saidas!$C:$C,'Controle Detalhado'!A994)</f>
        <v>0</v>
      </c>
      <c r="J994" s="107">
        <f t="shared" si="45"/>
        <v>0</v>
      </c>
      <c r="K994" s="100" t="e">
        <f t="shared" si="46"/>
        <v>#N/A</v>
      </c>
      <c r="L994" s="111" t="str">
        <f t="shared" si="47"/>
        <v>Comprar Urgente!</v>
      </c>
    </row>
    <row r="995" spans="2:12">
      <c r="B995" s="99" t="e">
        <f>LOOKUP(A995,Entradas!$B$4:$B$1048576,Entradas!$C$4:$C$1048576)</f>
        <v>#N/A</v>
      </c>
      <c r="C995" s="99" t="e">
        <f>LOOKUP(A995,Entradas!$B$4:$B$1048576,Entradas!$D$4:$D$1048576)</f>
        <v>#N/A</v>
      </c>
      <c r="D995" s="99" t="e">
        <f>LOOKUP(A995,Entradas!$B$4:$B$1048576,Entradas!$G$4:$G$1048576)</f>
        <v>#N/A</v>
      </c>
      <c r="E995" s="100" t="e">
        <f>LOOKUP(A995,Entradas!$B$4:$B$1048576,Entradas!$H$4:$H$1048576)</f>
        <v>#N/A</v>
      </c>
      <c r="F995" s="101" t="e">
        <f>LOOKUP(A995,Entradas!$B$4:$B$1048576,Entradas!$J$4:$J$1048576)</f>
        <v>#N/A</v>
      </c>
      <c r="H995" s="106">
        <f>SUMIFS(Entradas!F:F,Entradas!B:B,'Controle Detalhado'!A995)</f>
        <v>0</v>
      </c>
      <c r="I995" s="106">
        <f>SUMIFS(Saidas!$H:$H,Saidas!$C:$C,'Controle Detalhado'!A995)</f>
        <v>0</v>
      </c>
      <c r="J995" s="107">
        <f t="shared" si="45"/>
        <v>0</v>
      </c>
      <c r="K995" s="100" t="e">
        <f t="shared" si="46"/>
        <v>#N/A</v>
      </c>
      <c r="L995" s="111" t="str">
        <f t="shared" si="47"/>
        <v>Comprar Urgente!</v>
      </c>
    </row>
    <row r="996" spans="2:12">
      <c r="B996" s="99" t="e">
        <f>LOOKUP(A996,Entradas!$B$4:$B$1048576,Entradas!$C$4:$C$1048576)</f>
        <v>#N/A</v>
      </c>
      <c r="C996" s="99" t="e">
        <f>LOOKUP(A996,Entradas!$B$4:$B$1048576,Entradas!$D$4:$D$1048576)</f>
        <v>#N/A</v>
      </c>
      <c r="D996" s="99" t="e">
        <f>LOOKUP(A996,Entradas!$B$4:$B$1048576,Entradas!$G$4:$G$1048576)</f>
        <v>#N/A</v>
      </c>
      <c r="E996" s="100" t="e">
        <f>LOOKUP(A996,Entradas!$B$4:$B$1048576,Entradas!$H$4:$H$1048576)</f>
        <v>#N/A</v>
      </c>
      <c r="F996" s="101" t="e">
        <f>LOOKUP(A996,Entradas!$B$4:$B$1048576,Entradas!$J$4:$J$1048576)</f>
        <v>#N/A</v>
      </c>
      <c r="H996" s="106">
        <f>SUMIFS(Entradas!F:F,Entradas!B:B,'Controle Detalhado'!A996)</f>
        <v>0</v>
      </c>
      <c r="I996" s="106">
        <f>SUMIFS(Saidas!$H:$H,Saidas!$C:$C,'Controle Detalhado'!A996)</f>
        <v>0</v>
      </c>
      <c r="J996" s="107">
        <f t="shared" si="45"/>
        <v>0</v>
      </c>
      <c r="K996" s="100" t="e">
        <f t="shared" si="46"/>
        <v>#N/A</v>
      </c>
      <c r="L996" s="111" t="str">
        <f t="shared" si="47"/>
        <v>Comprar Urgente!</v>
      </c>
    </row>
    <row r="997" spans="2:12">
      <c r="B997" s="99" t="e">
        <f>LOOKUP(A997,Entradas!$B$4:$B$1048576,Entradas!$C$4:$C$1048576)</f>
        <v>#N/A</v>
      </c>
      <c r="C997" s="99" t="e">
        <f>LOOKUP(A997,Entradas!$B$4:$B$1048576,Entradas!$D$4:$D$1048576)</f>
        <v>#N/A</v>
      </c>
      <c r="D997" s="99" t="e">
        <f>LOOKUP(A997,Entradas!$B$4:$B$1048576,Entradas!$G$4:$G$1048576)</f>
        <v>#N/A</v>
      </c>
      <c r="E997" s="100" t="e">
        <f>LOOKUP(A997,Entradas!$B$4:$B$1048576,Entradas!$H$4:$H$1048576)</f>
        <v>#N/A</v>
      </c>
      <c r="F997" s="101" t="e">
        <f>LOOKUP(A997,Entradas!$B$4:$B$1048576,Entradas!$J$4:$J$1048576)</f>
        <v>#N/A</v>
      </c>
      <c r="H997" s="106">
        <f>SUMIFS(Entradas!F:F,Entradas!B:B,'Controle Detalhado'!A997)</f>
        <v>0</v>
      </c>
      <c r="I997" s="106">
        <f>SUMIFS(Saidas!$H:$H,Saidas!$C:$C,'Controle Detalhado'!A997)</f>
        <v>0</v>
      </c>
      <c r="J997" s="107">
        <f t="shared" si="45"/>
        <v>0</v>
      </c>
      <c r="K997" s="100" t="e">
        <f t="shared" si="46"/>
        <v>#N/A</v>
      </c>
      <c r="L997" s="111" t="str">
        <f t="shared" si="47"/>
        <v>Comprar Urgente!</v>
      </c>
    </row>
    <row r="998" spans="2:12">
      <c r="B998" s="99" t="e">
        <f>LOOKUP(A998,Entradas!$B$4:$B$1048576,Entradas!$C$4:$C$1048576)</f>
        <v>#N/A</v>
      </c>
      <c r="C998" s="99" t="e">
        <f>LOOKUP(A998,Entradas!$B$4:$B$1048576,Entradas!$D$4:$D$1048576)</f>
        <v>#N/A</v>
      </c>
      <c r="D998" s="99" t="e">
        <f>LOOKUP(A998,Entradas!$B$4:$B$1048576,Entradas!$G$4:$G$1048576)</f>
        <v>#N/A</v>
      </c>
      <c r="E998" s="100" t="e">
        <f>LOOKUP(A998,Entradas!$B$4:$B$1048576,Entradas!$H$4:$H$1048576)</f>
        <v>#N/A</v>
      </c>
      <c r="F998" s="101" t="e">
        <f>LOOKUP(A998,Entradas!$B$4:$B$1048576,Entradas!$J$4:$J$1048576)</f>
        <v>#N/A</v>
      </c>
      <c r="H998" s="106">
        <f>SUMIFS(Entradas!F:F,Entradas!B:B,'Controle Detalhado'!A998)</f>
        <v>0</v>
      </c>
      <c r="I998" s="106">
        <f>SUMIFS(Saidas!$H:$H,Saidas!$C:$C,'Controle Detalhado'!A998)</f>
        <v>0</v>
      </c>
      <c r="J998" s="107">
        <f t="shared" si="45"/>
        <v>0</v>
      </c>
      <c r="K998" s="100" t="e">
        <f t="shared" si="46"/>
        <v>#N/A</v>
      </c>
      <c r="L998" s="111" t="str">
        <f t="shared" si="47"/>
        <v>Comprar Urgente!</v>
      </c>
    </row>
    <row r="999" spans="2:12">
      <c r="B999" s="99" t="e">
        <f>LOOKUP(A999,Entradas!$B$4:$B$1048576,Entradas!$C$4:$C$1048576)</f>
        <v>#N/A</v>
      </c>
      <c r="C999" s="99" t="e">
        <f>LOOKUP(A999,Entradas!$B$4:$B$1048576,Entradas!$D$4:$D$1048576)</f>
        <v>#N/A</v>
      </c>
      <c r="D999" s="99" t="e">
        <f>LOOKUP(A999,Entradas!$B$4:$B$1048576,Entradas!$G$4:$G$1048576)</f>
        <v>#N/A</v>
      </c>
      <c r="E999" s="100" t="e">
        <f>LOOKUP(A999,Entradas!$B$4:$B$1048576,Entradas!$H$4:$H$1048576)</f>
        <v>#N/A</v>
      </c>
      <c r="F999" s="101" t="e">
        <f>LOOKUP(A999,Entradas!$B$4:$B$1048576,Entradas!$J$4:$J$1048576)</f>
        <v>#N/A</v>
      </c>
      <c r="H999" s="106">
        <f>SUMIFS(Entradas!F:F,Entradas!B:B,'Controle Detalhado'!A999)</f>
        <v>0</v>
      </c>
      <c r="I999" s="106">
        <f>SUMIFS(Saidas!$H:$H,Saidas!$C:$C,'Controle Detalhado'!A999)</f>
        <v>0</v>
      </c>
      <c r="J999" s="107">
        <f t="shared" si="45"/>
        <v>0</v>
      </c>
      <c r="K999" s="100" t="e">
        <f t="shared" si="46"/>
        <v>#N/A</v>
      </c>
      <c r="L999" s="111" t="str">
        <f t="shared" si="47"/>
        <v>Comprar Urgente!</v>
      </c>
    </row>
    <row r="1000" spans="2:12">
      <c r="B1000" s="99" t="e">
        <f>LOOKUP(A1000,Entradas!$B$4:$B$1048576,Entradas!$C$4:$C$1048576)</f>
        <v>#N/A</v>
      </c>
      <c r="C1000" s="99" t="e">
        <f>LOOKUP(A1000,Entradas!$B$4:$B$1048576,Entradas!$D$4:$D$1048576)</f>
        <v>#N/A</v>
      </c>
      <c r="D1000" s="99" t="e">
        <f>LOOKUP(A1000,Entradas!$B$4:$B$1048576,Entradas!$G$4:$G$1048576)</f>
        <v>#N/A</v>
      </c>
      <c r="E1000" s="100" t="e">
        <f>LOOKUP(A1000,Entradas!$B$4:$B$1048576,Entradas!$H$4:$H$1048576)</f>
        <v>#N/A</v>
      </c>
      <c r="F1000" s="101" t="e">
        <f>LOOKUP(A1000,Entradas!$B$4:$B$1048576,Entradas!$J$4:$J$1048576)</f>
        <v>#N/A</v>
      </c>
      <c r="H1000" s="106">
        <f>SUMIFS(Entradas!F:F,Entradas!B:B,'Controle Detalhado'!A1000)</f>
        <v>0</v>
      </c>
      <c r="I1000" s="106">
        <f>SUMIFS(Saidas!$H:$H,Saidas!$C:$C,'Controle Detalhado'!A1000)</f>
        <v>0</v>
      </c>
      <c r="J1000" s="107">
        <f t="shared" si="45"/>
        <v>0</v>
      </c>
      <c r="K1000" s="100" t="e">
        <f t="shared" si="46"/>
        <v>#N/A</v>
      </c>
      <c r="L1000" s="111" t="str">
        <f t="shared" si="47"/>
        <v>Comprar Urgente!</v>
      </c>
    </row>
    <row r="1001" spans="2:12">
      <c r="B1001" s="99" t="e">
        <f>LOOKUP(A1001,Entradas!$B$4:$B$1048576,Entradas!$C$4:$C$1048576)</f>
        <v>#N/A</v>
      </c>
      <c r="C1001" s="99" t="e">
        <f>LOOKUP(A1001,Entradas!$B$4:$B$1048576,Entradas!$D$4:$D$1048576)</f>
        <v>#N/A</v>
      </c>
      <c r="D1001" s="99" t="e">
        <f>LOOKUP(A1001,Entradas!$B$4:$B$1048576,Entradas!$G$4:$G$1048576)</f>
        <v>#N/A</v>
      </c>
      <c r="E1001" s="100" t="e">
        <f>LOOKUP(A1001,Entradas!$B$4:$B$1048576,Entradas!$H$4:$H$1048576)</f>
        <v>#N/A</v>
      </c>
      <c r="F1001" s="101" t="e">
        <f>LOOKUP(A1001,Entradas!$B$4:$B$1048576,Entradas!$J$4:$J$1048576)</f>
        <v>#N/A</v>
      </c>
      <c r="H1001" s="106">
        <f>SUMIFS(Entradas!F:F,Entradas!B:B,'Controle Detalhado'!A1001)</f>
        <v>0</v>
      </c>
      <c r="I1001" s="106">
        <f>SUMIFS(Saidas!$H:$H,Saidas!$C:$C,'Controle Detalhado'!A1001)</f>
        <v>0</v>
      </c>
      <c r="J1001" s="107">
        <f t="shared" si="45"/>
        <v>0</v>
      </c>
      <c r="K1001" s="100" t="e">
        <f t="shared" si="46"/>
        <v>#N/A</v>
      </c>
      <c r="L1001" s="111" t="str">
        <f t="shared" si="47"/>
        <v>Comprar Urgente!</v>
      </c>
    </row>
    <row r="1002" spans="2:12">
      <c r="B1002" s="99" t="e">
        <f>LOOKUP(A1002,Entradas!$B$4:$B$1048576,Entradas!$C$4:$C$1048576)</f>
        <v>#N/A</v>
      </c>
      <c r="C1002" s="99" t="e">
        <f>LOOKUP(A1002,Entradas!$B$4:$B$1048576,Entradas!$D$4:$D$1048576)</f>
        <v>#N/A</v>
      </c>
      <c r="D1002" s="99" t="e">
        <f>LOOKUP(A1002,Entradas!$B$4:$B$1048576,Entradas!$G$4:$G$1048576)</f>
        <v>#N/A</v>
      </c>
      <c r="E1002" s="100" t="e">
        <f>LOOKUP(A1002,Entradas!$B$4:$B$1048576,Entradas!$H$4:$H$1048576)</f>
        <v>#N/A</v>
      </c>
      <c r="F1002" s="101" t="e">
        <f>LOOKUP(A1002,Entradas!$B$4:$B$1048576,Entradas!$J$4:$J$1048576)</f>
        <v>#N/A</v>
      </c>
      <c r="H1002" s="106">
        <f>SUMIFS(Entradas!F:F,Entradas!B:B,'Controle Detalhado'!A1002)</f>
        <v>0</v>
      </c>
      <c r="I1002" s="106">
        <f>SUMIFS(Saidas!$H:$H,Saidas!$C:$C,'Controle Detalhado'!A1002)</f>
        <v>0</v>
      </c>
      <c r="J1002" s="107">
        <f t="shared" si="45"/>
        <v>0</v>
      </c>
      <c r="K1002" s="100" t="e">
        <f t="shared" si="46"/>
        <v>#N/A</v>
      </c>
      <c r="L1002" s="111" t="str">
        <f t="shared" si="47"/>
        <v>Comprar Urgente!</v>
      </c>
    </row>
    <row r="1003" spans="2:12">
      <c r="B1003" s="99" t="e">
        <f>LOOKUP(A1003,Entradas!$B$4:$B$1048576,Entradas!$C$4:$C$1048576)</f>
        <v>#N/A</v>
      </c>
      <c r="C1003" s="99" t="e">
        <f>LOOKUP(A1003,Entradas!$B$4:$B$1048576,Entradas!$D$4:$D$1048576)</f>
        <v>#N/A</v>
      </c>
      <c r="D1003" s="99" t="e">
        <f>LOOKUP(A1003,Entradas!$B$4:$B$1048576,Entradas!$G$4:$G$1048576)</f>
        <v>#N/A</v>
      </c>
      <c r="E1003" s="100" t="e">
        <f>LOOKUP(A1003,Entradas!$B$4:$B$1048576,Entradas!$H$4:$H$1048576)</f>
        <v>#N/A</v>
      </c>
      <c r="F1003" s="101" t="e">
        <f>LOOKUP(A1003,Entradas!$B$4:$B$1048576,Entradas!$J$4:$J$1048576)</f>
        <v>#N/A</v>
      </c>
      <c r="H1003" s="106">
        <f>SUMIFS(Entradas!F:F,Entradas!B:B,'Controle Detalhado'!A1003)</f>
        <v>0</v>
      </c>
      <c r="I1003" s="106">
        <f>SUMIFS(Saidas!$H:$H,Saidas!$C:$C,'Controle Detalhado'!A1003)</f>
        <v>0</v>
      </c>
      <c r="J1003" s="107">
        <f t="shared" si="45"/>
        <v>0</v>
      </c>
      <c r="K1003" s="100" t="e">
        <f t="shared" si="46"/>
        <v>#N/A</v>
      </c>
      <c r="L1003" s="111" t="str">
        <f t="shared" si="47"/>
        <v>Comprar Urgente!</v>
      </c>
    </row>
    <row r="1004" spans="2:12">
      <c r="B1004" s="99" t="e">
        <f>LOOKUP(A1004,Entradas!$B$4:$B$1048576,Entradas!$C$4:$C$1048576)</f>
        <v>#N/A</v>
      </c>
      <c r="C1004" s="99" t="e">
        <f>LOOKUP(A1004,Entradas!$B$4:$B$1048576,Entradas!$D$4:$D$1048576)</f>
        <v>#N/A</v>
      </c>
      <c r="D1004" s="99" t="e">
        <f>LOOKUP(A1004,Entradas!$B$4:$B$1048576,Entradas!$G$4:$G$1048576)</f>
        <v>#N/A</v>
      </c>
      <c r="E1004" s="100" t="e">
        <f>LOOKUP(A1004,Entradas!$B$4:$B$1048576,Entradas!$H$4:$H$1048576)</f>
        <v>#N/A</v>
      </c>
      <c r="F1004" s="101" t="e">
        <f>LOOKUP(A1004,Entradas!$B$4:$B$1048576,Entradas!$J$4:$J$1048576)</f>
        <v>#N/A</v>
      </c>
      <c r="H1004" s="106">
        <f>SUMIFS(Entradas!F:F,Entradas!B:B,'Controle Detalhado'!A1004)</f>
        <v>0</v>
      </c>
      <c r="I1004" s="106">
        <f>SUMIFS(Saidas!$H:$H,Saidas!$C:$C,'Controle Detalhado'!A1004)</f>
        <v>0</v>
      </c>
      <c r="J1004" s="107">
        <f t="shared" si="45"/>
        <v>0</v>
      </c>
      <c r="K1004" s="100" t="e">
        <f t="shared" si="46"/>
        <v>#N/A</v>
      </c>
      <c r="L1004" s="111" t="str">
        <f t="shared" si="47"/>
        <v>Comprar Urgente!</v>
      </c>
    </row>
    <row r="1005" spans="2:12">
      <c r="B1005" s="99" t="e">
        <f>LOOKUP(A1005,Entradas!$B$4:$B$1048576,Entradas!$C$4:$C$1048576)</f>
        <v>#N/A</v>
      </c>
      <c r="C1005" s="99" t="e">
        <f>LOOKUP(A1005,Entradas!$B$4:$B$1048576,Entradas!$D$4:$D$1048576)</f>
        <v>#N/A</v>
      </c>
      <c r="D1005" s="99" t="e">
        <f>LOOKUP(A1005,Entradas!$B$4:$B$1048576,Entradas!$G$4:$G$1048576)</f>
        <v>#N/A</v>
      </c>
      <c r="E1005" s="100" t="e">
        <f>LOOKUP(A1005,Entradas!$B$4:$B$1048576,Entradas!$H$4:$H$1048576)</f>
        <v>#N/A</v>
      </c>
      <c r="F1005" s="101" t="e">
        <f>LOOKUP(A1005,Entradas!$B$4:$B$1048576,Entradas!$J$4:$J$1048576)</f>
        <v>#N/A</v>
      </c>
      <c r="H1005" s="106">
        <f>SUMIFS(Entradas!F:F,Entradas!B:B,'Controle Detalhado'!A1005)</f>
        <v>0</v>
      </c>
      <c r="I1005" s="106">
        <f>SUMIFS(Saidas!$H:$H,Saidas!$C:$C,'Controle Detalhado'!A1005)</f>
        <v>0</v>
      </c>
      <c r="J1005" s="107">
        <f t="shared" si="45"/>
        <v>0</v>
      </c>
      <c r="K1005" s="100" t="e">
        <f t="shared" si="46"/>
        <v>#N/A</v>
      </c>
      <c r="L1005" s="111" t="str">
        <f t="shared" si="47"/>
        <v>Comprar Urgente!</v>
      </c>
    </row>
    <row r="1006" spans="2:12">
      <c r="B1006" s="99" t="e">
        <f>LOOKUP(A1006,Entradas!$B$4:$B$1048576,Entradas!$C$4:$C$1048576)</f>
        <v>#N/A</v>
      </c>
      <c r="C1006" s="99" t="e">
        <f>LOOKUP(A1006,Entradas!$B$4:$B$1048576,Entradas!$D$4:$D$1048576)</f>
        <v>#N/A</v>
      </c>
      <c r="D1006" s="99" t="e">
        <f>LOOKUP(A1006,Entradas!$B$4:$B$1048576,Entradas!$G$4:$G$1048576)</f>
        <v>#N/A</v>
      </c>
      <c r="E1006" s="100" t="e">
        <f>LOOKUP(A1006,Entradas!$B$4:$B$1048576,Entradas!$H$4:$H$1048576)</f>
        <v>#N/A</v>
      </c>
      <c r="F1006" s="101" t="e">
        <f>LOOKUP(A1006,Entradas!$B$4:$B$1048576,Entradas!$J$4:$J$1048576)</f>
        <v>#N/A</v>
      </c>
      <c r="H1006" s="106">
        <f>SUMIFS(Entradas!F:F,Entradas!B:B,'Controle Detalhado'!A1006)</f>
        <v>0</v>
      </c>
      <c r="I1006" s="106">
        <f>SUMIFS(Saidas!$H:$H,Saidas!$C:$C,'Controle Detalhado'!A1006)</f>
        <v>0</v>
      </c>
      <c r="J1006" s="107">
        <f t="shared" si="45"/>
        <v>0</v>
      </c>
      <c r="K1006" s="100" t="e">
        <f t="shared" si="46"/>
        <v>#N/A</v>
      </c>
      <c r="L1006" s="111" t="str">
        <f t="shared" si="47"/>
        <v>Comprar Urgente!</v>
      </c>
    </row>
    <row r="1007" spans="2:12">
      <c r="B1007" s="99" t="e">
        <f>LOOKUP(A1007,Entradas!$B$4:$B$1048576,Entradas!$C$4:$C$1048576)</f>
        <v>#N/A</v>
      </c>
      <c r="C1007" s="99" t="e">
        <f>LOOKUP(A1007,Entradas!$B$4:$B$1048576,Entradas!$D$4:$D$1048576)</f>
        <v>#N/A</v>
      </c>
      <c r="D1007" s="99" t="e">
        <f>LOOKUP(A1007,Entradas!$B$4:$B$1048576,Entradas!$G$4:$G$1048576)</f>
        <v>#N/A</v>
      </c>
      <c r="E1007" s="100" t="e">
        <f>LOOKUP(A1007,Entradas!$B$4:$B$1048576,Entradas!$H$4:$H$1048576)</f>
        <v>#N/A</v>
      </c>
      <c r="F1007" s="101" t="e">
        <f>LOOKUP(A1007,Entradas!$B$4:$B$1048576,Entradas!$J$4:$J$1048576)</f>
        <v>#N/A</v>
      </c>
      <c r="H1007" s="106">
        <f>SUMIFS(Entradas!F:F,Entradas!B:B,'Controle Detalhado'!A1007)</f>
        <v>0</v>
      </c>
      <c r="I1007" s="106">
        <f>SUMIFS(Saidas!$H:$H,Saidas!$C:$C,'Controle Detalhado'!A1007)</f>
        <v>0</v>
      </c>
      <c r="J1007" s="107">
        <f t="shared" si="45"/>
        <v>0</v>
      </c>
      <c r="K1007" s="100" t="e">
        <f t="shared" si="46"/>
        <v>#N/A</v>
      </c>
      <c r="L1007" s="111" t="str">
        <f t="shared" si="47"/>
        <v>Comprar Urgente!</v>
      </c>
    </row>
    <row r="1008" spans="2:12">
      <c r="B1008" s="99" t="e">
        <f>LOOKUP(A1008,Entradas!$B$4:$B$1048576,Entradas!$C$4:$C$1048576)</f>
        <v>#N/A</v>
      </c>
      <c r="C1008" s="99" t="e">
        <f>LOOKUP(A1008,Entradas!$B$4:$B$1048576,Entradas!$D$4:$D$1048576)</f>
        <v>#N/A</v>
      </c>
      <c r="D1008" s="99" t="e">
        <f>LOOKUP(A1008,Entradas!$B$4:$B$1048576,Entradas!$G$4:$G$1048576)</f>
        <v>#N/A</v>
      </c>
      <c r="E1008" s="100" t="e">
        <f>LOOKUP(A1008,Entradas!$B$4:$B$1048576,Entradas!$H$4:$H$1048576)</f>
        <v>#N/A</v>
      </c>
      <c r="F1008" s="101" t="e">
        <f>LOOKUP(A1008,Entradas!$B$4:$B$1048576,Entradas!$J$4:$J$1048576)</f>
        <v>#N/A</v>
      </c>
      <c r="H1008" s="106">
        <f>SUMIFS(Entradas!F:F,Entradas!B:B,'Controle Detalhado'!A1008)</f>
        <v>0</v>
      </c>
      <c r="I1008" s="106">
        <f>SUMIFS(Saidas!$H:$H,Saidas!$C:$C,'Controle Detalhado'!A1008)</f>
        <v>0</v>
      </c>
      <c r="J1008" s="107">
        <f t="shared" si="45"/>
        <v>0</v>
      </c>
      <c r="K1008" s="100" t="e">
        <f t="shared" si="46"/>
        <v>#N/A</v>
      </c>
      <c r="L1008" s="111" t="str">
        <f t="shared" si="47"/>
        <v>Comprar Urgente!</v>
      </c>
    </row>
    <row r="1009" spans="2:12">
      <c r="B1009" s="99" t="e">
        <f>LOOKUP(A1009,Entradas!$B$4:$B$1048576,Entradas!$C$4:$C$1048576)</f>
        <v>#N/A</v>
      </c>
      <c r="C1009" s="99" t="e">
        <f>LOOKUP(A1009,Entradas!$B$4:$B$1048576,Entradas!$D$4:$D$1048576)</f>
        <v>#N/A</v>
      </c>
      <c r="D1009" s="99" t="e">
        <f>LOOKUP(A1009,Entradas!$B$4:$B$1048576,Entradas!$G$4:$G$1048576)</f>
        <v>#N/A</v>
      </c>
      <c r="E1009" s="100" t="e">
        <f>LOOKUP(A1009,Entradas!$B$4:$B$1048576,Entradas!$H$4:$H$1048576)</f>
        <v>#N/A</v>
      </c>
      <c r="F1009" s="101" t="e">
        <f>LOOKUP(A1009,Entradas!$B$4:$B$1048576,Entradas!$J$4:$J$1048576)</f>
        <v>#N/A</v>
      </c>
      <c r="H1009" s="106">
        <f>SUMIFS(Entradas!F:F,Entradas!B:B,'Controle Detalhado'!A1009)</f>
        <v>0</v>
      </c>
      <c r="I1009" s="106">
        <f>SUMIFS(Saidas!$H:$H,Saidas!$C:$C,'Controle Detalhado'!A1009)</f>
        <v>0</v>
      </c>
      <c r="J1009" s="107">
        <f t="shared" si="45"/>
        <v>0</v>
      </c>
      <c r="K1009" s="100" t="e">
        <f t="shared" si="46"/>
        <v>#N/A</v>
      </c>
      <c r="L1009" s="111" t="str">
        <f t="shared" si="47"/>
        <v>Comprar Urgente!</v>
      </c>
    </row>
    <row r="1010" spans="2:12">
      <c r="B1010" s="99" t="e">
        <f>LOOKUP(A1010,Entradas!$B$4:$B$1048576,Entradas!$C$4:$C$1048576)</f>
        <v>#N/A</v>
      </c>
      <c r="C1010" s="99" t="e">
        <f>LOOKUP(A1010,Entradas!$B$4:$B$1048576,Entradas!$D$4:$D$1048576)</f>
        <v>#N/A</v>
      </c>
      <c r="D1010" s="99" t="e">
        <f>LOOKUP(A1010,Entradas!$B$4:$B$1048576,Entradas!$G$4:$G$1048576)</f>
        <v>#N/A</v>
      </c>
      <c r="E1010" s="100" t="e">
        <f>LOOKUP(A1010,Entradas!$B$4:$B$1048576,Entradas!$H$4:$H$1048576)</f>
        <v>#N/A</v>
      </c>
      <c r="F1010" s="101" t="e">
        <f>LOOKUP(A1010,Entradas!$B$4:$B$1048576,Entradas!$J$4:$J$1048576)</f>
        <v>#N/A</v>
      </c>
      <c r="H1010" s="106">
        <f>SUMIFS(Entradas!F:F,Entradas!B:B,'Controle Detalhado'!A1010)</f>
        <v>0</v>
      </c>
      <c r="I1010" s="106">
        <f>SUMIFS(Saidas!$H:$H,Saidas!$C:$C,'Controle Detalhado'!A1010)</f>
        <v>0</v>
      </c>
      <c r="J1010" s="107">
        <f t="shared" si="45"/>
        <v>0</v>
      </c>
      <c r="K1010" s="100" t="e">
        <f t="shared" si="46"/>
        <v>#N/A</v>
      </c>
      <c r="L1010" s="111" t="str">
        <f t="shared" si="47"/>
        <v>Comprar Urgente!</v>
      </c>
    </row>
    <row r="1011" spans="2:12">
      <c r="B1011" s="99" t="e">
        <f>LOOKUP(A1011,Entradas!$B$4:$B$1048576,Entradas!$C$4:$C$1048576)</f>
        <v>#N/A</v>
      </c>
      <c r="C1011" s="99" t="e">
        <f>LOOKUP(A1011,Entradas!$B$4:$B$1048576,Entradas!$D$4:$D$1048576)</f>
        <v>#N/A</v>
      </c>
      <c r="D1011" s="99" t="e">
        <f>LOOKUP(A1011,Entradas!$B$4:$B$1048576,Entradas!$G$4:$G$1048576)</f>
        <v>#N/A</v>
      </c>
      <c r="E1011" s="100" t="e">
        <f>LOOKUP(A1011,Entradas!$B$4:$B$1048576,Entradas!$H$4:$H$1048576)</f>
        <v>#N/A</v>
      </c>
      <c r="F1011" s="101" t="e">
        <f>LOOKUP(A1011,Entradas!$B$4:$B$1048576,Entradas!$J$4:$J$1048576)</f>
        <v>#N/A</v>
      </c>
      <c r="H1011" s="106">
        <f>SUMIFS(Entradas!F:F,Entradas!B:B,'Controle Detalhado'!A1011)</f>
        <v>0</v>
      </c>
      <c r="I1011" s="106">
        <f>SUMIFS(Saidas!$H:$H,Saidas!$C:$C,'Controle Detalhado'!A1011)</f>
        <v>0</v>
      </c>
      <c r="J1011" s="107">
        <f t="shared" si="45"/>
        <v>0</v>
      </c>
      <c r="K1011" s="100" t="e">
        <f t="shared" si="46"/>
        <v>#N/A</v>
      </c>
      <c r="L1011" s="111" t="str">
        <f t="shared" si="47"/>
        <v>Comprar Urgente!</v>
      </c>
    </row>
    <row r="1012" spans="2:12">
      <c r="B1012" s="99" t="e">
        <f>LOOKUP(A1012,Entradas!$B$4:$B$1048576,Entradas!$C$4:$C$1048576)</f>
        <v>#N/A</v>
      </c>
      <c r="C1012" s="99" t="e">
        <f>LOOKUP(A1012,Entradas!$B$4:$B$1048576,Entradas!$D$4:$D$1048576)</f>
        <v>#N/A</v>
      </c>
      <c r="D1012" s="99" t="e">
        <f>LOOKUP(A1012,Entradas!$B$4:$B$1048576,Entradas!$G$4:$G$1048576)</f>
        <v>#N/A</v>
      </c>
      <c r="E1012" s="100" t="e">
        <f>LOOKUP(A1012,Entradas!$B$4:$B$1048576,Entradas!$H$4:$H$1048576)</f>
        <v>#N/A</v>
      </c>
      <c r="F1012" s="101" t="e">
        <f>LOOKUP(A1012,Entradas!$B$4:$B$1048576,Entradas!$J$4:$J$1048576)</f>
        <v>#N/A</v>
      </c>
      <c r="H1012" s="106">
        <f>SUMIFS(Entradas!F:F,Entradas!B:B,'Controle Detalhado'!A1012)</f>
        <v>0</v>
      </c>
      <c r="I1012" s="106">
        <f>SUMIFS(Saidas!$H:$H,Saidas!$C:$C,'Controle Detalhado'!A1012)</f>
        <v>0</v>
      </c>
      <c r="J1012" s="107">
        <f t="shared" si="45"/>
        <v>0</v>
      </c>
      <c r="K1012" s="100" t="e">
        <f t="shared" si="46"/>
        <v>#N/A</v>
      </c>
      <c r="L1012" s="111" t="str">
        <f t="shared" si="47"/>
        <v>Comprar Urgente!</v>
      </c>
    </row>
    <row r="1013" spans="2:12">
      <c r="B1013" s="99" t="e">
        <f>LOOKUP(A1013,Entradas!$B$4:$B$1048576,Entradas!$C$4:$C$1048576)</f>
        <v>#N/A</v>
      </c>
      <c r="C1013" s="99" t="e">
        <f>LOOKUP(A1013,Entradas!$B$4:$B$1048576,Entradas!$D$4:$D$1048576)</f>
        <v>#N/A</v>
      </c>
      <c r="D1013" s="99" t="e">
        <f>LOOKUP(A1013,Entradas!$B$4:$B$1048576,Entradas!$G$4:$G$1048576)</f>
        <v>#N/A</v>
      </c>
      <c r="E1013" s="100" t="e">
        <f>LOOKUP(A1013,Entradas!$B$4:$B$1048576,Entradas!$H$4:$H$1048576)</f>
        <v>#N/A</v>
      </c>
      <c r="F1013" s="101" t="e">
        <f>LOOKUP(A1013,Entradas!$B$4:$B$1048576,Entradas!$J$4:$J$1048576)</f>
        <v>#N/A</v>
      </c>
      <c r="H1013" s="106">
        <f>SUMIFS(Entradas!F:F,Entradas!B:B,'Controle Detalhado'!A1013)</f>
        <v>0</v>
      </c>
      <c r="I1013" s="106">
        <f>SUMIFS(Saidas!$H:$H,Saidas!$C:$C,'Controle Detalhado'!A1013)</f>
        <v>0</v>
      </c>
      <c r="J1013" s="107">
        <f t="shared" si="45"/>
        <v>0</v>
      </c>
      <c r="K1013" s="100" t="e">
        <f t="shared" si="46"/>
        <v>#N/A</v>
      </c>
      <c r="L1013" s="111" t="str">
        <f t="shared" si="47"/>
        <v>Comprar Urgente!</v>
      </c>
    </row>
    <row r="1014" spans="2:12">
      <c r="B1014" s="99" t="e">
        <f>LOOKUP(A1014,Entradas!$B$4:$B$1048576,Entradas!$C$4:$C$1048576)</f>
        <v>#N/A</v>
      </c>
      <c r="C1014" s="99" t="e">
        <f>LOOKUP(A1014,Entradas!$B$4:$B$1048576,Entradas!$D$4:$D$1048576)</f>
        <v>#N/A</v>
      </c>
      <c r="D1014" s="99" t="e">
        <f>LOOKUP(A1014,Entradas!$B$4:$B$1048576,Entradas!$G$4:$G$1048576)</f>
        <v>#N/A</v>
      </c>
      <c r="E1014" s="100" t="e">
        <f>LOOKUP(A1014,Entradas!$B$4:$B$1048576,Entradas!$H$4:$H$1048576)</f>
        <v>#N/A</v>
      </c>
      <c r="F1014" s="101" t="e">
        <f>LOOKUP(A1014,Entradas!$B$4:$B$1048576,Entradas!$J$4:$J$1048576)</f>
        <v>#N/A</v>
      </c>
      <c r="H1014" s="106">
        <f>SUMIFS(Entradas!F:F,Entradas!B:B,'Controle Detalhado'!A1014)</f>
        <v>0</v>
      </c>
      <c r="I1014" s="106">
        <f>SUMIFS(Saidas!$H:$H,Saidas!$C:$C,'Controle Detalhado'!A1014)</f>
        <v>0</v>
      </c>
      <c r="J1014" s="107">
        <f t="shared" si="45"/>
        <v>0</v>
      </c>
      <c r="K1014" s="100" t="e">
        <f t="shared" si="46"/>
        <v>#N/A</v>
      </c>
      <c r="L1014" s="111" t="str">
        <f t="shared" si="47"/>
        <v>Comprar Urgente!</v>
      </c>
    </row>
    <row r="1015" spans="2:12">
      <c r="B1015" s="99" t="e">
        <f>LOOKUP(A1015,Entradas!$B$4:$B$1048576,Entradas!$C$4:$C$1048576)</f>
        <v>#N/A</v>
      </c>
      <c r="C1015" s="99" t="e">
        <f>LOOKUP(A1015,Entradas!$B$4:$B$1048576,Entradas!$D$4:$D$1048576)</f>
        <v>#N/A</v>
      </c>
      <c r="D1015" s="99" t="e">
        <f>LOOKUP(A1015,Entradas!$B$4:$B$1048576,Entradas!$G$4:$G$1048576)</f>
        <v>#N/A</v>
      </c>
      <c r="E1015" s="100" t="e">
        <f>LOOKUP(A1015,Entradas!$B$4:$B$1048576,Entradas!$H$4:$H$1048576)</f>
        <v>#N/A</v>
      </c>
      <c r="F1015" s="101" t="e">
        <f>LOOKUP(A1015,Entradas!$B$4:$B$1048576,Entradas!$J$4:$J$1048576)</f>
        <v>#N/A</v>
      </c>
      <c r="H1015" s="106">
        <f>SUMIFS(Entradas!F:F,Entradas!B:B,'Controle Detalhado'!A1015)</f>
        <v>0</v>
      </c>
      <c r="I1015" s="106">
        <f>SUMIFS(Saidas!$H:$H,Saidas!$C:$C,'Controle Detalhado'!A1015)</f>
        <v>0</v>
      </c>
      <c r="J1015" s="107">
        <f t="shared" si="45"/>
        <v>0</v>
      </c>
      <c r="K1015" s="100" t="e">
        <f t="shared" si="46"/>
        <v>#N/A</v>
      </c>
      <c r="L1015" s="111" t="str">
        <f t="shared" si="47"/>
        <v>Comprar Urgente!</v>
      </c>
    </row>
    <row r="1016" spans="2:12">
      <c r="B1016" s="99" t="e">
        <f>LOOKUP(A1016,Entradas!$B$4:$B$1048576,Entradas!$C$4:$C$1048576)</f>
        <v>#N/A</v>
      </c>
      <c r="C1016" s="99" t="e">
        <f>LOOKUP(A1016,Entradas!$B$4:$B$1048576,Entradas!$D$4:$D$1048576)</f>
        <v>#N/A</v>
      </c>
      <c r="D1016" s="99" t="e">
        <f>LOOKUP(A1016,Entradas!$B$4:$B$1048576,Entradas!$G$4:$G$1048576)</f>
        <v>#N/A</v>
      </c>
      <c r="E1016" s="100" t="e">
        <f>LOOKUP(A1016,Entradas!$B$4:$B$1048576,Entradas!$H$4:$H$1048576)</f>
        <v>#N/A</v>
      </c>
      <c r="F1016" s="101" t="e">
        <f>LOOKUP(A1016,Entradas!$B$4:$B$1048576,Entradas!$J$4:$J$1048576)</f>
        <v>#N/A</v>
      </c>
      <c r="H1016" s="106">
        <f>SUMIFS(Entradas!F:F,Entradas!B:B,'Controle Detalhado'!A1016)</f>
        <v>0</v>
      </c>
      <c r="I1016" s="106">
        <f>SUMIFS(Saidas!$H:$H,Saidas!$C:$C,'Controle Detalhado'!A1016)</f>
        <v>0</v>
      </c>
      <c r="J1016" s="107">
        <f t="shared" si="45"/>
        <v>0</v>
      </c>
      <c r="K1016" s="100" t="e">
        <f t="shared" si="46"/>
        <v>#N/A</v>
      </c>
      <c r="L1016" s="111" t="str">
        <f t="shared" si="47"/>
        <v>Comprar Urgente!</v>
      </c>
    </row>
    <row r="1017" spans="2:12">
      <c r="B1017" s="99" t="e">
        <f>LOOKUP(A1017,Entradas!$B$4:$B$1048576,Entradas!$C$4:$C$1048576)</f>
        <v>#N/A</v>
      </c>
      <c r="C1017" s="99" t="e">
        <f>LOOKUP(A1017,Entradas!$B$4:$B$1048576,Entradas!$D$4:$D$1048576)</f>
        <v>#N/A</v>
      </c>
      <c r="D1017" s="99" t="e">
        <f>LOOKUP(A1017,Entradas!$B$4:$B$1048576,Entradas!$G$4:$G$1048576)</f>
        <v>#N/A</v>
      </c>
      <c r="E1017" s="100" t="e">
        <f>LOOKUP(A1017,Entradas!$B$4:$B$1048576,Entradas!$H$4:$H$1048576)</f>
        <v>#N/A</v>
      </c>
      <c r="F1017" s="101" t="e">
        <f>LOOKUP(A1017,Entradas!$B$4:$B$1048576,Entradas!$J$4:$J$1048576)</f>
        <v>#N/A</v>
      </c>
      <c r="H1017" s="106">
        <f>SUMIFS(Entradas!F:F,Entradas!B:B,'Controle Detalhado'!A1017)</f>
        <v>0</v>
      </c>
      <c r="I1017" s="106">
        <f>SUMIFS(Saidas!$H:$H,Saidas!$C:$C,'Controle Detalhado'!A1017)</f>
        <v>0</v>
      </c>
      <c r="J1017" s="107">
        <f t="shared" si="45"/>
        <v>0</v>
      </c>
      <c r="K1017" s="100" t="e">
        <f t="shared" si="46"/>
        <v>#N/A</v>
      </c>
      <c r="L1017" s="111" t="str">
        <f t="shared" si="47"/>
        <v>Comprar Urgente!</v>
      </c>
    </row>
    <row r="1018" spans="2:12">
      <c r="B1018" s="99" t="e">
        <f>LOOKUP(A1018,Entradas!$B$4:$B$1048576,Entradas!$C$4:$C$1048576)</f>
        <v>#N/A</v>
      </c>
      <c r="C1018" s="99" t="e">
        <f>LOOKUP(A1018,Entradas!$B$4:$B$1048576,Entradas!$D$4:$D$1048576)</f>
        <v>#N/A</v>
      </c>
      <c r="D1018" s="99" t="e">
        <f>LOOKUP(A1018,Entradas!$B$4:$B$1048576,Entradas!$G$4:$G$1048576)</f>
        <v>#N/A</v>
      </c>
      <c r="E1018" s="100" t="e">
        <f>LOOKUP(A1018,Entradas!$B$4:$B$1048576,Entradas!$H$4:$H$1048576)</f>
        <v>#N/A</v>
      </c>
      <c r="F1018" s="101" t="e">
        <f>LOOKUP(A1018,Entradas!$B$4:$B$1048576,Entradas!$J$4:$J$1048576)</f>
        <v>#N/A</v>
      </c>
      <c r="H1018" s="106">
        <f>SUMIFS(Entradas!F:F,Entradas!B:B,'Controle Detalhado'!A1018)</f>
        <v>0</v>
      </c>
      <c r="I1018" s="106">
        <f>SUMIFS(Saidas!$H:$H,Saidas!$C:$C,'Controle Detalhado'!A1018)</f>
        <v>0</v>
      </c>
      <c r="J1018" s="107">
        <f t="shared" si="45"/>
        <v>0</v>
      </c>
      <c r="K1018" s="100" t="e">
        <f t="shared" si="46"/>
        <v>#N/A</v>
      </c>
      <c r="L1018" s="111" t="str">
        <f t="shared" si="47"/>
        <v>Comprar Urgente!</v>
      </c>
    </row>
    <row r="1019" spans="2:12">
      <c r="B1019" s="99" t="e">
        <f>LOOKUP(A1019,Entradas!$B$4:$B$1048576,Entradas!$C$4:$C$1048576)</f>
        <v>#N/A</v>
      </c>
      <c r="C1019" s="99" t="e">
        <f>LOOKUP(A1019,Entradas!$B$4:$B$1048576,Entradas!$D$4:$D$1048576)</f>
        <v>#N/A</v>
      </c>
      <c r="D1019" s="99" t="e">
        <f>LOOKUP(A1019,Entradas!$B$4:$B$1048576,Entradas!$G$4:$G$1048576)</f>
        <v>#N/A</v>
      </c>
      <c r="E1019" s="100" t="e">
        <f>LOOKUP(A1019,Entradas!$B$4:$B$1048576,Entradas!$H$4:$H$1048576)</f>
        <v>#N/A</v>
      </c>
      <c r="F1019" s="101" t="e">
        <f>LOOKUP(A1019,Entradas!$B$4:$B$1048576,Entradas!$J$4:$J$1048576)</f>
        <v>#N/A</v>
      </c>
      <c r="H1019" s="106">
        <f>SUMIFS(Entradas!F:F,Entradas!B:B,'Controle Detalhado'!A1019)</f>
        <v>0</v>
      </c>
      <c r="I1019" s="106">
        <f>SUMIFS(Saidas!$H:$H,Saidas!$C:$C,'Controle Detalhado'!A1019)</f>
        <v>0</v>
      </c>
      <c r="J1019" s="107">
        <f t="shared" si="45"/>
        <v>0</v>
      </c>
      <c r="K1019" s="100" t="e">
        <f t="shared" si="46"/>
        <v>#N/A</v>
      </c>
      <c r="L1019" s="111" t="str">
        <f t="shared" si="47"/>
        <v>Comprar Urgente!</v>
      </c>
    </row>
    <row r="1020" spans="2:12">
      <c r="B1020" s="99" t="e">
        <f>LOOKUP(A1020,Entradas!$B$4:$B$1048576,Entradas!$C$4:$C$1048576)</f>
        <v>#N/A</v>
      </c>
      <c r="C1020" s="99" t="e">
        <f>LOOKUP(A1020,Entradas!$B$4:$B$1048576,Entradas!$D$4:$D$1048576)</f>
        <v>#N/A</v>
      </c>
      <c r="D1020" s="99" t="e">
        <f>LOOKUP(A1020,Entradas!$B$4:$B$1048576,Entradas!$G$4:$G$1048576)</f>
        <v>#N/A</v>
      </c>
      <c r="E1020" s="100" t="e">
        <f>LOOKUP(A1020,Entradas!$B$4:$B$1048576,Entradas!$H$4:$H$1048576)</f>
        <v>#N/A</v>
      </c>
      <c r="F1020" s="101" t="e">
        <f>LOOKUP(A1020,Entradas!$B$4:$B$1048576,Entradas!$J$4:$J$1048576)</f>
        <v>#N/A</v>
      </c>
      <c r="H1020" s="106">
        <f>SUMIFS(Entradas!F:F,Entradas!B:B,'Controle Detalhado'!A1020)</f>
        <v>0</v>
      </c>
      <c r="I1020" s="106">
        <f>SUMIFS(Saidas!$H:$H,Saidas!$C:$C,'Controle Detalhado'!A1020)</f>
        <v>0</v>
      </c>
      <c r="J1020" s="107">
        <f t="shared" si="45"/>
        <v>0</v>
      </c>
      <c r="K1020" s="100" t="e">
        <f t="shared" si="46"/>
        <v>#N/A</v>
      </c>
      <c r="L1020" s="111" t="str">
        <f t="shared" si="47"/>
        <v>Comprar Urgente!</v>
      </c>
    </row>
    <row r="1021" spans="2:12">
      <c r="B1021" s="99" t="e">
        <f>LOOKUP(A1021,Entradas!$B$4:$B$1048576,Entradas!$C$4:$C$1048576)</f>
        <v>#N/A</v>
      </c>
      <c r="C1021" s="99" t="e">
        <f>LOOKUP(A1021,Entradas!$B$4:$B$1048576,Entradas!$D$4:$D$1048576)</f>
        <v>#N/A</v>
      </c>
      <c r="D1021" s="99" t="e">
        <f>LOOKUP(A1021,Entradas!$B$4:$B$1048576,Entradas!$G$4:$G$1048576)</f>
        <v>#N/A</v>
      </c>
      <c r="E1021" s="100" t="e">
        <f>LOOKUP(A1021,Entradas!$B$4:$B$1048576,Entradas!$H$4:$H$1048576)</f>
        <v>#N/A</v>
      </c>
      <c r="F1021" s="101" t="e">
        <f>LOOKUP(A1021,Entradas!$B$4:$B$1048576,Entradas!$J$4:$J$1048576)</f>
        <v>#N/A</v>
      </c>
      <c r="H1021" s="106">
        <f>SUMIFS(Entradas!F:F,Entradas!B:B,'Controle Detalhado'!A1021)</f>
        <v>0</v>
      </c>
      <c r="I1021" s="106">
        <f>SUMIFS(Saidas!$H:$H,Saidas!$C:$C,'Controle Detalhado'!A1021)</f>
        <v>0</v>
      </c>
      <c r="J1021" s="107">
        <f t="shared" si="45"/>
        <v>0</v>
      </c>
      <c r="K1021" s="100" t="e">
        <f t="shared" si="46"/>
        <v>#N/A</v>
      </c>
      <c r="L1021" s="111" t="str">
        <f t="shared" si="47"/>
        <v>Comprar Urgente!</v>
      </c>
    </row>
    <row r="1022" spans="2:12">
      <c r="B1022" s="99" t="e">
        <f>LOOKUP(A1022,Entradas!$B$4:$B$1048576,Entradas!$C$4:$C$1048576)</f>
        <v>#N/A</v>
      </c>
      <c r="C1022" s="99" t="e">
        <f>LOOKUP(A1022,Entradas!$B$4:$B$1048576,Entradas!$D$4:$D$1048576)</f>
        <v>#N/A</v>
      </c>
      <c r="D1022" s="99" t="e">
        <f>LOOKUP(A1022,Entradas!$B$4:$B$1048576,Entradas!$G$4:$G$1048576)</f>
        <v>#N/A</v>
      </c>
      <c r="E1022" s="100" t="e">
        <f>LOOKUP(A1022,Entradas!$B$4:$B$1048576,Entradas!$H$4:$H$1048576)</f>
        <v>#N/A</v>
      </c>
      <c r="F1022" s="101" t="e">
        <f>LOOKUP(A1022,Entradas!$B$4:$B$1048576,Entradas!$J$4:$J$1048576)</f>
        <v>#N/A</v>
      </c>
      <c r="H1022" s="106">
        <f>SUMIFS(Entradas!F:F,Entradas!B:B,'Controle Detalhado'!A1022)</f>
        <v>0</v>
      </c>
      <c r="I1022" s="106">
        <f>SUMIFS(Saidas!$H:$H,Saidas!$C:$C,'Controle Detalhado'!A1022)</f>
        <v>0</v>
      </c>
      <c r="J1022" s="107">
        <f t="shared" si="45"/>
        <v>0</v>
      </c>
      <c r="K1022" s="100" t="e">
        <f t="shared" si="46"/>
        <v>#N/A</v>
      </c>
      <c r="L1022" s="111" t="str">
        <f t="shared" si="47"/>
        <v>Comprar Urgente!</v>
      </c>
    </row>
    <row r="1023" spans="2:12">
      <c r="B1023" s="99" t="e">
        <f>LOOKUP(A1023,Entradas!$B$4:$B$1048576,Entradas!$C$4:$C$1048576)</f>
        <v>#N/A</v>
      </c>
      <c r="C1023" s="99" t="e">
        <f>LOOKUP(A1023,Entradas!$B$4:$B$1048576,Entradas!$D$4:$D$1048576)</f>
        <v>#N/A</v>
      </c>
      <c r="D1023" s="99" t="e">
        <f>LOOKUP(A1023,Entradas!$B$4:$B$1048576,Entradas!$G$4:$G$1048576)</f>
        <v>#N/A</v>
      </c>
      <c r="E1023" s="100" t="e">
        <f>LOOKUP(A1023,Entradas!$B$4:$B$1048576,Entradas!$H$4:$H$1048576)</f>
        <v>#N/A</v>
      </c>
      <c r="F1023" s="101" t="e">
        <f>LOOKUP(A1023,Entradas!$B$4:$B$1048576,Entradas!$J$4:$J$1048576)</f>
        <v>#N/A</v>
      </c>
      <c r="H1023" s="106">
        <f>SUMIFS(Entradas!F:F,Entradas!B:B,'Controle Detalhado'!A1023)</f>
        <v>0</v>
      </c>
      <c r="I1023" s="106">
        <f>SUMIFS(Saidas!$H:$H,Saidas!$C:$C,'Controle Detalhado'!A1023)</f>
        <v>0</v>
      </c>
      <c r="J1023" s="107">
        <f t="shared" si="45"/>
        <v>0</v>
      </c>
      <c r="K1023" s="100" t="e">
        <f t="shared" si="46"/>
        <v>#N/A</v>
      </c>
      <c r="L1023" s="111" t="str">
        <f t="shared" si="47"/>
        <v>Comprar Urgente!</v>
      </c>
    </row>
    <row r="1024" spans="2:12">
      <c r="B1024" s="99" t="e">
        <f>LOOKUP(A1024,Entradas!$B$4:$B$1048576,Entradas!$C$4:$C$1048576)</f>
        <v>#N/A</v>
      </c>
      <c r="C1024" s="99" t="e">
        <f>LOOKUP(A1024,Entradas!$B$4:$B$1048576,Entradas!$D$4:$D$1048576)</f>
        <v>#N/A</v>
      </c>
      <c r="D1024" s="99" t="e">
        <f>LOOKUP(A1024,Entradas!$B$4:$B$1048576,Entradas!$G$4:$G$1048576)</f>
        <v>#N/A</v>
      </c>
      <c r="E1024" s="100" t="e">
        <f>LOOKUP(A1024,Entradas!$B$4:$B$1048576,Entradas!$H$4:$H$1048576)</f>
        <v>#N/A</v>
      </c>
      <c r="F1024" s="101" t="e">
        <f>LOOKUP(A1024,Entradas!$B$4:$B$1048576,Entradas!$J$4:$J$1048576)</f>
        <v>#N/A</v>
      </c>
      <c r="H1024" s="106">
        <f>SUMIFS(Entradas!F:F,Entradas!B:B,'Controle Detalhado'!A1024)</f>
        <v>0</v>
      </c>
      <c r="I1024" s="106">
        <f>SUMIFS(Saidas!$H:$H,Saidas!$C:$C,'Controle Detalhado'!A1024)</f>
        <v>0</v>
      </c>
      <c r="J1024" s="107">
        <f t="shared" si="45"/>
        <v>0</v>
      </c>
      <c r="K1024" s="100" t="e">
        <f t="shared" si="46"/>
        <v>#N/A</v>
      </c>
      <c r="L1024" s="111" t="str">
        <f t="shared" si="47"/>
        <v>Comprar Urgente!</v>
      </c>
    </row>
    <row r="1025" spans="2:12">
      <c r="B1025" s="99" t="e">
        <f>LOOKUP(A1025,Entradas!$B$4:$B$1048576,Entradas!$C$4:$C$1048576)</f>
        <v>#N/A</v>
      </c>
      <c r="C1025" s="99" t="e">
        <f>LOOKUP(A1025,Entradas!$B$4:$B$1048576,Entradas!$D$4:$D$1048576)</f>
        <v>#N/A</v>
      </c>
      <c r="D1025" s="99" t="e">
        <f>LOOKUP(A1025,Entradas!$B$4:$B$1048576,Entradas!$G$4:$G$1048576)</f>
        <v>#N/A</v>
      </c>
      <c r="E1025" s="100" t="e">
        <f>LOOKUP(A1025,Entradas!$B$4:$B$1048576,Entradas!$H$4:$H$1048576)</f>
        <v>#N/A</v>
      </c>
      <c r="F1025" s="101" t="e">
        <f>LOOKUP(A1025,Entradas!$B$4:$B$1048576,Entradas!$J$4:$J$1048576)</f>
        <v>#N/A</v>
      </c>
      <c r="H1025" s="106">
        <f>SUMIFS(Entradas!F:F,Entradas!B:B,'Controle Detalhado'!A1025)</f>
        <v>0</v>
      </c>
      <c r="I1025" s="106">
        <f>SUMIFS(Saidas!$H:$H,Saidas!$C:$C,'Controle Detalhado'!A1025)</f>
        <v>0</v>
      </c>
      <c r="J1025" s="107">
        <f t="shared" si="45"/>
        <v>0</v>
      </c>
      <c r="K1025" s="100" t="e">
        <f t="shared" si="46"/>
        <v>#N/A</v>
      </c>
      <c r="L1025" s="111" t="str">
        <f t="shared" si="47"/>
        <v>Comprar Urgente!</v>
      </c>
    </row>
    <row r="1026" spans="2:12">
      <c r="B1026" s="99" t="e">
        <f>LOOKUP(A1026,Entradas!$B$4:$B$1048576,Entradas!$C$4:$C$1048576)</f>
        <v>#N/A</v>
      </c>
      <c r="C1026" s="99" t="e">
        <f>LOOKUP(A1026,Entradas!$B$4:$B$1048576,Entradas!$D$4:$D$1048576)</f>
        <v>#N/A</v>
      </c>
      <c r="D1026" s="99" t="e">
        <f>LOOKUP(A1026,Entradas!$B$4:$B$1048576,Entradas!$G$4:$G$1048576)</f>
        <v>#N/A</v>
      </c>
      <c r="E1026" s="100" t="e">
        <f>LOOKUP(A1026,Entradas!$B$4:$B$1048576,Entradas!$H$4:$H$1048576)</f>
        <v>#N/A</v>
      </c>
      <c r="F1026" s="101" t="e">
        <f>LOOKUP(A1026,Entradas!$B$4:$B$1048576,Entradas!$J$4:$J$1048576)</f>
        <v>#N/A</v>
      </c>
      <c r="H1026" s="106">
        <f>SUMIFS(Entradas!F:F,Entradas!B:B,'Controle Detalhado'!A1026)</f>
        <v>0</v>
      </c>
      <c r="I1026" s="106">
        <f>SUMIFS(Saidas!$H:$H,Saidas!$C:$C,'Controle Detalhado'!A1026)</f>
        <v>0</v>
      </c>
      <c r="J1026" s="107">
        <f t="shared" si="45"/>
        <v>0</v>
      </c>
      <c r="K1026" s="100" t="e">
        <f t="shared" si="46"/>
        <v>#N/A</v>
      </c>
      <c r="L1026" s="111" t="str">
        <f t="shared" si="47"/>
        <v>Comprar Urgente!</v>
      </c>
    </row>
    <row r="1027" spans="2:12">
      <c r="B1027" s="99" t="e">
        <f>LOOKUP(A1027,Entradas!$B$4:$B$1048576,Entradas!$C$4:$C$1048576)</f>
        <v>#N/A</v>
      </c>
      <c r="C1027" s="99" t="e">
        <f>LOOKUP(A1027,Entradas!$B$4:$B$1048576,Entradas!$D$4:$D$1048576)</f>
        <v>#N/A</v>
      </c>
      <c r="D1027" s="99" t="e">
        <f>LOOKUP(A1027,Entradas!$B$4:$B$1048576,Entradas!$G$4:$G$1048576)</f>
        <v>#N/A</v>
      </c>
      <c r="E1027" s="100" t="e">
        <f>LOOKUP(A1027,Entradas!$B$4:$B$1048576,Entradas!$H$4:$H$1048576)</f>
        <v>#N/A</v>
      </c>
      <c r="F1027" s="101" t="e">
        <f>LOOKUP(A1027,Entradas!$B$4:$B$1048576,Entradas!$J$4:$J$1048576)</f>
        <v>#N/A</v>
      </c>
      <c r="H1027" s="106">
        <f>SUMIFS(Entradas!F:F,Entradas!B:B,'Controle Detalhado'!A1027)</f>
        <v>0</v>
      </c>
      <c r="I1027" s="106">
        <f>SUMIFS(Saidas!$H:$H,Saidas!$C:$C,'Controle Detalhado'!A1027)</f>
        <v>0</v>
      </c>
      <c r="J1027" s="107">
        <f t="shared" si="45"/>
        <v>0</v>
      </c>
      <c r="K1027" s="100" t="e">
        <f t="shared" si="46"/>
        <v>#N/A</v>
      </c>
      <c r="L1027" s="111" t="str">
        <f t="shared" si="47"/>
        <v>Comprar Urgente!</v>
      </c>
    </row>
    <row r="1028" spans="2:12">
      <c r="B1028" s="99" t="e">
        <f>LOOKUP(A1028,Entradas!$B$4:$B$1048576,Entradas!$C$4:$C$1048576)</f>
        <v>#N/A</v>
      </c>
      <c r="C1028" s="99" t="e">
        <f>LOOKUP(A1028,Entradas!$B$4:$B$1048576,Entradas!$D$4:$D$1048576)</f>
        <v>#N/A</v>
      </c>
      <c r="D1028" s="99" t="e">
        <f>LOOKUP(A1028,Entradas!$B$4:$B$1048576,Entradas!$G$4:$G$1048576)</f>
        <v>#N/A</v>
      </c>
      <c r="E1028" s="100" t="e">
        <f>LOOKUP(A1028,Entradas!$B$4:$B$1048576,Entradas!$H$4:$H$1048576)</f>
        <v>#N/A</v>
      </c>
      <c r="F1028" s="101" t="e">
        <f>LOOKUP(A1028,Entradas!$B$4:$B$1048576,Entradas!$J$4:$J$1048576)</f>
        <v>#N/A</v>
      </c>
      <c r="H1028" s="106">
        <f>SUMIFS(Entradas!F:F,Entradas!B:B,'Controle Detalhado'!A1028)</f>
        <v>0</v>
      </c>
      <c r="I1028" s="106">
        <f>SUMIFS(Saidas!$H:$H,Saidas!$C:$C,'Controle Detalhado'!A1028)</f>
        <v>0</v>
      </c>
      <c r="J1028" s="107">
        <f t="shared" si="45"/>
        <v>0</v>
      </c>
      <c r="K1028" s="100" t="e">
        <f t="shared" si="46"/>
        <v>#N/A</v>
      </c>
      <c r="L1028" s="111" t="str">
        <f t="shared" si="47"/>
        <v>Comprar Urgente!</v>
      </c>
    </row>
    <row r="1029" spans="2:12">
      <c r="B1029" s="99" t="e">
        <f>LOOKUP(A1029,Entradas!$B$4:$B$1048576,Entradas!$C$4:$C$1048576)</f>
        <v>#N/A</v>
      </c>
      <c r="C1029" s="99" t="e">
        <f>LOOKUP(A1029,Entradas!$B$4:$B$1048576,Entradas!$D$4:$D$1048576)</f>
        <v>#N/A</v>
      </c>
      <c r="D1029" s="99" t="e">
        <f>LOOKUP(A1029,Entradas!$B$4:$B$1048576,Entradas!$G$4:$G$1048576)</f>
        <v>#N/A</v>
      </c>
      <c r="E1029" s="100" t="e">
        <f>LOOKUP(A1029,Entradas!$B$4:$B$1048576,Entradas!$H$4:$H$1048576)</f>
        <v>#N/A</v>
      </c>
      <c r="F1029" s="101" t="e">
        <f>LOOKUP(A1029,Entradas!$B$4:$B$1048576,Entradas!$J$4:$J$1048576)</f>
        <v>#N/A</v>
      </c>
      <c r="H1029" s="106">
        <f>SUMIFS(Entradas!F:F,Entradas!B:B,'Controle Detalhado'!A1029)</f>
        <v>0</v>
      </c>
      <c r="I1029" s="106">
        <f>SUMIFS(Saidas!$H:$H,Saidas!$C:$C,'Controle Detalhado'!A1029)</f>
        <v>0</v>
      </c>
      <c r="J1029" s="107">
        <f t="shared" ref="J1029:J1092" si="48">H1029-I1029</f>
        <v>0</v>
      </c>
      <c r="K1029" s="100" t="e">
        <f t="shared" ref="K1029:K1092" si="49">J1029*E1029</f>
        <v>#N/A</v>
      </c>
      <c r="L1029" s="111" t="str">
        <f t="shared" ref="L1029:L1092" si="50">IF(J1029&lt;=G1029,"Comprar Urgente!",IF(J1029&lt;=(G1029*1.2),"Atenção!",""))</f>
        <v>Comprar Urgente!</v>
      </c>
    </row>
    <row r="1030" spans="2:12">
      <c r="B1030" s="99" t="e">
        <f>LOOKUP(A1030,Entradas!$B$4:$B$1048576,Entradas!$C$4:$C$1048576)</f>
        <v>#N/A</v>
      </c>
      <c r="C1030" s="99" t="e">
        <f>LOOKUP(A1030,Entradas!$B$4:$B$1048576,Entradas!$D$4:$D$1048576)</f>
        <v>#N/A</v>
      </c>
      <c r="D1030" s="99" t="e">
        <f>LOOKUP(A1030,Entradas!$B$4:$B$1048576,Entradas!$G$4:$G$1048576)</f>
        <v>#N/A</v>
      </c>
      <c r="E1030" s="100" t="e">
        <f>LOOKUP(A1030,Entradas!$B$4:$B$1048576,Entradas!$H$4:$H$1048576)</f>
        <v>#N/A</v>
      </c>
      <c r="F1030" s="101" t="e">
        <f>LOOKUP(A1030,Entradas!$B$4:$B$1048576,Entradas!$J$4:$J$1048576)</f>
        <v>#N/A</v>
      </c>
      <c r="H1030" s="106">
        <f>SUMIFS(Entradas!F:F,Entradas!B:B,'Controle Detalhado'!A1030)</f>
        <v>0</v>
      </c>
      <c r="I1030" s="106">
        <f>SUMIFS(Saidas!$H:$H,Saidas!$C:$C,'Controle Detalhado'!A1030)</f>
        <v>0</v>
      </c>
      <c r="J1030" s="107">
        <f t="shared" si="48"/>
        <v>0</v>
      </c>
      <c r="K1030" s="100" t="e">
        <f t="shared" si="49"/>
        <v>#N/A</v>
      </c>
      <c r="L1030" s="111" t="str">
        <f t="shared" si="50"/>
        <v>Comprar Urgente!</v>
      </c>
    </row>
    <row r="1031" spans="2:12">
      <c r="B1031" s="99" t="e">
        <f>LOOKUP(A1031,Entradas!$B$4:$B$1048576,Entradas!$C$4:$C$1048576)</f>
        <v>#N/A</v>
      </c>
      <c r="C1031" s="99" t="e">
        <f>LOOKUP(A1031,Entradas!$B$4:$B$1048576,Entradas!$D$4:$D$1048576)</f>
        <v>#N/A</v>
      </c>
      <c r="D1031" s="99" t="e">
        <f>LOOKUP(A1031,Entradas!$B$4:$B$1048576,Entradas!$G$4:$G$1048576)</f>
        <v>#N/A</v>
      </c>
      <c r="E1031" s="100" t="e">
        <f>LOOKUP(A1031,Entradas!$B$4:$B$1048576,Entradas!$H$4:$H$1048576)</f>
        <v>#N/A</v>
      </c>
      <c r="F1031" s="101" t="e">
        <f>LOOKUP(A1031,Entradas!$B$4:$B$1048576,Entradas!$J$4:$J$1048576)</f>
        <v>#N/A</v>
      </c>
      <c r="H1031" s="106">
        <f>SUMIFS(Entradas!F:F,Entradas!B:B,'Controle Detalhado'!A1031)</f>
        <v>0</v>
      </c>
      <c r="I1031" s="106">
        <f>SUMIFS(Saidas!$H:$H,Saidas!$C:$C,'Controle Detalhado'!A1031)</f>
        <v>0</v>
      </c>
      <c r="J1031" s="107">
        <f t="shared" si="48"/>
        <v>0</v>
      </c>
      <c r="K1031" s="100" t="e">
        <f t="shared" si="49"/>
        <v>#N/A</v>
      </c>
      <c r="L1031" s="111" t="str">
        <f t="shared" si="50"/>
        <v>Comprar Urgente!</v>
      </c>
    </row>
    <row r="1032" spans="2:12">
      <c r="B1032" s="99" t="e">
        <f>LOOKUP(A1032,Entradas!$B$4:$B$1048576,Entradas!$C$4:$C$1048576)</f>
        <v>#N/A</v>
      </c>
      <c r="C1032" s="99" t="e">
        <f>LOOKUP(A1032,Entradas!$B$4:$B$1048576,Entradas!$D$4:$D$1048576)</f>
        <v>#N/A</v>
      </c>
      <c r="D1032" s="99" t="e">
        <f>LOOKUP(A1032,Entradas!$B$4:$B$1048576,Entradas!$G$4:$G$1048576)</f>
        <v>#N/A</v>
      </c>
      <c r="E1032" s="100" t="e">
        <f>LOOKUP(A1032,Entradas!$B$4:$B$1048576,Entradas!$H$4:$H$1048576)</f>
        <v>#N/A</v>
      </c>
      <c r="F1032" s="101" t="e">
        <f>LOOKUP(A1032,Entradas!$B$4:$B$1048576,Entradas!$J$4:$J$1048576)</f>
        <v>#N/A</v>
      </c>
      <c r="H1032" s="106">
        <f>SUMIFS(Entradas!F:F,Entradas!B:B,'Controle Detalhado'!A1032)</f>
        <v>0</v>
      </c>
      <c r="I1032" s="106">
        <f>SUMIFS(Saidas!$H:$H,Saidas!$C:$C,'Controle Detalhado'!A1032)</f>
        <v>0</v>
      </c>
      <c r="J1032" s="107">
        <f t="shared" si="48"/>
        <v>0</v>
      </c>
      <c r="K1032" s="100" t="e">
        <f t="shared" si="49"/>
        <v>#N/A</v>
      </c>
      <c r="L1032" s="111" t="str">
        <f t="shared" si="50"/>
        <v>Comprar Urgente!</v>
      </c>
    </row>
    <row r="1033" spans="2:12">
      <c r="B1033" s="99" t="e">
        <f>LOOKUP(A1033,Entradas!$B$4:$B$1048576,Entradas!$C$4:$C$1048576)</f>
        <v>#N/A</v>
      </c>
      <c r="C1033" s="99" t="e">
        <f>LOOKUP(A1033,Entradas!$B$4:$B$1048576,Entradas!$D$4:$D$1048576)</f>
        <v>#N/A</v>
      </c>
      <c r="D1033" s="99" t="e">
        <f>LOOKUP(A1033,Entradas!$B$4:$B$1048576,Entradas!$G$4:$G$1048576)</f>
        <v>#N/A</v>
      </c>
      <c r="E1033" s="100" t="e">
        <f>LOOKUP(A1033,Entradas!$B$4:$B$1048576,Entradas!$H$4:$H$1048576)</f>
        <v>#N/A</v>
      </c>
      <c r="F1033" s="101" t="e">
        <f>LOOKUP(A1033,Entradas!$B$4:$B$1048576,Entradas!$J$4:$J$1048576)</f>
        <v>#N/A</v>
      </c>
      <c r="H1033" s="106">
        <f>SUMIFS(Entradas!F:F,Entradas!B:B,'Controle Detalhado'!A1033)</f>
        <v>0</v>
      </c>
      <c r="I1033" s="106">
        <f>SUMIFS(Saidas!$H:$H,Saidas!$C:$C,'Controle Detalhado'!A1033)</f>
        <v>0</v>
      </c>
      <c r="J1033" s="107">
        <f t="shared" si="48"/>
        <v>0</v>
      </c>
      <c r="K1033" s="100" t="e">
        <f t="shared" si="49"/>
        <v>#N/A</v>
      </c>
      <c r="L1033" s="111" t="str">
        <f t="shared" si="50"/>
        <v>Comprar Urgente!</v>
      </c>
    </row>
    <row r="1034" spans="2:12">
      <c r="B1034" s="99" t="e">
        <f>LOOKUP(A1034,Entradas!$B$4:$B$1048576,Entradas!$C$4:$C$1048576)</f>
        <v>#N/A</v>
      </c>
      <c r="C1034" s="99" t="e">
        <f>LOOKUP(A1034,Entradas!$B$4:$B$1048576,Entradas!$D$4:$D$1048576)</f>
        <v>#N/A</v>
      </c>
      <c r="D1034" s="99" t="e">
        <f>LOOKUP(A1034,Entradas!$B$4:$B$1048576,Entradas!$G$4:$G$1048576)</f>
        <v>#N/A</v>
      </c>
      <c r="E1034" s="100" t="e">
        <f>LOOKUP(A1034,Entradas!$B$4:$B$1048576,Entradas!$H$4:$H$1048576)</f>
        <v>#N/A</v>
      </c>
      <c r="F1034" s="101" t="e">
        <f>LOOKUP(A1034,Entradas!$B$4:$B$1048576,Entradas!$J$4:$J$1048576)</f>
        <v>#N/A</v>
      </c>
      <c r="H1034" s="106">
        <f>SUMIFS(Entradas!F:F,Entradas!B:B,'Controle Detalhado'!A1034)</f>
        <v>0</v>
      </c>
      <c r="I1034" s="106">
        <f>SUMIFS(Saidas!$H:$H,Saidas!$C:$C,'Controle Detalhado'!A1034)</f>
        <v>0</v>
      </c>
      <c r="J1034" s="107">
        <f t="shared" si="48"/>
        <v>0</v>
      </c>
      <c r="K1034" s="100" t="e">
        <f t="shared" si="49"/>
        <v>#N/A</v>
      </c>
      <c r="L1034" s="111" t="str">
        <f t="shared" si="50"/>
        <v>Comprar Urgente!</v>
      </c>
    </row>
    <row r="1035" spans="2:12">
      <c r="B1035" s="99" t="e">
        <f>LOOKUP(A1035,Entradas!$B$4:$B$1048576,Entradas!$C$4:$C$1048576)</f>
        <v>#N/A</v>
      </c>
      <c r="C1035" s="99" t="e">
        <f>LOOKUP(A1035,Entradas!$B$4:$B$1048576,Entradas!$D$4:$D$1048576)</f>
        <v>#N/A</v>
      </c>
      <c r="D1035" s="99" t="e">
        <f>LOOKUP(A1035,Entradas!$B$4:$B$1048576,Entradas!$G$4:$G$1048576)</f>
        <v>#N/A</v>
      </c>
      <c r="E1035" s="100" t="e">
        <f>LOOKUP(A1035,Entradas!$B$4:$B$1048576,Entradas!$H$4:$H$1048576)</f>
        <v>#N/A</v>
      </c>
      <c r="F1035" s="101" t="e">
        <f>LOOKUP(A1035,Entradas!$B$4:$B$1048576,Entradas!$J$4:$J$1048576)</f>
        <v>#N/A</v>
      </c>
      <c r="H1035" s="106">
        <f>SUMIFS(Entradas!F:F,Entradas!B:B,'Controle Detalhado'!A1035)</f>
        <v>0</v>
      </c>
      <c r="I1035" s="106">
        <f>SUMIFS(Saidas!$H:$H,Saidas!$C:$C,'Controle Detalhado'!A1035)</f>
        <v>0</v>
      </c>
      <c r="J1035" s="107">
        <f t="shared" si="48"/>
        <v>0</v>
      </c>
      <c r="K1035" s="100" t="e">
        <f t="shared" si="49"/>
        <v>#N/A</v>
      </c>
      <c r="L1035" s="111" t="str">
        <f t="shared" si="50"/>
        <v>Comprar Urgente!</v>
      </c>
    </row>
    <row r="1036" spans="2:12">
      <c r="B1036" s="99" t="e">
        <f>LOOKUP(A1036,Entradas!$B$4:$B$1048576,Entradas!$C$4:$C$1048576)</f>
        <v>#N/A</v>
      </c>
      <c r="C1036" s="99" t="e">
        <f>LOOKUP(A1036,Entradas!$B$4:$B$1048576,Entradas!$D$4:$D$1048576)</f>
        <v>#N/A</v>
      </c>
      <c r="D1036" s="99" t="e">
        <f>LOOKUP(A1036,Entradas!$B$4:$B$1048576,Entradas!$G$4:$G$1048576)</f>
        <v>#N/A</v>
      </c>
      <c r="E1036" s="100" t="e">
        <f>LOOKUP(A1036,Entradas!$B$4:$B$1048576,Entradas!$H$4:$H$1048576)</f>
        <v>#N/A</v>
      </c>
      <c r="F1036" s="101" t="e">
        <f>LOOKUP(A1036,Entradas!$B$4:$B$1048576,Entradas!$J$4:$J$1048576)</f>
        <v>#N/A</v>
      </c>
      <c r="H1036" s="106">
        <f>SUMIFS(Entradas!F:F,Entradas!B:B,'Controle Detalhado'!A1036)</f>
        <v>0</v>
      </c>
      <c r="I1036" s="106">
        <f>SUMIFS(Saidas!$H:$H,Saidas!$C:$C,'Controle Detalhado'!A1036)</f>
        <v>0</v>
      </c>
      <c r="J1036" s="107">
        <f t="shared" si="48"/>
        <v>0</v>
      </c>
      <c r="K1036" s="100" t="e">
        <f t="shared" si="49"/>
        <v>#N/A</v>
      </c>
      <c r="L1036" s="111" t="str">
        <f t="shared" si="50"/>
        <v>Comprar Urgente!</v>
      </c>
    </row>
    <row r="1037" spans="2:12">
      <c r="B1037" s="99" t="e">
        <f>LOOKUP(A1037,Entradas!$B$4:$B$1048576,Entradas!$C$4:$C$1048576)</f>
        <v>#N/A</v>
      </c>
      <c r="C1037" s="99" t="e">
        <f>LOOKUP(A1037,Entradas!$B$4:$B$1048576,Entradas!$D$4:$D$1048576)</f>
        <v>#N/A</v>
      </c>
      <c r="D1037" s="99" t="e">
        <f>LOOKUP(A1037,Entradas!$B$4:$B$1048576,Entradas!$G$4:$G$1048576)</f>
        <v>#N/A</v>
      </c>
      <c r="E1037" s="100" t="e">
        <f>LOOKUP(A1037,Entradas!$B$4:$B$1048576,Entradas!$H$4:$H$1048576)</f>
        <v>#N/A</v>
      </c>
      <c r="F1037" s="101" t="e">
        <f>LOOKUP(A1037,Entradas!$B$4:$B$1048576,Entradas!$J$4:$J$1048576)</f>
        <v>#N/A</v>
      </c>
      <c r="H1037" s="106">
        <f>SUMIFS(Entradas!F:F,Entradas!B:B,'Controle Detalhado'!A1037)</f>
        <v>0</v>
      </c>
      <c r="I1037" s="106">
        <f>SUMIFS(Saidas!$H:$H,Saidas!$C:$C,'Controle Detalhado'!A1037)</f>
        <v>0</v>
      </c>
      <c r="J1037" s="107">
        <f t="shared" si="48"/>
        <v>0</v>
      </c>
      <c r="K1037" s="100" t="e">
        <f t="shared" si="49"/>
        <v>#N/A</v>
      </c>
      <c r="L1037" s="111" t="str">
        <f t="shared" si="50"/>
        <v>Comprar Urgente!</v>
      </c>
    </row>
    <row r="1038" spans="2:12">
      <c r="B1038" s="99" t="e">
        <f>LOOKUP(A1038,Entradas!$B$4:$B$1048576,Entradas!$C$4:$C$1048576)</f>
        <v>#N/A</v>
      </c>
      <c r="C1038" s="99" t="e">
        <f>LOOKUP(A1038,Entradas!$B$4:$B$1048576,Entradas!$D$4:$D$1048576)</f>
        <v>#N/A</v>
      </c>
      <c r="D1038" s="99" t="e">
        <f>LOOKUP(A1038,Entradas!$B$4:$B$1048576,Entradas!$G$4:$G$1048576)</f>
        <v>#N/A</v>
      </c>
      <c r="E1038" s="100" t="e">
        <f>LOOKUP(A1038,Entradas!$B$4:$B$1048576,Entradas!$H$4:$H$1048576)</f>
        <v>#N/A</v>
      </c>
      <c r="F1038" s="101" t="e">
        <f>LOOKUP(A1038,Entradas!$B$4:$B$1048576,Entradas!$J$4:$J$1048576)</f>
        <v>#N/A</v>
      </c>
      <c r="H1038" s="106">
        <f>SUMIFS(Entradas!F:F,Entradas!B:B,'Controle Detalhado'!A1038)</f>
        <v>0</v>
      </c>
      <c r="I1038" s="106">
        <f>SUMIFS(Saidas!$H:$H,Saidas!$C:$C,'Controle Detalhado'!A1038)</f>
        <v>0</v>
      </c>
      <c r="J1038" s="107">
        <f t="shared" si="48"/>
        <v>0</v>
      </c>
      <c r="K1038" s="100" t="e">
        <f t="shared" si="49"/>
        <v>#N/A</v>
      </c>
      <c r="L1038" s="111" t="str">
        <f t="shared" si="50"/>
        <v>Comprar Urgente!</v>
      </c>
    </row>
    <row r="1039" spans="2:12">
      <c r="B1039" s="99" t="e">
        <f>LOOKUP(A1039,Entradas!$B$4:$B$1048576,Entradas!$C$4:$C$1048576)</f>
        <v>#N/A</v>
      </c>
      <c r="C1039" s="99" t="e">
        <f>LOOKUP(A1039,Entradas!$B$4:$B$1048576,Entradas!$D$4:$D$1048576)</f>
        <v>#N/A</v>
      </c>
      <c r="D1039" s="99" t="e">
        <f>LOOKUP(A1039,Entradas!$B$4:$B$1048576,Entradas!$G$4:$G$1048576)</f>
        <v>#N/A</v>
      </c>
      <c r="E1039" s="100" t="e">
        <f>LOOKUP(A1039,Entradas!$B$4:$B$1048576,Entradas!$H$4:$H$1048576)</f>
        <v>#N/A</v>
      </c>
      <c r="F1039" s="101" t="e">
        <f>LOOKUP(A1039,Entradas!$B$4:$B$1048576,Entradas!$J$4:$J$1048576)</f>
        <v>#N/A</v>
      </c>
      <c r="H1039" s="106">
        <f>SUMIFS(Entradas!F:F,Entradas!B:B,'Controle Detalhado'!A1039)</f>
        <v>0</v>
      </c>
      <c r="I1039" s="106">
        <f>SUMIFS(Saidas!$H:$H,Saidas!$C:$C,'Controle Detalhado'!A1039)</f>
        <v>0</v>
      </c>
      <c r="J1039" s="107">
        <f t="shared" si="48"/>
        <v>0</v>
      </c>
      <c r="K1039" s="100" t="e">
        <f t="shared" si="49"/>
        <v>#N/A</v>
      </c>
      <c r="L1039" s="111" t="str">
        <f t="shared" si="50"/>
        <v>Comprar Urgente!</v>
      </c>
    </row>
    <row r="1040" spans="2:12">
      <c r="B1040" s="99" t="e">
        <f>LOOKUP(A1040,Entradas!$B$4:$B$1048576,Entradas!$C$4:$C$1048576)</f>
        <v>#N/A</v>
      </c>
      <c r="C1040" s="99" t="e">
        <f>LOOKUP(A1040,Entradas!$B$4:$B$1048576,Entradas!$D$4:$D$1048576)</f>
        <v>#N/A</v>
      </c>
      <c r="D1040" s="99" t="e">
        <f>LOOKUP(A1040,Entradas!$B$4:$B$1048576,Entradas!$G$4:$G$1048576)</f>
        <v>#N/A</v>
      </c>
      <c r="E1040" s="100" t="e">
        <f>LOOKUP(A1040,Entradas!$B$4:$B$1048576,Entradas!$H$4:$H$1048576)</f>
        <v>#N/A</v>
      </c>
      <c r="F1040" s="101" t="e">
        <f>LOOKUP(A1040,Entradas!$B$4:$B$1048576,Entradas!$J$4:$J$1048576)</f>
        <v>#N/A</v>
      </c>
      <c r="H1040" s="106">
        <f>SUMIFS(Entradas!F:F,Entradas!B:B,'Controle Detalhado'!A1040)</f>
        <v>0</v>
      </c>
      <c r="I1040" s="106">
        <f>SUMIFS(Saidas!$H:$H,Saidas!$C:$C,'Controle Detalhado'!A1040)</f>
        <v>0</v>
      </c>
      <c r="J1040" s="107">
        <f t="shared" si="48"/>
        <v>0</v>
      </c>
      <c r="K1040" s="100" t="e">
        <f t="shared" si="49"/>
        <v>#N/A</v>
      </c>
      <c r="L1040" s="111" t="str">
        <f t="shared" si="50"/>
        <v>Comprar Urgente!</v>
      </c>
    </row>
    <row r="1041" spans="2:12">
      <c r="B1041" s="99" t="e">
        <f>LOOKUP(A1041,Entradas!$B$4:$B$1048576,Entradas!$C$4:$C$1048576)</f>
        <v>#N/A</v>
      </c>
      <c r="C1041" s="99" t="e">
        <f>LOOKUP(A1041,Entradas!$B$4:$B$1048576,Entradas!$D$4:$D$1048576)</f>
        <v>#N/A</v>
      </c>
      <c r="D1041" s="99" t="e">
        <f>LOOKUP(A1041,Entradas!$B$4:$B$1048576,Entradas!$G$4:$G$1048576)</f>
        <v>#N/A</v>
      </c>
      <c r="E1041" s="100" t="e">
        <f>LOOKUP(A1041,Entradas!$B$4:$B$1048576,Entradas!$H$4:$H$1048576)</f>
        <v>#N/A</v>
      </c>
      <c r="F1041" s="101" t="e">
        <f>LOOKUP(A1041,Entradas!$B$4:$B$1048576,Entradas!$J$4:$J$1048576)</f>
        <v>#N/A</v>
      </c>
      <c r="H1041" s="106">
        <f>SUMIFS(Entradas!F:F,Entradas!B:B,'Controle Detalhado'!A1041)</f>
        <v>0</v>
      </c>
      <c r="I1041" s="106">
        <f>SUMIFS(Saidas!$H:$H,Saidas!$C:$C,'Controle Detalhado'!A1041)</f>
        <v>0</v>
      </c>
      <c r="J1041" s="107">
        <f t="shared" si="48"/>
        <v>0</v>
      </c>
      <c r="K1041" s="100" t="e">
        <f t="shared" si="49"/>
        <v>#N/A</v>
      </c>
      <c r="L1041" s="111" t="str">
        <f t="shared" si="50"/>
        <v>Comprar Urgente!</v>
      </c>
    </row>
    <row r="1042" spans="2:12">
      <c r="B1042" s="99" t="e">
        <f>LOOKUP(A1042,Entradas!$B$4:$B$1048576,Entradas!$C$4:$C$1048576)</f>
        <v>#N/A</v>
      </c>
      <c r="C1042" s="99" t="e">
        <f>LOOKUP(A1042,Entradas!$B$4:$B$1048576,Entradas!$D$4:$D$1048576)</f>
        <v>#N/A</v>
      </c>
      <c r="D1042" s="99" t="e">
        <f>LOOKUP(A1042,Entradas!$B$4:$B$1048576,Entradas!$G$4:$G$1048576)</f>
        <v>#N/A</v>
      </c>
      <c r="E1042" s="100" t="e">
        <f>LOOKUP(A1042,Entradas!$B$4:$B$1048576,Entradas!$H$4:$H$1048576)</f>
        <v>#N/A</v>
      </c>
      <c r="F1042" s="101" t="e">
        <f>LOOKUP(A1042,Entradas!$B$4:$B$1048576,Entradas!$J$4:$J$1048576)</f>
        <v>#N/A</v>
      </c>
      <c r="H1042" s="106">
        <f>SUMIFS(Entradas!F:F,Entradas!B:B,'Controle Detalhado'!A1042)</f>
        <v>0</v>
      </c>
      <c r="I1042" s="106">
        <f>SUMIFS(Saidas!$H:$H,Saidas!$C:$C,'Controle Detalhado'!A1042)</f>
        <v>0</v>
      </c>
      <c r="J1042" s="107">
        <f t="shared" si="48"/>
        <v>0</v>
      </c>
      <c r="K1042" s="100" t="e">
        <f t="shared" si="49"/>
        <v>#N/A</v>
      </c>
      <c r="L1042" s="111" t="str">
        <f t="shared" si="50"/>
        <v>Comprar Urgente!</v>
      </c>
    </row>
    <row r="1043" spans="2:12">
      <c r="B1043" s="99" t="e">
        <f>LOOKUP(A1043,Entradas!$B$4:$B$1048576,Entradas!$C$4:$C$1048576)</f>
        <v>#N/A</v>
      </c>
      <c r="C1043" s="99" t="e">
        <f>LOOKUP(A1043,Entradas!$B$4:$B$1048576,Entradas!$D$4:$D$1048576)</f>
        <v>#N/A</v>
      </c>
      <c r="D1043" s="99" t="e">
        <f>LOOKUP(A1043,Entradas!$B$4:$B$1048576,Entradas!$G$4:$G$1048576)</f>
        <v>#N/A</v>
      </c>
      <c r="E1043" s="100" t="e">
        <f>LOOKUP(A1043,Entradas!$B$4:$B$1048576,Entradas!$H$4:$H$1048576)</f>
        <v>#N/A</v>
      </c>
      <c r="F1043" s="101" t="e">
        <f>LOOKUP(A1043,Entradas!$B$4:$B$1048576,Entradas!$J$4:$J$1048576)</f>
        <v>#N/A</v>
      </c>
      <c r="H1043" s="106">
        <f>SUMIFS(Entradas!F:F,Entradas!B:B,'Controle Detalhado'!A1043)</f>
        <v>0</v>
      </c>
      <c r="I1043" s="106">
        <f>SUMIFS(Saidas!$H:$H,Saidas!$C:$C,'Controle Detalhado'!A1043)</f>
        <v>0</v>
      </c>
      <c r="J1043" s="107">
        <f t="shared" si="48"/>
        <v>0</v>
      </c>
      <c r="K1043" s="100" t="e">
        <f t="shared" si="49"/>
        <v>#N/A</v>
      </c>
      <c r="L1043" s="111" t="str">
        <f t="shared" si="50"/>
        <v>Comprar Urgente!</v>
      </c>
    </row>
    <row r="1044" spans="2:12">
      <c r="B1044" s="99" t="e">
        <f>LOOKUP(A1044,Entradas!$B$4:$B$1048576,Entradas!$C$4:$C$1048576)</f>
        <v>#N/A</v>
      </c>
      <c r="C1044" s="99" t="e">
        <f>LOOKUP(A1044,Entradas!$B$4:$B$1048576,Entradas!$D$4:$D$1048576)</f>
        <v>#N/A</v>
      </c>
      <c r="D1044" s="99" t="e">
        <f>LOOKUP(A1044,Entradas!$B$4:$B$1048576,Entradas!$G$4:$G$1048576)</f>
        <v>#N/A</v>
      </c>
      <c r="E1044" s="100" t="e">
        <f>LOOKUP(A1044,Entradas!$B$4:$B$1048576,Entradas!$H$4:$H$1048576)</f>
        <v>#N/A</v>
      </c>
      <c r="F1044" s="101" t="e">
        <f>LOOKUP(A1044,Entradas!$B$4:$B$1048576,Entradas!$J$4:$J$1048576)</f>
        <v>#N/A</v>
      </c>
      <c r="H1044" s="106">
        <f>SUMIFS(Entradas!F:F,Entradas!B:B,'Controle Detalhado'!A1044)</f>
        <v>0</v>
      </c>
      <c r="I1044" s="106">
        <f>SUMIFS(Saidas!$H:$H,Saidas!$C:$C,'Controle Detalhado'!A1044)</f>
        <v>0</v>
      </c>
      <c r="J1044" s="107">
        <f t="shared" si="48"/>
        <v>0</v>
      </c>
      <c r="K1044" s="100" t="e">
        <f t="shared" si="49"/>
        <v>#N/A</v>
      </c>
      <c r="L1044" s="111" t="str">
        <f t="shared" si="50"/>
        <v>Comprar Urgente!</v>
      </c>
    </row>
    <row r="1045" spans="2:12">
      <c r="B1045" s="99" t="e">
        <f>LOOKUP(A1045,Entradas!$B$4:$B$1048576,Entradas!$C$4:$C$1048576)</f>
        <v>#N/A</v>
      </c>
      <c r="C1045" s="99" t="e">
        <f>LOOKUP(A1045,Entradas!$B$4:$B$1048576,Entradas!$D$4:$D$1048576)</f>
        <v>#N/A</v>
      </c>
      <c r="D1045" s="99" t="e">
        <f>LOOKUP(A1045,Entradas!$B$4:$B$1048576,Entradas!$G$4:$G$1048576)</f>
        <v>#N/A</v>
      </c>
      <c r="E1045" s="100" t="e">
        <f>LOOKUP(A1045,Entradas!$B$4:$B$1048576,Entradas!$H$4:$H$1048576)</f>
        <v>#N/A</v>
      </c>
      <c r="F1045" s="101" t="e">
        <f>LOOKUP(A1045,Entradas!$B$4:$B$1048576,Entradas!$J$4:$J$1048576)</f>
        <v>#N/A</v>
      </c>
      <c r="H1045" s="106">
        <f>SUMIFS(Entradas!F:F,Entradas!B:B,'Controle Detalhado'!A1045)</f>
        <v>0</v>
      </c>
      <c r="I1045" s="106">
        <f>SUMIFS(Saidas!$H:$H,Saidas!$C:$C,'Controle Detalhado'!A1045)</f>
        <v>0</v>
      </c>
      <c r="J1045" s="107">
        <f t="shared" si="48"/>
        <v>0</v>
      </c>
      <c r="K1045" s="100" t="e">
        <f t="shared" si="49"/>
        <v>#N/A</v>
      </c>
      <c r="L1045" s="111" t="str">
        <f t="shared" si="50"/>
        <v>Comprar Urgente!</v>
      </c>
    </row>
    <row r="1046" spans="2:12">
      <c r="B1046" s="99" t="e">
        <f>LOOKUP(A1046,Entradas!$B$4:$B$1048576,Entradas!$C$4:$C$1048576)</f>
        <v>#N/A</v>
      </c>
      <c r="C1046" s="99" t="e">
        <f>LOOKUP(A1046,Entradas!$B$4:$B$1048576,Entradas!$D$4:$D$1048576)</f>
        <v>#N/A</v>
      </c>
      <c r="D1046" s="99" t="e">
        <f>LOOKUP(A1046,Entradas!$B$4:$B$1048576,Entradas!$G$4:$G$1048576)</f>
        <v>#N/A</v>
      </c>
      <c r="E1046" s="100" t="e">
        <f>LOOKUP(A1046,Entradas!$B$4:$B$1048576,Entradas!$H$4:$H$1048576)</f>
        <v>#N/A</v>
      </c>
      <c r="F1046" s="101" t="e">
        <f>LOOKUP(A1046,Entradas!$B$4:$B$1048576,Entradas!$J$4:$J$1048576)</f>
        <v>#N/A</v>
      </c>
      <c r="H1046" s="106">
        <f>SUMIFS(Entradas!F:F,Entradas!B:B,'Controle Detalhado'!A1046)</f>
        <v>0</v>
      </c>
      <c r="I1046" s="106">
        <f>SUMIFS(Saidas!$H:$H,Saidas!$C:$C,'Controle Detalhado'!A1046)</f>
        <v>0</v>
      </c>
      <c r="J1046" s="107">
        <f t="shared" si="48"/>
        <v>0</v>
      </c>
      <c r="K1046" s="100" t="e">
        <f t="shared" si="49"/>
        <v>#N/A</v>
      </c>
      <c r="L1046" s="111" t="str">
        <f t="shared" si="50"/>
        <v>Comprar Urgente!</v>
      </c>
    </row>
    <row r="1047" spans="2:12">
      <c r="B1047" s="99" t="e">
        <f>LOOKUP(A1047,Entradas!$B$4:$B$1048576,Entradas!$C$4:$C$1048576)</f>
        <v>#N/A</v>
      </c>
      <c r="C1047" s="99" t="e">
        <f>LOOKUP(A1047,Entradas!$B$4:$B$1048576,Entradas!$D$4:$D$1048576)</f>
        <v>#N/A</v>
      </c>
      <c r="D1047" s="99" t="e">
        <f>LOOKUP(A1047,Entradas!$B$4:$B$1048576,Entradas!$G$4:$G$1048576)</f>
        <v>#N/A</v>
      </c>
      <c r="E1047" s="100" t="e">
        <f>LOOKUP(A1047,Entradas!$B$4:$B$1048576,Entradas!$H$4:$H$1048576)</f>
        <v>#N/A</v>
      </c>
      <c r="F1047" s="101" t="e">
        <f>LOOKUP(A1047,Entradas!$B$4:$B$1048576,Entradas!$J$4:$J$1048576)</f>
        <v>#N/A</v>
      </c>
      <c r="H1047" s="106">
        <f>SUMIFS(Entradas!F:F,Entradas!B:B,'Controle Detalhado'!A1047)</f>
        <v>0</v>
      </c>
      <c r="I1047" s="106">
        <f>SUMIFS(Saidas!$H:$H,Saidas!$C:$C,'Controle Detalhado'!A1047)</f>
        <v>0</v>
      </c>
      <c r="J1047" s="107">
        <f t="shared" si="48"/>
        <v>0</v>
      </c>
      <c r="K1047" s="100" t="e">
        <f t="shared" si="49"/>
        <v>#N/A</v>
      </c>
      <c r="L1047" s="111" t="str">
        <f t="shared" si="50"/>
        <v>Comprar Urgente!</v>
      </c>
    </row>
    <row r="1048" spans="2:12">
      <c r="B1048" s="99" t="e">
        <f>LOOKUP(A1048,Entradas!$B$4:$B$1048576,Entradas!$C$4:$C$1048576)</f>
        <v>#N/A</v>
      </c>
      <c r="C1048" s="99" t="e">
        <f>LOOKUP(A1048,Entradas!$B$4:$B$1048576,Entradas!$D$4:$D$1048576)</f>
        <v>#N/A</v>
      </c>
      <c r="D1048" s="99" t="e">
        <f>LOOKUP(A1048,Entradas!$B$4:$B$1048576,Entradas!$G$4:$G$1048576)</f>
        <v>#N/A</v>
      </c>
      <c r="E1048" s="100" t="e">
        <f>LOOKUP(A1048,Entradas!$B$4:$B$1048576,Entradas!$H$4:$H$1048576)</f>
        <v>#N/A</v>
      </c>
      <c r="F1048" s="101" t="e">
        <f>LOOKUP(A1048,Entradas!$B$4:$B$1048576,Entradas!$J$4:$J$1048576)</f>
        <v>#N/A</v>
      </c>
      <c r="H1048" s="106">
        <f>SUMIFS(Entradas!F:F,Entradas!B:B,'Controle Detalhado'!A1048)</f>
        <v>0</v>
      </c>
      <c r="I1048" s="106">
        <f>SUMIFS(Saidas!$H:$H,Saidas!$C:$C,'Controle Detalhado'!A1048)</f>
        <v>0</v>
      </c>
      <c r="J1048" s="107">
        <f t="shared" si="48"/>
        <v>0</v>
      </c>
      <c r="K1048" s="100" t="e">
        <f t="shared" si="49"/>
        <v>#N/A</v>
      </c>
      <c r="L1048" s="111" t="str">
        <f t="shared" si="50"/>
        <v>Comprar Urgente!</v>
      </c>
    </row>
    <row r="1049" spans="2:12">
      <c r="B1049" s="99" t="e">
        <f>LOOKUP(A1049,Entradas!$B$4:$B$1048576,Entradas!$C$4:$C$1048576)</f>
        <v>#N/A</v>
      </c>
      <c r="C1049" s="99" t="e">
        <f>LOOKUP(A1049,Entradas!$B$4:$B$1048576,Entradas!$D$4:$D$1048576)</f>
        <v>#N/A</v>
      </c>
      <c r="D1049" s="99" t="e">
        <f>LOOKUP(A1049,Entradas!$B$4:$B$1048576,Entradas!$G$4:$G$1048576)</f>
        <v>#N/A</v>
      </c>
      <c r="E1049" s="100" t="e">
        <f>LOOKUP(A1049,Entradas!$B$4:$B$1048576,Entradas!$H$4:$H$1048576)</f>
        <v>#N/A</v>
      </c>
      <c r="F1049" s="101" t="e">
        <f>LOOKUP(A1049,Entradas!$B$4:$B$1048576,Entradas!$J$4:$J$1048576)</f>
        <v>#N/A</v>
      </c>
      <c r="H1049" s="106">
        <f>SUMIFS(Entradas!F:F,Entradas!B:B,'Controle Detalhado'!A1049)</f>
        <v>0</v>
      </c>
      <c r="I1049" s="106">
        <f>SUMIFS(Saidas!$H:$H,Saidas!$C:$C,'Controle Detalhado'!A1049)</f>
        <v>0</v>
      </c>
      <c r="J1049" s="107">
        <f t="shared" si="48"/>
        <v>0</v>
      </c>
      <c r="K1049" s="100" t="e">
        <f t="shared" si="49"/>
        <v>#N/A</v>
      </c>
      <c r="L1049" s="111" t="str">
        <f t="shared" si="50"/>
        <v>Comprar Urgente!</v>
      </c>
    </row>
    <row r="1050" spans="2:12">
      <c r="B1050" s="99" t="e">
        <f>LOOKUP(A1050,Entradas!$B$4:$B$1048576,Entradas!$C$4:$C$1048576)</f>
        <v>#N/A</v>
      </c>
      <c r="C1050" s="99" t="e">
        <f>LOOKUP(A1050,Entradas!$B$4:$B$1048576,Entradas!$D$4:$D$1048576)</f>
        <v>#N/A</v>
      </c>
      <c r="D1050" s="99" t="e">
        <f>LOOKUP(A1050,Entradas!$B$4:$B$1048576,Entradas!$G$4:$G$1048576)</f>
        <v>#N/A</v>
      </c>
      <c r="E1050" s="100" t="e">
        <f>LOOKUP(A1050,Entradas!$B$4:$B$1048576,Entradas!$H$4:$H$1048576)</f>
        <v>#N/A</v>
      </c>
      <c r="F1050" s="101" t="e">
        <f>LOOKUP(A1050,Entradas!$B$4:$B$1048576,Entradas!$J$4:$J$1048576)</f>
        <v>#N/A</v>
      </c>
      <c r="H1050" s="106">
        <f>SUMIFS(Entradas!F:F,Entradas!B:B,'Controle Detalhado'!A1050)</f>
        <v>0</v>
      </c>
      <c r="I1050" s="106">
        <f>SUMIFS(Saidas!$H:$H,Saidas!$C:$C,'Controle Detalhado'!A1050)</f>
        <v>0</v>
      </c>
      <c r="J1050" s="107">
        <f t="shared" si="48"/>
        <v>0</v>
      </c>
      <c r="K1050" s="100" t="e">
        <f t="shared" si="49"/>
        <v>#N/A</v>
      </c>
      <c r="L1050" s="111" t="str">
        <f t="shared" si="50"/>
        <v>Comprar Urgente!</v>
      </c>
    </row>
    <row r="1051" spans="2:12">
      <c r="B1051" s="99" t="e">
        <f>LOOKUP(A1051,Entradas!$B$4:$B$1048576,Entradas!$C$4:$C$1048576)</f>
        <v>#N/A</v>
      </c>
      <c r="C1051" s="99" t="e">
        <f>LOOKUP(A1051,Entradas!$B$4:$B$1048576,Entradas!$D$4:$D$1048576)</f>
        <v>#N/A</v>
      </c>
      <c r="D1051" s="99" t="e">
        <f>LOOKUP(A1051,Entradas!$B$4:$B$1048576,Entradas!$G$4:$G$1048576)</f>
        <v>#N/A</v>
      </c>
      <c r="E1051" s="100" t="e">
        <f>LOOKUP(A1051,Entradas!$B$4:$B$1048576,Entradas!$H$4:$H$1048576)</f>
        <v>#N/A</v>
      </c>
      <c r="F1051" s="101" t="e">
        <f>LOOKUP(A1051,Entradas!$B$4:$B$1048576,Entradas!$J$4:$J$1048576)</f>
        <v>#N/A</v>
      </c>
      <c r="H1051" s="106">
        <f>SUMIFS(Entradas!F:F,Entradas!B:B,'Controle Detalhado'!A1051)</f>
        <v>0</v>
      </c>
      <c r="I1051" s="106">
        <f>SUMIFS(Saidas!$H:$H,Saidas!$C:$C,'Controle Detalhado'!A1051)</f>
        <v>0</v>
      </c>
      <c r="J1051" s="107">
        <f t="shared" si="48"/>
        <v>0</v>
      </c>
      <c r="K1051" s="100" t="e">
        <f t="shared" si="49"/>
        <v>#N/A</v>
      </c>
      <c r="L1051" s="111" t="str">
        <f t="shared" si="50"/>
        <v>Comprar Urgente!</v>
      </c>
    </row>
    <row r="1052" spans="2:12">
      <c r="B1052" s="99" t="e">
        <f>LOOKUP(A1052,Entradas!$B$4:$B$1048576,Entradas!$C$4:$C$1048576)</f>
        <v>#N/A</v>
      </c>
      <c r="C1052" s="99" t="e">
        <f>LOOKUP(A1052,Entradas!$B$4:$B$1048576,Entradas!$D$4:$D$1048576)</f>
        <v>#N/A</v>
      </c>
      <c r="D1052" s="99" t="e">
        <f>LOOKUP(A1052,Entradas!$B$4:$B$1048576,Entradas!$G$4:$G$1048576)</f>
        <v>#N/A</v>
      </c>
      <c r="E1052" s="100" t="e">
        <f>LOOKUP(A1052,Entradas!$B$4:$B$1048576,Entradas!$H$4:$H$1048576)</f>
        <v>#N/A</v>
      </c>
      <c r="F1052" s="101" t="e">
        <f>LOOKUP(A1052,Entradas!$B$4:$B$1048576,Entradas!$J$4:$J$1048576)</f>
        <v>#N/A</v>
      </c>
      <c r="H1052" s="106">
        <f>SUMIFS(Entradas!F:F,Entradas!B:B,'Controle Detalhado'!A1052)</f>
        <v>0</v>
      </c>
      <c r="I1052" s="106">
        <f>SUMIFS(Saidas!$H:$H,Saidas!$C:$C,'Controle Detalhado'!A1052)</f>
        <v>0</v>
      </c>
      <c r="J1052" s="107">
        <f t="shared" si="48"/>
        <v>0</v>
      </c>
      <c r="K1052" s="100" t="e">
        <f t="shared" si="49"/>
        <v>#N/A</v>
      </c>
      <c r="L1052" s="111" t="str">
        <f t="shared" si="50"/>
        <v>Comprar Urgente!</v>
      </c>
    </row>
    <row r="1053" spans="2:12">
      <c r="B1053" s="99" t="e">
        <f>LOOKUP(A1053,Entradas!$B$4:$B$1048576,Entradas!$C$4:$C$1048576)</f>
        <v>#N/A</v>
      </c>
      <c r="C1053" s="99" t="e">
        <f>LOOKUP(A1053,Entradas!$B$4:$B$1048576,Entradas!$D$4:$D$1048576)</f>
        <v>#N/A</v>
      </c>
      <c r="D1053" s="99" t="e">
        <f>LOOKUP(A1053,Entradas!$B$4:$B$1048576,Entradas!$G$4:$G$1048576)</f>
        <v>#N/A</v>
      </c>
      <c r="E1053" s="100" t="e">
        <f>LOOKUP(A1053,Entradas!$B$4:$B$1048576,Entradas!$H$4:$H$1048576)</f>
        <v>#N/A</v>
      </c>
      <c r="F1053" s="101" t="e">
        <f>LOOKUP(A1053,Entradas!$B$4:$B$1048576,Entradas!$J$4:$J$1048576)</f>
        <v>#N/A</v>
      </c>
      <c r="H1053" s="106">
        <f>SUMIFS(Entradas!F:F,Entradas!B:B,'Controle Detalhado'!A1053)</f>
        <v>0</v>
      </c>
      <c r="I1053" s="106">
        <f>SUMIFS(Saidas!$H:$H,Saidas!$C:$C,'Controle Detalhado'!A1053)</f>
        <v>0</v>
      </c>
      <c r="J1053" s="107">
        <f t="shared" si="48"/>
        <v>0</v>
      </c>
      <c r="K1053" s="100" t="e">
        <f t="shared" si="49"/>
        <v>#N/A</v>
      </c>
      <c r="L1053" s="111" t="str">
        <f t="shared" si="50"/>
        <v>Comprar Urgente!</v>
      </c>
    </row>
    <row r="1054" spans="2:12">
      <c r="B1054" s="99" t="e">
        <f>LOOKUP(A1054,Entradas!$B$4:$B$1048576,Entradas!$C$4:$C$1048576)</f>
        <v>#N/A</v>
      </c>
      <c r="C1054" s="99" t="e">
        <f>LOOKUP(A1054,Entradas!$B$4:$B$1048576,Entradas!$D$4:$D$1048576)</f>
        <v>#N/A</v>
      </c>
      <c r="D1054" s="99" t="e">
        <f>LOOKUP(A1054,Entradas!$B$4:$B$1048576,Entradas!$G$4:$G$1048576)</f>
        <v>#N/A</v>
      </c>
      <c r="E1054" s="100" t="e">
        <f>LOOKUP(A1054,Entradas!$B$4:$B$1048576,Entradas!$H$4:$H$1048576)</f>
        <v>#N/A</v>
      </c>
      <c r="F1054" s="101" t="e">
        <f>LOOKUP(A1054,Entradas!$B$4:$B$1048576,Entradas!$J$4:$J$1048576)</f>
        <v>#N/A</v>
      </c>
      <c r="H1054" s="106">
        <f>SUMIFS(Entradas!F:F,Entradas!B:B,'Controle Detalhado'!A1054)</f>
        <v>0</v>
      </c>
      <c r="I1054" s="106">
        <f>SUMIFS(Saidas!$H:$H,Saidas!$C:$C,'Controle Detalhado'!A1054)</f>
        <v>0</v>
      </c>
      <c r="J1054" s="107">
        <f t="shared" si="48"/>
        <v>0</v>
      </c>
      <c r="K1054" s="100" t="e">
        <f t="shared" si="49"/>
        <v>#N/A</v>
      </c>
      <c r="L1054" s="111" t="str">
        <f t="shared" si="50"/>
        <v>Comprar Urgente!</v>
      </c>
    </row>
    <row r="1055" spans="2:12">
      <c r="B1055" s="99" t="e">
        <f>LOOKUP(A1055,Entradas!$B$4:$B$1048576,Entradas!$C$4:$C$1048576)</f>
        <v>#N/A</v>
      </c>
      <c r="C1055" s="99" t="e">
        <f>LOOKUP(A1055,Entradas!$B$4:$B$1048576,Entradas!$D$4:$D$1048576)</f>
        <v>#N/A</v>
      </c>
      <c r="D1055" s="99" t="e">
        <f>LOOKUP(A1055,Entradas!$B$4:$B$1048576,Entradas!$G$4:$G$1048576)</f>
        <v>#N/A</v>
      </c>
      <c r="E1055" s="100" t="e">
        <f>LOOKUP(A1055,Entradas!$B$4:$B$1048576,Entradas!$H$4:$H$1048576)</f>
        <v>#N/A</v>
      </c>
      <c r="F1055" s="101" t="e">
        <f>LOOKUP(A1055,Entradas!$B$4:$B$1048576,Entradas!$J$4:$J$1048576)</f>
        <v>#N/A</v>
      </c>
      <c r="H1055" s="106">
        <f>SUMIFS(Entradas!F:F,Entradas!B:B,'Controle Detalhado'!A1055)</f>
        <v>0</v>
      </c>
      <c r="I1055" s="106">
        <f>SUMIFS(Saidas!$H:$H,Saidas!$C:$C,'Controle Detalhado'!A1055)</f>
        <v>0</v>
      </c>
      <c r="J1055" s="107">
        <f t="shared" si="48"/>
        <v>0</v>
      </c>
      <c r="K1055" s="100" t="e">
        <f t="shared" si="49"/>
        <v>#N/A</v>
      </c>
      <c r="L1055" s="111" t="str">
        <f t="shared" si="50"/>
        <v>Comprar Urgente!</v>
      </c>
    </row>
    <row r="1056" spans="2:12">
      <c r="B1056" s="99" t="e">
        <f>LOOKUP(A1056,Entradas!$B$4:$B$1048576,Entradas!$C$4:$C$1048576)</f>
        <v>#N/A</v>
      </c>
      <c r="C1056" s="99" t="e">
        <f>LOOKUP(A1056,Entradas!$B$4:$B$1048576,Entradas!$D$4:$D$1048576)</f>
        <v>#N/A</v>
      </c>
      <c r="D1056" s="99" t="e">
        <f>LOOKUP(A1056,Entradas!$B$4:$B$1048576,Entradas!$G$4:$G$1048576)</f>
        <v>#N/A</v>
      </c>
      <c r="E1056" s="100" t="e">
        <f>LOOKUP(A1056,Entradas!$B$4:$B$1048576,Entradas!$H$4:$H$1048576)</f>
        <v>#N/A</v>
      </c>
      <c r="F1056" s="101" t="e">
        <f>LOOKUP(A1056,Entradas!$B$4:$B$1048576,Entradas!$J$4:$J$1048576)</f>
        <v>#N/A</v>
      </c>
      <c r="H1056" s="106">
        <f>SUMIFS(Entradas!F:F,Entradas!B:B,'Controle Detalhado'!A1056)</f>
        <v>0</v>
      </c>
      <c r="I1056" s="106">
        <f>SUMIFS(Saidas!$H:$H,Saidas!$C:$C,'Controle Detalhado'!A1056)</f>
        <v>0</v>
      </c>
      <c r="J1056" s="107">
        <f t="shared" si="48"/>
        <v>0</v>
      </c>
      <c r="K1056" s="100" t="e">
        <f t="shared" si="49"/>
        <v>#N/A</v>
      </c>
      <c r="L1056" s="111" t="str">
        <f t="shared" si="50"/>
        <v>Comprar Urgente!</v>
      </c>
    </row>
    <row r="1057" spans="2:12">
      <c r="B1057" s="99" t="e">
        <f>LOOKUP(A1057,Entradas!$B$4:$B$1048576,Entradas!$C$4:$C$1048576)</f>
        <v>#N/A</v>
      </c>
      <c r="C1057" s="99" t="e">
        <f>LOOKUP(A1057,Entradas!$B$4:$B$1048576,Entradas!$D$4:$D$1048576)</f>
        <v>#N/A</v>
      </c>
      <c r="D1057" s="99" t="e">
        <f>LOOKUP(A1057,Entradas!$B$4:$B$1048576,Entradas!$G$4:$G$1048576)</f>
        <v>#N/A</v>
      </c>
      <c r="E1057" s="100" t="e">
        <f>LOOKUP(A1057,Entradas!$B$4:$B$1048576,Entradas!$H$4:$H$1048576)</f>
        <v>#N/A</v>
      </c>
      <c r="F1057" s="101" t="e">
        <f>LOOKUP(A1057,Entradas!$B$4:$B$1048576,Entradas!$J$4:$J$1048576)</f>
        <v>#N/A</v>
      </c>
      <c r="H1057" s="106">
        <f>SUMIFS(Entradas!F:F,Entradas!B:B,'Controle Detalhado'!A1057)</f>
        <v>0</v>
      </c>
      <c r="I1057" s="106">
        <f>SUMIFS(Saidas!$H:$H,Saidas!$C:$C,'Controle Detalhado'!A1057)</f>
        <v>0</v>
      </c>
      <c r="J1057" s="107">
        <f t="shared" si="48"/>
        <v>0</v>
      </c>
      <c r="K1057" s="100" t="e">
        <f t="shared" si="49"/>
        <v>#N/A</v>
      </c>
      <c r="L1057" s="111" t="str">
        <f t="shared" si="50"/>
        <v>Comprar Urgente!</v>
      </c>
    </row>
    <row r="1058" spans="2:12">
      <c r="B1058" s="99" t="e">
        <f>LOOKUP(A1058,Entradas!$B$4:$B$1048576,Entradas!$C$4:$C$1048576)</f>
        <v>#N/A</v>
      </c>
      <c r="C1058" s="99" t="e">
        <f>LOOKUP(A1058,Entradas!$B$4:$B$1048576,Entradas!$D$4:$D$1048576)</f>
        <v>#N/A</v>
      </c>
      <c r="D1058" s="99" t="e">
        <f>LOOKUP(A1058,Entradas!$B$4:$B$1048576,Entradas!$G$4:$G$1048576)</f>
        <v>#N/A</v>
      </c>
      <c r="E1058" s="100" t="e">
        <f>LOOKUP(A1058,Entradas!$B$4:$B$1048576,Entradas!$H$4:$H$1048576)</f>
        <v>#N/A</v>
      </c>
      <c r="F1058" s="101" t="e">
        <f>LOOKUP(A1058,Entradas!$B$4:$B$1048576,Entradas!$J$4:$J$1048576)</f>
        <v>#N/A</v>
      </c>
      <c r="H1058" s="106">
        <f>SUMIFS(Entradas!F:F,Entradas!B:B,'Controle Detalhado'!A1058)</f>
        <v>0</v>
      </c>
      <c r="I1058" s="106">
        <f>SUMIFS(Saidas!$H:$H,Saidas!$C:$C,'Controle Detalhado'!A1058)</f>
        <v>0</v>
      </c>
      <c r="J1058" s="107">
        <f t="shared" si="48"/>
        <v>0</v>
      </c>
      <c r="K1058" s="100" t="e">
        <f t="shared" si="49"/>
        <v>#N/A</v>
      </c>
      <c r="L1058" s="111" t="str">
        <f t="shared" si="50"/>
        <v>Comprar Urgente!</v>
      </c>
    </row>
    <row r="1059" spans="2:12">
      <c r="B1059" s="99" t="e">
        <f>LOOKUP(A1059,Entradas!$B$4:$B$1048576,Entradas!$C$4:$C$1048576)</f>
        <v>#N/A</v>
      </c>
      <c r="C1059" s="99" t="e">
        <f>LOOKUP(A1059,Entradas!$B$4:$B$1048576,Entradas!$D$4:$D$1048576)</f>
        <v>#N/A</v>
      </c>
      <c r="D1059" s="99" t="e">
        <f>LOOKUP(A1059,Entradas!$B$4:$B$1048576,Entradas!$G$4:$G$1048576)</f>
        <v>#N/A</v>
      </c>
      <c r="E1059" s="100" t="e">
        <f>LOOKUP(A1059,Entradas!$B$4:$B$1048576,Entradas!$H$4:$H$1048576)</f>
        <v>#N/A</v>
      </c>
      <c r="F1059" s="101" t="e">
        <f>LOOKUP(A1059,Entradas!$B$4:$B$1048576,Entradas!$J$4:$J$1048576)</f>
        <v>#N/A</v>
      </c>
      <c r="H1059" s="106">
        <f>SUMIFS(Entradas!F:F,Entradas!B:B,'Controle Detalhado'!A1059)</f>
        <v>0</v>
      </c>
      <c r="I1059" s="106">
        <f>SUMIFS(Saidas!$H:$H,Saidas!$C:$C,'Controle Detalhado'!A1059)</f>
        <v>0</v>
      </c>
      <c r="J1059" s="107">
        <f t="shared" si="48"/>
        <v>0</v>
      </c>
      <c r="K1059" s="100" t="e">
        <f t="shared" si="49"/>
        <v>#N/A</v>
      </c>
      <c r="L1059" s="111" t="str">
        <f t="shared" si="50"/>
        <v>Comprar Urgente!</v>
      </c>
    </row>
    <row r="1060" spans="2:12">
      <c r="B1060" s="99" t="e">
        <f>LOOKUP(A1060,Entradas!$B$4:$B$1048576,Entradas!$C$4:$C$1048576)</f>
        <v>#N/A</v>
      </c>
      <c r="C1060" s="99" t="e">
        <f>LOOKUP(A1060,Entradas!$B$4:$B$1048576,Entradas!$D$4:$D$1048576)</f>
        <v>#N/A</v>
      </c>
      <c r="D1060" s="99" t="e">
        <f>LOOKUP(A1060,Entradas!$B$4:$B$1048576,Entradas!$G$4:$G$1048576)</f>
        <v>#N/A</v>
      </c>
      <c r="E1060" s="100" t="e">
        <f>LOOKUP(A1060,Entradas!$B$4:$B$1048576,Entradas!$H$4:$H$1048576)</f>
        <v>#N/A</v>
      </c>
      <c r="F1060" s="101" t="e">
        <f>LOOKUP(A1060,Entradas!$B$4:$B$1048576,Entradas!$J$4:$J$1048576)</f>
        <v>#N/A</v>
      </c>
      <c r="H1060" s="106">
        <f>SUMIFS(Entradas!F:F,Entradas!B:B,'Controle Detalhado'!A1060)</f>
        <v>0</v>
      </c>
      <c r="I1060" s="106">
        <f>SUMIFS(Saidas!$H:$H,Saidas!$C:$C,'Controle Detalhado'!A1060)</f>
        <v>0</v>
      </c>
      <c r="J1060" s="107">
        <f t="shared" si="48"/>
        <v>0</v>
      </c>
      <c r="K1060" s="100" t="e">
        <f t="shared" si="49"/>
        <v>#N/A</v>
      </c>
      <c r="L1060" s="111" t="str">
        <f t="shared" si="50"/>
        <v>Comprar Urgente!</v>
      </c>
    </row>
    <row r="1061" spans="2:12">
      <c r="B1061" s="99" t="e">
        <f>LOOKUP(A1061,Entradas!$B$4:$B$1048576,Entradas!$C$4:$C$1048576)</f>
        <v>#N/A</v>
      </c>
      <c r="C1061" s="99" t="e">
        <f>LOOKUP(A1061,Entradas!$B$4:$B$1048576,Entradas!$D$4:$D$1048576)</f>
        <v>#N/A</v>
      </c>
      <c r="D1061" s="99" t="e">
        <f>LOOKUP(A1061,Entradas!$B$4:$B$1048576,Entradas!$G$4:$G$1048576)</f>
        <v>#N/A</v>
      </c>
      <c r="E1061" s="100" t="e">
        <f>LOOKUP(A1061,Entradas!$B$4:$B$1048576,Entradas!$H$4:$H$1048576)</f>
        <v>#N/A</v>
      </c>
      <c r="F1061" s="101" t="e">
        <f>LOOKUP(A1061,Entradas!$B$4:$B$1048576,Entradas!$J$4:$J$1048576)</f>
        <v>#N/A</v>
      </c>
      <c r="H1061" s="106">
        <f>SUMIFS(Entradas!F:F,Entradas!B:B,'Controle Detalhado'!A1061)</f>
        <v>0</v>
      </c>
      <c r="I1061" s="106">
        <f>SUMIFS(Saidas!$H:$H,Saidas!$C:$C,'Controle Detalhado'!A1061)</f>
        <v>0</v>
      </c>
      <c r="J1061" s="107">
        <f t="shared" si="48"/>
        <v>0</v>
      </c>
      <c r="K1061" s="100" t="e">
        <f t="shared" si="49"/>
        <v>#N/A</v>
      </c>
      <c r="L1061" s="111" t="str">
        <f t="shared" si="50"/>
        <v>Comprar Urgente!</v>
      </c>
    </row>
    <row r="1062" spans="2:12">
      <c r="B1062" s="99" t="e">
        <f>LOOKUP(A1062,Entradas!$B$4:$B$1048576,Entradas!$C$4:$C$1048576)</f>
        <v>#N/A</v>
      </c>
      <c r="C1062" s="99" t="e">
        <f>LOOKUP(A1062,Entradas!$B$4:$B$1048576,Entradas!$D$4:$D$1048576)</f>
        <v>#N/A</v>
      </c>
      <c r="D1062" s="99" t="e">
        <f>LOOKUP(A1062,Entradas!$B$4:$B$1048576,Entradas!$G$4:$G$1048576)</f>
        <v>#N/A</v>
      </c>
      <c r="E1062" s="100" t="e">
        <f>LOOKUP(A1062,Entradas!$B$4:$B$1048576,Entradas!$H$4:$H$1048576)</f>
        <v>#N/A</v>
      </c>
      <c r="F1062" s="101" t="e">
        <f>LOOKUP(A1062,Entradas!$B$4:$B$1048576,Entradas!$J$4:$J$1048576)</f>
        <v>#N/A</v>
      </c>
      <c r="H1062" s="106">
        <f>SUMIFS(Entradas!F:F,Entradas!B:B,'Controle Detalhado'!A1062)</f>
        <v>0</v>
      </c>
      <c r="I1062" s="106">
        <f>SUMIFS(Saidas!$H:$H,Saidas!$C:$C,'Controle Detalhado'!A1062)</f>
        <v>0</v>
      </c>
      <c r="J1062" s="107">
        <f t="shared" si="48"/>
        <v>0</v>
      </c>
      <c r="K1062" s="100" t="e">
        <f t="shared" si="49"/>
        <v>#N/A</v>
      </c>
      <c r="L1062" s="111" t="str">
        <f t="shared" si="50"/>
        <v>Comprar Urgente!</v>
      </c>
    </row>
    <row r="1063" spans="2:12">
      <c r="B1063" s="99" t="e">
        <f>LOOKUP(A1063,Entradas!$B$4:$B$1048576,Entradas!$C$4:$C$1048576)</f>
        <v>#N/A</v>
      </c>
      <c r="C1063" s="99" t="e">
        <f>LOOKUP(A1063,Entradas!$B$4:$B$1048576,Entradas!$D$4:$D$1048576)</f>
        <v>#N/A</v>
      </c>
      <c r="D1063" s="99" t="e">
        <f>LOOKUP(A1063,Entradas!$B$4:$B$1048576,Entradas!$G$4:$G$1048576)</f>
        <v>#N/A</v>
      </c>
      <c r="E1063" s="100" t="e">
        <f>LOOKUP(A1063,Entradas!$B$4:$B$1048576,Entradas!$H$4:$H$1048576)</f>
        <v>#N/A</v>
      </c>
      <c r="F1063" s="101" t="e">
        <f>LOOKUP(A1063,Entradas!$B$4:$B$1048576,Entradas!$J$4:$J$1048576)</f>
        <v>#N/A</v>
      </c>
      <c r="H1063" s="106">
        <f>SUMIFS(Entradas!F:F,Entradas!B:B,'Controle Detalhado'!A1063)</f>
        <v>0</v>
      </c>
      <c r="I1063" s="106">
        <f>SUMIFS(Saidas!$H:$H,Saidas!$C:$C,'Controle Detalhado'!A1063)</f>
        <v>0</v>
      </c>
      <c r="J1063" s="107">
        <f t="shared" si="48"/>
        <v>0</v>
      </c>
      <c r="K1063" s="100" t="e">
        <f t="shared" si="49"/>
        <v>#N/A</v>
      </c>
      <c r="L1063" s="111" t="str">
        <f t="shared" si="50"/>
        <v>Comprar Urgente!</v>
      </c>
    </row>
    <row r="1064" spans="2:12">
      <c r="B1064" s="99" t="e">
        <f>LOOKUP(A1064,Entradas!$B$4:$B$1048576,Entradas!$C$4:$C$1048576)</f>
        <v>#N/A</v>
      </c>
      <c r="C1064" s="99" t="e">
        <f>LOOKUP(A1064,Entradas!$B$4:$B$1048576,Entradas!$D$4:$D$1048576)</f>
        <v>#N/A</v>
      </c>
      <c r="D1064" s="99" t="e">
        <f>LOOKUP(A1064,Entradas!$B$4:$B$1048576,Entradas!$G$4:$G$1048576)</f>
        <v>#N/A</v>
      </c>
      <c r="E1064" s="100" t="e">
        <f>LOOKUP(A1064,Entradas!$B$4:$B$1048576,Entradas!$H$4:$H$1048576)</f>
        <v>#N/A</v>
      </c>
      <c r="F1064" s="101" t="e">
        <f>LOOKUP(A1064,Entradas!$B$4:$B$1048576,Entradas!$J$4:$J$1048576)</f>
        <v>#N/A</v>
      </c>
      <c r="H1064" s="106">
        <f>SUMIFS(Entradas!F:F,Entradas!B:B,'Controle Detalhado'!A1064)</f>
        <v>0</v>
      </c>
      <c r="I1064" s="106">
        <f>SUMIFS(Saidas!$H:$H,Saidas!$C:$C,'Controle Detalhado'!A1064)</f>
        <v>0</v>
      </c>
      <c r="J1064" s="107">
        <f t="shared" si="48"/>
        <v>0</v>
      </c>
      <c r="K1064" s="100" t="e">
        <f t="shared" si="49"/>
        <v>#N/A</v>
      </c>
      <c r="L1064" s="111" t="str">
        <f t="shared" si="50"/>
        <v>Comprar Urgente!</v>
      </c>
    </row>
    <row r="1065" spans="2:12">
      <c r="B1065" s="99" t="e">
        <f>LOOKUP(A1065,Entradas!$B$4:$B$1048576,Entradas!$C$4:$C$1048576)</f>
        <v>#N/A</v>
      </c>
      <c r="C1065" s="99" t="e">
        <f>LOOKUP(A1065,Entradas!$B$4:$B$1048576,Entradas!$D$4:$D$1048576)</f>
        <v>#N/A</v>
      </c>
      <c r="D1065" s="99" t="e">
        <f>LOOKUP(A1065,Entradas!$B$4:$B$1048576,Entradas!$G$4:$G$1048576)</f>
        <v>#N/A</v>
      </c>
      <c r="E1065" s="100" t="e">
        <f>LOOKUP(A1065,Entradas!$B$4:$B$1048576,Entradas!$H$4:$H$1048576)</f>
        <v>#N/A</v>
      </c>
      <c r="F1065" s="101" t="e">
        <f>LOOKUP(A1065,Entradas!$B$4:$B$1048576,Entradas!$J$4:$J$1048576)</f>
        <v>#N/A</v>
      </c>
      <c r="H1065" s="106">
        <f>SUMIFS(Entradas!F:F,Entradas!B:B,'Controle Detalhado'!A1065)</f>
        <v>0</v>
      </c>
      <c r="I1065" s="106">
        <f>SUMIFS(Saidas!$H:$H,Saidas!$C:$C,'Controle Detalhado'!A1065)</f>
        <v>0</v>
      </c>
      <c r="J1065" s="107">
        <f t="shared" si="48"/>
        <v>0</v>
      </c>
      <c r="K1065" s="100" t="e">
        <f t="shared" si="49"/>
        <v>#N/A</v>
      </c>
      <c r="L1065" s="111" t="str">
        <f t="shared" si="50"/>
        <v>Comprar Urgente!</v>
      </c>
    </row>
    <row r="1066" spans="2:12">
      <c r="B1066" s="99" t="e">
        <f>LOOKUP(A1066,Entradas!$B$4:$B$1048576,Entradas!$C$4:$C$1048576)</f>
        <v>#N/A</v>
      </c>
      <c r="C1066" s="99" t="e">
        <f>LOOKUP(A1066,Entradas!$B$4:$B$1048576,Entradas!$D$4:$D$1048576)</f>
        <v>#N/A</v>
      </c>
      <c r="D1066" s="99" t="e">
        <f>LOOKUP(A1066,Entradas!$B$4:$B$1048576,Entradas!$G$4:$G$1048576)</f>
        <v>#N/A</v>
      </c>
      <c r="E1066" s="100" t="e">
        <f>LOOKUP(A1066,Entradas!$B$4:$B$1048576,Entradas!$H$4:$H$1048576)</f>
        <v>#N/A</v>
      </c>
      <c r="F1066" s="101" t="e">
        <f>LOOKUP(A1066,Entradas!$B$4:$B$1048576,Entradas!$J$4:$J$1048576)</f>
        <v>#N/A</v>
      </c>
      <c r="H1066" s="106">
        <f>SUMIFS(Entradas!F:F,Entradas!B:B,'Controle Detalhado'!A1066)</f>
        <v>0</v>
      </c>
      <c r="I1066" s="106">
        <f>SUMIFS(Saidas!$H:$H,Saidas!$C:$C,'Controle Detalhado'!A1066)</f>
        <v>0</v>
      </c>
      <c r="J1066" s="107">
        <f t="shared" si="48"/>
        <v>0</v>
      </c>
      <c r="K1066" s="100" t="e">
        <f t="shared" si="49"/>
        <v>#N/A</v>
      </c>
      <c r="L1066" s="111" t="str">
        <f t="shared" si="50"/>
        <v>Comprar Urgente!</v>
      </c>
    </row>
    <row r="1067" spans="2:12">
      <c r="B1067" s="99" t="e">
        <f>LOOKUP(A1067,Entradas!$B$4:$B$1048576,Entradas!$C$4:$C$1048576)</f>
        <v>#N/A</v>
      </c>
      <c r="C1067" s="99" t="e">
        <f>LOOKUP(A1067,Entradas!$B$4:$B$1048576,Entradas!$D$4:$D$1048576)</f>
        <v>#N/A</v>
      </c>
      <c r="D1067" s="99" t="e">
        <f>LOOKUP(A1067,Entradas!$B$4:$B$1048576,Entradas!$G$4:$G$1048576)</f>
        <v>#N/A</v>
      </c>
      <c r="E1067" s="100" t="e">
        <f>LOOKUP(A1067,Entradas!$B$4:$B$1048576,Entradas!$H$4:$H$1048576)</f>
        <v>#N/A</v>
      </c>
      <c r="F1067" s="101" t="e">
        <f>LOOKUP(A1067,Entradas!$B$4:$B$1048576,Entradas!$J$4:$J$1048576)</f>
        <v>#N/A</v>
      </c>
      <c r="H1067" s="106">
        <f>SUMIFS(Entradas!F:F,Entradas!B:B,'Controle Detalhado'!A1067)</f>
        <v>0</v>
      </c>
      <c r="I1067" s="106">
        <f>SUMIFS(Saidas!$H:$H,Saidas!$C:$C,'Controle Detalhado'!A1067)</f>
        <v>0</v>
      </c>
      <c r="J1067" s="107">
        <f t="shared" si="48"/>
        <v>0</v>
      </c>
      <c r="K1067" s="100" t="e">
        <f t="shared" si="49"/>
        <v>#N/A</v>
      </c>
      <c r="L1067" s="111" t="str">
        <f t="shared" si="50"/>
        <v>Comprar Urgente!</v>
      </c>
    </row>
    <row r="1068" spans="2:12">
      <c r="B1068" s="99" t="e">
        <f>LOOKUP(A1068,Entradas!$B$4:$B$1048576,Entradas!$C$4:$C$1048576)</f>
        <v>#N/A</v>
      </c>
      <c r="C1068" s="99" t="e">
        <f>LOOKUP(A1068,Entradas!$B$4:$B$1048576,Entradas!$D$4:$D$1048576)</f>
        <v>#N/A</v>
      </c>
      <c r="D1068" s="99" t="e">
        <f>LOOKUP(A1068,Entradas!$B$4:$B$1048576,Entradas!$G$4:$G$1048576)</f>
        <v>#N/A</v>
      </c>
      <c r="E1068" s="100" t="e">
        <f>LOOKUP(A1068,Entradas!$B$4:$B$1048576,Entradas!$H$4:$H$1048576)</f>
        <v>#N/A</v>
      </c>
      <c r="F1068" s="101" t="e">
        <f>LOOKUP(A1068,Entradas!$B$4:$B$1048576,Entradas!$J$4:$J$1048576)</f>
        <v>#N/A</v>
      </c>
      <c r="H1068" s="106">
        <f>SUMIFS(Entradas!F:F,Entradas!B:B,'Controle Detalhado'!A1068)</f>
        <v>0</v>
      </c>
      <c r="I1068" s="106">
        <f>SUMIFS(Saidas!$H:$H,Saidas!$C:$C,'Controle Detalhado'!A1068)</f>
        <v>0</v>
      </c>
      <c r="J1068" s="107">
        <f t="shared" si="48"/>
        <v>0</v>
      </c>
      <c r="K1068" s="100" t="e">
        <f t="shared" si="49"/>
        <v>#N/A</v>
      </c>
      <c r="L1068" s="111" t="str">
        <f t="shared" si="50"/>
        <v>Comprar Urgente!</v>
      </c>
    </row>
    <row r="1069" spans="2:12">
      <c r="B1069" s="99" t="e">
        <f>LOOKUP(A1069,Entradas!$B$4:$B$1048576,Entradas!$C$4:$C$1048576)</f>
        <v>#N/A</v>
      </c>
      <c r="C1069" s="99" t="e">
        <f>LOOKUP(A1069,Entradas!$B$4:$B$1048576,Entradas!$D$4:$D$1048576)</f>
        <v>#N/A</v>
      </c>
      <c r="D1069" s="99" t="e">
        <f>LOOKUP(A1069,Entradas!$B$4:$B$1048576,Entradas!$G$4:$G$1048576)</f>
        <v>#N/A</v>
      </c>
      <c r="E1069" s="100" t="e">
        <f>LOOKUP(A1069,Entradas!$B$4:$B$1048576,Entradas!$H$4:$H$1048576)</f>
        <v>#N/A</v>
      </c>
      <c r="F1069" s="101" t="e">
        <f>LOOKUP(A1069,Entradas!$B$4:$B$1048576,Entradas!$J$4:$J$1048576)</f>
        <v>#N/A</v>
      </c>
      <c r="H1069" s="106">
        <f>SUMIFS(Entradas!F:F,Entradas!B:B,'Controle Detalhado'!A1069)</f>
        <v>0</v>
      </c>
      <c r="I1069" s="106">
        <f>SUMIFS(Saidas!$H:$H,Saidas!$C:$C,'Controle Detalhado'!A1069)</f>
        <v>0</v>
      </c>
      <c r="J1069" s="107">
        <f t="shared" si="48"/>
        <v>0</v>
      </c>
      <c r="K1069" s="100" t="e">
        <f t="shared" si="49"/>
        <v>#N/A</v>
      </c>
      <c r="L1069" s="111" t="str">
        <f t="shared" si="50"/>
        <v>Comprar Urgente!</v>
      </c>
    </row>
    <row r="1070" spans="2:12">
      <c r="B1070" s="99" t="e">
        <f>LOOKUP(A1070,Entradas!$B$4:$B$1048576,Entradas!$C$4:$C$1048576)</f>
        <v>#N/A</v>
      </c>
      <c r="C1070" s="99" t="e">
        <f>LOOKUP(A1070,Entradas!$B$4:$B$1048576,Entradas!$D$4:$D$1048576)</f>
        <v>#N/A</v>
      </c>
      <c r="D1070" s="99" t="e">
        <f>LOOKUP(A1070,Entradas!$B$4:$B$1048576,Entradas!$G$4:$G$1048576)</f>
        <v>#N/A</v>
      </c>
      <c r="E1070" s="100" t="e">
        <f>LOOKUP(A1070,Entradas!$B$4:$B$1048576,Entradas!$H$4:$H$1048576)</f>
        <v>#N/A</v>
      </c>
      <c r="F1070" s="101" t="e">
        <f>LOOKUP(A1070,Entradas!$B$4:$B$1048576,Entradas!$J$4:$J$1048576)</f>
        <v>#N/A</v>
      </c>
      <c r="H1070" s="106">
        <f>SUMIFS(Entradas!F:F,Entradas!B:B,'Controle Detalhado'!A1070)</f>
        <v>0</v>
      </c>
      <c r="I1070" s="106">
        <f>SUMIFS(Saidas!$H:$H,Saidas!$C:$C,'Controle Detalhado'!A1070)</f>
        <v>0</v>
      </c>
      <c r="J1070" s="107">
        <f t="shared" si="48"/>
        <v>0</v>
      </c>
      <c r="K1070" s="100" t="e">
        <f t="shared" si="49"/>
        <v>#N/A</v>
      </c>
      <c r="L1070" s="111" t="str">
        <f t="shared" si="50"/>
        <v>Comprar Urgente!</v>
      </c>
    </row>
    <row r="1071" spans="2:12">
      <c r="B1071" s="99" t="e">
        <f>LOOKUP(A1071,Entradas!$B$4:$B$1048576,Entradas!$C$4:$C$1048576)</f>
        <v>#N/A</v>
      </c>
      <c r="C1071" s="99" t="e">
        <f>LOOKUP(A1071,Entradas!$B$4:$B$1048576,Entradas!$D$4:$D$1048576)</f>
        <v>#N/A</v>
      </c>
      <c r="D1071" s="99" t="e">
        <f>LOOKUP(A1071,Entradas!$B$4:$B$1048576,Entradas!$G$4:$G$1048576)</f>
        <v>#N/A</v>
      </c>
      <c r="E1071" s="100" t="e">
        <f>LOOKUP(A1071,Entradas!$B$4:$B$1048576,Entradas!$H$4:$H$1048576)</f>
        <v>#N/A</v>
      </c>
      <c r="F1071" s="101" t="e">
        <f>LOOKUP(A1071,Entradas!$B$4:$B$1048576,Entradas!$J$4:$J$1048576)</f>
        <v>#N/A</v>
      </c>
      <c r="H1071" s="106">
        <f>SUMIFS(Entradas!F:F,Entradas!B:B,'Controle Detalhado'!A1071)</f>
        <v>0</v>
      </c>
      <c r="I1071" s="106">
        <f>SUMIFS(Saidas!$H:$H,Saidas!$C:$C,'Controle Detalhado'!A1071)</f>
        <v>0</v>
      </c>
      <c r="J1071" s="107">
        <f t="shared" si="48"/>
        <v>0</v>
      </c>
      <c r="K1071" s="100" t="e">
        <f t="shared" si="49"/>
        <v>#N/A</v>
      </c>
      <c r="L1071" s="111" t="str">
        <f t="shared" si="50"/>
        <v>Comprar Urgente!</v>
      </c>
    </row>
    <row r="1072" spans="2:12">
      <c r="B1072" s="99" t="e">
        <f>LOOKUP(A1072,Entradas!$B$4:$B$1048576,Entradas!$C$4:$C$1048576)</f>
        <v>#N/A</v>
      </c>
      <c r="C1072" s="99" t="e">
        <f>LOOKUP(A1072,Entradas!$B$4:$B$1048576,Entradas!$D$4:$D$1048576)</f>
        <v>#N/A</v>
      </c>
      <c r="D1072" s="99" t="e">
        <f>LOOKUP(A1072,Entradas!$B$4:$B$1048576,Entradas!$G$4:$G$1048576)</f>
        <v>#N/A</v>
      </c>
      <c r="E1072" s="100" t="e">
        <f>LOOKUP(A1072,Entradas!$B$4:$B$1048576,Entradas!$H$4:$H$1048576)</f>
        <v>#N/A</v>
      </c>
      <c r="F1072" s="101" t="e">
        <f>LOOKUP(A1072,Entradas!$B$4:$B$1048576,Entradas!$J$4:$J$1048576)</f>
        <v>#N/A</v>
      </c>
      <c r="H1072" s="106">
        <f>SUMIFS(Entradas!F:F,Entradas!B:B,'Controle Detalhado'!A1072)</f>
        <v>0</v>
      </c>
      <c r="I1072" s="106">
        <f>SUMIFS(Saidas!$H:$H,Saidas!$C:$C,'Controle Detalhado'!A1072)</f>
        <v>0</v>
      </c>
      <c r="J1072" s="107">
        <f t="shared" si="48"/>
        <v>0</v>
      </c>
      <c r="K1072" s="100" t="e">
        <f t="shared" si="49"/>
        <v>#N/A</v>
      </c>
      <c r="L1072" s="111" t="str">
        <f t="shared" si="50"/>
        <v>Comprar Urgente!</v>
      </c>
    </row>
    <row r="1073" spans="2:12">
      <c r="B1073" s="99" t="e">
        <f>LOOKUP(A1073,Entradas!$B$4:$B$1048576,Entradas!$C$4:$C$1048576)</f>
        <v>#N/A</v>
      </c>
      <c r="C1073" s="99" t="e">
        <f>LOOKUP(A1073,Entradas!$B$4:$B$1048576,Entradas!$D$4:$D$1048576)</f>
        <v>#N/A</v>
      </c>
      <c r="D1073" s="99" t="e">
        <f>LOOKUP(A1073,Entradas!$B$4:$B$1048576,Entradas!$G$4:$G$1048576)</f>
        <v>#N/A</v>
      </c>
      <c r="E1073" s="100" t="e">
        <f>LOOKUP(A1073,Entradas!$B$4:$B$1048576,Entradas!$H$4:$H$1048576)</f>
        <v>#N/A</v>
      </c>
      <c r="F1073" s="101" t="e">
        <f>LOOKUP(A1073,Entradas!$B$4:$B$1048576,Entradas!$J$4:$J$1048576)</f>
        <v>#N/A</v>
      </c>
      <c r="H1073" s="106">
        <f>SUMIFS(Entradas!F:F,Entradas!B:B,'Controle Detalhado'!A1073)</f>
        <v>0</v>
      </c>
      <c r="I1073" s="106">
        <f>SUMIFS(Saidas!$H:$H,Saidas!$C:$C,'Controle Detalhado'!A1073)</f>
        <v>0</v>
      </c>
      <c r="J1073" s="107">
        <f t="shared" si="48"/>
        <v>0</v>
      </c>
      <c r="K1073" s="100" t="e">
        <f t="shared" si="49"/>
        <v>#N/A</v>
      </c>
      <c r="L1073" s="111" t="str">
        <f t="shared" si="50"/>
        <v>Comprar Urgente!</v>
      </c>
    </row>
    <row r="1074" spans="2:12">
      <c r="B1074" s="99" t="e">
        <f>LOOKUP(A1074,Entradas!$B$4:$B$1048576,Entradas!$C$4:$C$1048576)</f>
        <v>#N/A</v>
      </c>
      <c r="C1074" s="99" t="e">
        <f>LOOKUP(A1074,Entradas!$B$4:$B$1048576,Entradas!$D$4:$D$1048576)</f>
        <v>#N/A</v>
      </c>
      <c r="D1074" s="99" t="e">
        <f>LOOKUP(A1074,Entradas!$B$4:$B$1048576,Entradas!$G$4:$G$1048576)</f>
        <v>#N/A</v>
      </c>
      <c r="E1074" s="100" t="e">
        <f>LOOKUP(A1074,Entradas!$B$4:$B$1048576,Entradas!$H$4:$H$1048576)</f>
        <v>#N/A</v>
      </c>
      <c r="F1074" s="101" t="e">
        <f>LOOKUP(A1074,Entradas!$B$4:$B$1048576,Entradas!$J$4:$J$1048576)</f>
        <v>#N/A</v>
      </c>
      <c r="H1074" s="106">
        <f>SUMIFS(Entradas!F:F,Entradas!B:B,'Controle Detalhado'!A1074)</f>
        <v>0</v>
      </c>
      <c r="I1074" s="106">
        <f>SUMIFS(Saidas!$H:$H,Saidas!$C:$C,'Controle Detalhado'!A1074)</f>
        <v>0</v>
      </c>
      <c r="J1074" s="107">
        <f t="shared" si="48"/>
        <v>0</v>
      </c>
      <c r="K1074" s="100" t="e">
        <f t="shared" si="49"/>
        <v>#N/A</v>
      </c>
      <c r="L1074" s="111" t="str">
        <f t="shared" si="50"/>
        <v>Comprar Urgente!</v>
      </c>
    </row>
    <row r="1075" spans="2:12">
      <c r="B1075" s="99" t="e">
        <f>LOOKUP(A1075,Entradas!$B$4:$B$1048576,Entradas!$C$4:$C$1048576)</f>
        <v>#N/A</v>
      </c>
      <c r="C1075" s="99" t="e">
        <f>LOOKUP(A1075,Entradas!$B$4:$B$1048576,Entradas!$D$4:$D$1048576)</f>
        <v>#N/A</v>
      </c>
      <c r="D1075" s="99" t="e">
        <f>LOOKUP(A1075,Entradas!$B$4:$B$1048576,Entradas!$G$4:$G$1048576)</f>
        <v>#N/A</v>
      </c>
      <c r="E1075" s="100" t="e">
        <f>LOOKUP(A1075,Entradas!$B$4:$B$1048576,Entradas!$H$4:$H$1048576)</f>
        <v>#N/A</v>
      </c>
      <c r="F1075" s="101" t="e">
        <f>LOOKUP(A1075,Entradas!$B$4:$B$1048576,Entradas!$J$4:$J$1048576)</f>
        <v>#N/A</v>
      </c>
      <c r="H1075" s="106">
        <f>SUMIFS(Entradas!F:F,Entradas!B:B,'Controle Detalhado'!A1075)</f>
        <v>0</v>
      </c>
      <c r="I1075" s="106">
        <f>SUMIFS(Saidas!$H:$H,Saidas!$C:$C,'Controle Detalhado'!A1075)</f>
        <v>0</v>
      </c>
      <c r="J1075" s="107">
        <f t="shared" si="48"/>
        <v>0</v>
      </c>
      <c r="K1075" s="100" t="e">
        <f t="shared" si="49"/>
        <v>#N/A</v>
      </c>
      <c r="L1075" s="111" t="str">
        <f t="shared" si="50"/>
        <v>Comprar Urgente!</v>
      </c>
    </row>
    <row r="1076" spans="2:12">
      <c r="B1076" s="99" t="e">
        <f>LOOKUP(A1076,Entradas!$B$4:$B$1048576,Entradas!$C$4:$C$1048576)</f>
        <v>#N/A</v>
      </c>
      <c r="C1076" s="99" t="e">
        <f>LOOKUP(A1076,Entradas!$B$4:$B$1048576,Entradas!$D$4:$D$1048576)</f>
        <v>#N/A</v>
      </c>
      <c r="D1076" s="99" t="e">
        <f>LOOKUP(A1076,Entradas!$B$4:$B$1048576,Entradas!$G$4:$G$1048576)</f>
        <v>#N/A</v>
      </c>
      <c r="E1076" s="100" t="e">
        <f>LOOKUP(A1076,Entradas!$B$4:$B$1048576,Entradas!$H$4:$H$1048576)</f>
        <v>#N/A</v>
      </c>
      <c r="F1076" s="101" t="e">
        <f>LOOKUP(A1076,Entradas!$B$4:$B$1048576,Entradas!$J$4:$J$1048576)</f>
        <v>#N/A</v>
      </c>
      <c r="H1076" s="106">
        <f>SUMIFS(Entradas!F:F,Entradas!B:B,'Controle Detalhado'!A1076)</f>
        <v>0</v>
      </c>
      <c r="I1076" s="106">
        <f>SUMIFS(Saidas!$H:$H,Saidas!$C:$C,'Controle Detalhado'!A1076)</f>
        <v>0</v>
      </c>
      <c r="J1076" s="107">
        <f t="shared" si="48"/>
        <v>0</v>
      </c>
      <c r="K1076" s="100" t="e">
        <f t="shared" si="49"/>
        <v>#N/A</v>
      </c>
      <c r="L1076" s="111" t="str">
        <f t="shared" si="50"/>
        <v>Comprar Urgente!</v>
      </c>
    </row>
    <row r="1077" spans="2:12">
      <c r="B1077" s="99" t="e">
        <f>LOOKUP(A1077,Entradas!$B$4:$B$1048576,Entradas!$C$4:$C$1048576)</f>
        <v>#N/A</v>
      </c>
      <c r="C1077" s="99" t="e">
        <f>LOOKUP(A1077,Entradas!$B$4:$B$1048576,Entradas!$D$4:$D$1048576)</f>
        <v>#N/A</v>
      </c>
      <c r="D1077" s="99" t="e">
        <f>LOOKUP(A1077,Entradas!$B$4:$B$1048576,Entradas!$G$4:$G$1048576)</f>
        <v>#N/A</v>
      </c>
      <c r="E1077" s="100" t="e">
        <f>LOOKUP(A1077,Entradas!$B$4:$B$1048576,Entradas!$H$4:$H$1048576)</f>
        <v>#N/A</v>
      </c>
      <c r="F1077" s="101" t="e">
        <f>LOOKUP(A1077,Entradas!$B$4:$B$1048576,Entradas!$J$4:$J$1048576)</f>
        <v>#N/A</v>
      </c>
      <c r="H1077" s="106">
        <f>SUMIFS(Entradas!F:F,Entradas!B:B,'Controle Detalhado'!A1077)</f>
        <v>0</v>
      </c>
      <c r="I1077" s="106">
        <f>SUMIFS(Saidas!$H:$H,Saidas!$C:$C,'Controle Detalhado'!A1077)</f>
        <v>0</v>
      </c>
      <c r="J1077" s="107">
        <f t="shared" si="48"/>
        <v>0</v>
      </c>
      <c r="K1077" s="100" t="e">
        <f t="shared" si="49"/>
        <v>#N/A</v>
      </c>
      <c r="L1077" s="111" t="str">
        <f t="shared" si="50"/>
        <v>Comprar Urgente!</v>
      </c>
    </row>
    <row r="1078" spans="2:12">
      <c r="B1078" s="99" t="e">
        <f>LOOKUP(A1078,Entradas!$B$4:$B$1048576,Entradas!$C$4:$C$1048576)</f>
        <v>#N/A</v>
      </c>
      <c r="C1078" s="99" t="e">
        <f>LOOKUP(A1078,Entradas!$B$4:$B$1048576,Entradas!$D$4:$D$1048576)</f>
        <v>#N/A</v>
      </c>
      <c r="D1078" s="99" t="e">
        <f>LOOKUP(A1078,Entradas!$B$4:$B$1048576,Entradas!$G$4:$G$1048576)</f>
        <v>#N/A</v>
      </c>
      <c r="E1078" s="100" t="e">
        <f>LOOKUP(A1078,Entradas!$B$4:$B$1048576,Entradas!$H$4:$H$1048576)</f>
        <v>#N/A</v>
      </c>
      <c r="F1078" s="101" t="e">
        <f>LOOKUP(A1078,Entradas!$B$4:$B$1048576,Entradas!$J$4:$J$1048576)</f>
        <v>#N/A</v>
      </c>
      <c r="H1078" s="106">
        <f>SUMIFS(Entradas!F:F,Entradas!B:B,'Controle Detalhado'!A1078)</f>
        <v>0</v>
      </c>
      <c r="I1078" s="106">
        <f>SUMIFS(Saidas!$H:$H,Saidas!$C:$C,'Controle Detalhado'!A1078)</f>
        <v>0</v>
      </c>
      <c r="J1078" s="107">
        <f t="shared" si="48"/>
        <v>0</v>
      </c>
      <c r="K1078" s="100" t="e">
        <f t="shared" si="49"/>
        <v>#N/A</v>
      </c>
      <c r="L1078" s="111" t="str">
        <f t="shared" si="50"/>
        <v>Comprar Urgente!</v>
      </c>
    </row>
    <row r="1079" spans="2:12">
      <c r="B1079" s="99" t="e">
        <f>LOOKUP(A1079,Entradas!$B$4:$B$1048576,Entradas!$C$4:$C$1048576)</f>
        <v>#N/A</v>
      </c>
      <c r="C1079" s="99" t="e">
        <f>LOOKUP(A1079,Entradas!$B$4:$B$1048576,Entradas!$D$4:$D$1048576)</f>
        <v>#N/A</v>
      </c>
      <c r="D1079" s="99" t="e">
        <f>LOOKUP(A1079,Entradas!$B$4:$B$1048576,Entradas!$G$4:$G$1048576)</f>
        <v>#N/A</v>
      </c>
      <c r="E1079" s="100" t="e">
        <f>LOOKUP(A1079,Entradas!$B$4:$B$1048576,Entradas!$H$4:$H$1048576)</f>
        <v>#N/A</v>
      </c>
      <c r="F1079" s="101" t="e">
        <f>LOOKUP(A1079,Entradas!$B$4:$B$1048576,Entradas!$J$4:$J$1048576)</f>
        <v>#N/A</v>
      </c>
      <c r="H1079" s="106">
        <f>SUMIFS(Entradas!F:F,Entradas!B:B,'Controle Detalhado'!A1079)</f>
        <v>0</v>
      </c>
      <c r="I1079" s="106">
        <f>SUMIFS(Saidas!$H:$H,Saidas!$C:$C,'Controle Detalhado'!A1079)</f>
        <v>0</v>
      </c>
      <c r="J1079" s="107">
        <f t="shared" si="48"/>
        <v>0</v>
      </c>
      <c r="K1079" s="100" t="e">
        <f t="shared" si="49"/>
        <v>#N/A</v>
      </c>
      <c r="L1079" s="111" t="str">
        <f t="shared" si="50"/>
        <v>Comprar Urgente!</v>
      </c>
    </row>
    <row r="1080" spans="2:12">
      <c r="B1080" s="99" t="e">
        <f>LOOKUP(A1080,Entradas!$B$4:$B$1048576,Entradas!$C$4:$C$1048576)</f>
        <v>#N/A</v>
      </c>
      <c r="C1080" s="99" t="e">
        <f>LOOKUP(A1080,Entradas!$B$4:$B$1048576,Entradas!$D$4:$D$1048576)</f>
        <v>#N/A</v>
      </c>
      <c r="D1080" s="99" t="e">
        <f>LOOKUP(A1080,Entradas!$B$4:$B$1048576,Entradas!$G$4:$G$1048576)</f>
        <v>#N/A</v>
      </c>
      <c r="E1080" s="100" t="e">
        <f>LOOKUP(A1080,Entradas!$B$4:$B$1048576,Entradas!$H$4:$H$1048576)</f>
        <v>#N/A</v>
      </c>
      <c r="F1080" s="101" t="e">
        <f>LOOKUP(A1080,Entradas!$B$4:$B$1048576,Entradas!$J$4:$J$1048576)</f>
        <v>#N/A</v>
      </c>
      <c r="H1080" s="106">
        <f>SUMIFS(Entradas!F:F,Entradas!B:B,'Controle Detalhado'!A1080)</f>
        <v>0</v>
      </c>
      <c r="I1080" s="106">
        <f>SUMIFS(Saidas!$H:$H,Saidas!$C:$C,'Controle Detalhado'!A1080)</f>
        <v>0</v>
      </c>
      <c r="J1080" s="107">
        <f t="shared" si="48"/>
        <v>0</v>
      </c>
      <c r="K1080" s="100" t="e">
        <f t="shared" si="49"/>
        <v>#N/A</v>
      </c>
      <c r="L1080" s="111" t="str">
        <f t="shared" si="50"/>
        <v>Comprar Urgente!</v>
      </c>
    </row>
    <row r="1081" spans="2:12">
      <c r="B1081" s="99" t="e">
        <f>LOOKUP(A1081,Entradas!$B$4:$B$1048576,Entradas!$C$4:$C$1048576)</f>
        <v>#N/A</v>
      </c>
      <c r="C1081" s="99" t="e">
        <f>LOOKUP(A1081,Entradas!$B$4:$B$1048576,Entradas!$D$4:$D$1048576)</f>
        <v>#N/A</v>
      </c>
      <c r="D1081" s="99" t="e">
        <f>LOOKUP(A1081,Entradas!$B$4:$B$1048576,Entradas!$G$4:$G$1048576)</f>
        <v>#N/A</v>
      </c>
      <c r="E1081" s="100" t="e">
        <f>LOOKUP(A1081,Entradas!$B$4:$B$1048576,Entradas!$H$4:$H$1048576)</f>
        <v>#N/A</v>
      </c>
      <c r="F1081" s="101" t="e">
        <f>LOOKUP(A1081,Entradas!$B$4:$B$1048576,Entradas!$J$4:$J$1048576)</f>
        <v>#N/A</v>
      </c>
      <c r="H1081" s="106">
        <f>SUMIFS(Entradas!F:F,Entradas!B:B,'Controle Detalhado'!A1081)</f>
        <v>0</v>
      </c>
      <c r="I1081" s="106">
        <f>SUMIFS(Saidas!$H:$H,Saidas!$C:$C,'Controle Detalhado'!A1081)</f>
        <v>0</v>
      </c>
      <c r="J1081" s="107">
        <f t="shared" si="48"/>
        <v>0</v>
      </c>
      <c r="K1081" s="100" t="e">
        <f t="shared" si="49"/>
        <v>#N/A</v>
      </c>
      <c r="L1081" s="111" t="str">
        <f t="shared" si="50"/>
        <v>Comprar Urgente!</v>
      </c>
    </row>
    <row r="1082" spans="2:12">
      <c r="B1082" s="99" t="e">
        <f>LOOKUP(A1082,Entradas!$B$4:$B$1048576,Entradas!$C$4:$C$1048576)</f>
        <v>#N/A</v>
      </c>
      <c r="C1082" s="99" t="e">
        <f>LOOKUP(A1082,Entradas!$B$4:$B$1048576,Entradas!$D$4:$D$1048576)</f>
        <v>#N/A</v>
      </c>
      <c r="D1082" s="99" t="e">
        <f>LOOKUP(A1082,Entradas!$B$4:$B$1048576,Entradas!$G$4:$G$1048576)</f>
        <v>#N/A</v>
      </c>
      <c r="E1082" s="100" t="e">
        <f>LOOKUP(A1082,Entradas!$B$4:$B$1048576,Entradas!$H$4:$H$1048576)</f>
        <v>#N/A</v>
      </c>
      <c r="F1082" s="101" t="e">
        <f>LOOKUP(A1082,Entradas!$B$4:$B$1048576,Entradas!$J$4:$J$1048576)</f>
        <v>#N/A</v>
      </c>
      <c r="H1082" s="106">
        <f>SUMIFS(Entradas!F:F,Entradas!B:B,'Controle Detalhado'!A1082)</f>
        <v>0</v>
      </c>
      <c r="I1082" s="106">
        <f>SUMIFS(Saidas!$H:$H,Saidas!$C:$C,'Controle Detalhado'!A1082)</f>
        <v>0</v>
      </c>
      <c r="J1082" s="107">
        <f t="shared" si="48"/>
        <v>0</v>
      </c>
      <c r="K1082" s="100" t="e">
        <f t="shared" si="49"/>
        <v>#N/A</v>
      </c>
      <c r="L1082" s="111" t="str">
        <f t="shared" si="50"/>
        <v>Comprar Urgente!</v>
      </c>
    </row>
    <row r="1083" spans="2:12">
      <c r="B1083" s="99" t="e">
        <f>LOOKUP(A1083,Entradas!$B$4:$B$1048576,Entradas!$C$4:$C$1048576)</f>
        <v>#N/A</v>
      </c>
      <c r="C1083" s="99" t="e">
        <f>LOOKUP(A1083,Entradas!$B$4:$B$1048576,Entradas!$D$4:$D$1048576)</f>
        <v>#N/A</v>
      </c>
      <c r="D1083" s="99" t="e">
        <f>LOOKUP(A1083,Entradas!$B$4:$B$1048576,Entradas!$G$4:$G$1048576)</f>
        <v>#N/A</v>
      </c>
      <c r="E1083" s="100" t="e">
        <f>LOOKUP(A1083,Entradas!$B$4:$B$1048576,Entradas!$H$4:$H$1048576)</f>
        <v>#N/A</v>
      </c>
      <c r="F1083" s="101" t="e">
        <f>LOOKUP(A1083,Entradas!$B$4:$B$1048576,Entradas!$J$4:$J$1048576)</f>
        <v>#N/A</v>
      </c>
      <c r="H1083" s="106">
        <f>SUMIFS(Entradas!F:F,Entradas!B:B,'Controle Detalhado'!A1083)</f>
        <v>0</v>
      </c>
      <c r="I1083" s="106">
        <f>SUMIFS(Saidas!$H:$H,Saidas!$C:$C,'Controle Detalhado'!A1083)</f>
        <v>0</v>
      </c>
      <c r="J1083" s="107">
        <f t="shared" si="48"/>
        <v>0</v>
      </c>
      <c r="K1083" s="100" t="e">
        <f t="shared" si="49"/>
        <v>#N/A</v>
      </c>
      <c r="L1083" s="111" t="str">
        <f t="shared" si="50"/>
        <v>Comprar Urgente!</v>
      </c>
    </row>
    <row r="1084" spans="2:12">
      <c r="B1084" s="99" t="e">
        <f>LOOKUP(A1084,Entradas!$B$4:$B$1048576,Entradas!$C$4:$C$1048576)</f>
        <v>#N/A</v>
      </c>
      <c r="C1084" s="99" t="e">
        <f>LOOKUP(A1084,Entradas!$B$4:$B$1048576,Entradas!$D$4:$D$1048576)</f>
        <v>#N/A</v>
      </c>
      <c r="D1084" s="99" t="e">
        <f>LOOKUP(A1084,Entradas!$B$4:$B$1048576,Entradas!$G$4:$G$1048576)</f>
        <v>#N/A</v>
      </c>
      <c r="E1084" s="100" t="e">
        <f>LOOKUP(A1084,Entradas!$B$4:$B$1048576,Entradas!$H$4:$H$1048576)</f>
        <v>#N/A</v>
      </c>
      <c r="F1084" s="101" t="e">
        <f>LOOKUP(A1084,Entradas!$B$4:$B$1048576,Entradas!$J$4:$J$1048576)</f>
        <v>#N/A</v>
      </c>
      <c r="H1084" s="106">
        <f>SUMIFS(Entradas!F:F,Entradas!B:B,'Controle Detalhado'!A1084)</f>
        <v>0</v>
      </c>
      <c r="I1084" s="106">
        <f>SUMIFS(Saidas!$H:$H,Saidas!$C:$C,'Controle Detalhado'!A1084)</f>
        <v>0</v>
      </c>
      <c r="J1084" s="107">
        <f t="shared" si="48"/>
        <v>0</v>
      </c>
      <c r="K1084" s="100" t="e">
        <f t="shared" si="49"/>
        <v>#N/A</v>
      </c>
      <c r="L1084" s="111" t="str">
        <f t="shared" si="50"/>
        <v>Comprar Urgente!</v>
      </c>
    </row>
    <row r="1085" spans="2:12">
      <c r="B1085" s="99" t="e">
        <f>LOOKUP(A1085,Entradas!$B$4:$B$1048576,Entradas!$C$4:$C$1048576)</f>
        <v>#N/A</v>
      </c>
      <c r="C1085" s="99" t="e">
        <f>LOOKUP(A1085,Entradas!$B$4:$B$1048576,Entradas!$D$4:$D$1048576)</f>
        <v>#N/A</v>
      </c>
      <c r="D1085" s="99" t="e">
        <f>LOOKUP(A1085,Entradas!$B$4:$B$1048576,Entradas!$G$4:$G$1048576)</f>
        <v>#N/A</v>
      </c>
      <c r="E1085" s="100" t="e">
        <f>LOOKUP(A1085,Entradas!$B$4:$B$1048576,Entradas!$H$4:$H$1048576)</f>
        <v>#N/A</v>
      </c>
      <c r="F1085" s="101" t="e">
        <f>LOOKUP(A1085,Entradas!$B$4:$B$1048576,Entradas!$J$4:$J$1048576)</f>
        <v>#N/A</v>
      </c>
      <c r="H1085" s="106">
        <f>SUMIFS(Entradas!F:F,Entradas!B:B,'Controle Detalhado'!A1085)</f>
        <v>0</v>
      </c>
      <c r="I1085" s="106">
        <f>SUMIFS(Saidas!$H:$H,Saidas!$C:$C,'Controle Detalhado'!A1085)</f>
        <v>0</v>
      </c>
      <c r="J1085" s="107">
        <f t="shared" si="48"/>
        <v>0</v>
      </c>
      <c r="K1085" s="100" t="e">
        <f t="shared" si="49"/>
        <v>#N/A</v>
      </c>
      <c r="L1085" s="111" t="str">
        <f t="shared" si="50"/>
        <v>Comprar Urgente!</v>
      </c>
    </row>
    <row r="1086" spans="2:12">
      <c r="B1086" s="99" t="e">
        <f>LOOKUP(A1086,Entradas!$B$4:$B$1048576,Entradas!$C$4:$C$1048576)</f>
        <v>#N/A</v>
      </c>
      <c r="C1086" s="99" t="e">
        <f>LOOKUP(A1086,Entradas!$B$4:$B$1048576,Entradas!$D$4:$D$1048576)</f>
        <v>#N/A</v>
      </c>
      <c r="D1086" s="99" t="e">
        <f>LOOKUP(A1086,Entradas!$B$4:$B$1048576,Entradas!$G$4:$G$1048576)</f>
        <v>#N/A</v>
      </c>
      <c r="E1086" s="100" t="e">
        <f>LOOKUP(A1086,Entradas!$B$4:$B$1048576,Entradas!$H$4:$H$1048576)</f>
        <v>#N/A</v>
      </c>
      <c r="F1086" s="101" t="e">
        <f>LOOKUP(A1086,Entradas!$B$4:$B$1048576,Entradas!$J$4:$J$1048576)</f>
        <v>#N/A</v>
      </c>
      <c r="H1086" s="106">
        <f>SUMIFS(Entradas!F:F,Entradas!B:B,'Controle Detalhado'!A1086)</f>
        <v>0</v>
      </c>
      <c r="I1086" s="106">
        <f>SUMIFS(Saidas!$H:$H,Saidas!$C:$C,'Controle Detalhado'!A1086)</f>
        <v>0</v>
      </c>
      <c r="J1086" s="107">
        <f t="shared" si="48"/>
        <v>0</v>
      </c>
      <c r="K1086" s="100" t="e">
        <f t="shared" si="49"/>
        <v>#N/A</v>
      </c>
      <c r="L1086" s="111" t="str">
        <f t="shared" si="50"/>
        <v>Comprar Urgente!</v>
      </c>
    </row>
    <row r="1087" spans="2:12">
      <c r="B1087" s="99" t="e">
        <f>LOOKUP(A1087,Entradas!$B$4:$B$1048576,Entradas!$C$4:$C$1048576)</f>
        <v>#N/A</v>
      </c>
      <c r="C1087" s="99" t="e">
        <f>LOOKUP(A1087,Entradas!$B$4:$B$1048576,Entradas!$D$4:$D$1048576)</f>
        <v>#N/A</v>
      </c>
      <c r="D1087" s="99" t="e">
        <f>LOOKUP(A1087,Entradas!$B$4:$B$1048576,Entradas!$G$4:$G$1048576)</f>
        <v>#N/A</v>
      </c>
      <c r="E1087" s="100" t="e">
        <f>LOOKUP(A1087,Entradas!$B$4:$B$1048576,Entradas!$H$4:$H$1048576)</f>
        <v>#N/A</v>
      </c>
      <c r="F1087" s="101" t="e">
        <f>LOOKUP(A1087,Entradas!$B$4:$B$1048576,Entradas!$J$4:$J$1048576)</f>
        <v>#N/A</v>
      </c>
      <c r="H1087" s="106">
        <f>SUMIFS(Entradas!F:F,Entradas!B:B,'Controle Detalhado'!A1087)</f>
        <v>0</v>
      </c>
      <c r="I1087" s="106">
        <f>SUMIFS(Saidas!$H:$H,Saidas!$C:$C,'Controle Detalhado'!A1087)</f>
        <v>0</v>
      </c>
      <c r="J1087" s="107">
        <f t="shared" si="48"/>
        <v>0</v>
      </c>
      <c r="K1087" s="100" t="e">
        <f t="shared" si="49"/>
        <v>#N/A</v>
      </c>
      <c r="L1087" s="111" t="str">
        <f t="shared" si="50"/>
        <v>Comprar Urgente!</v>
      </c>
    </row>
    <row r="1088" spans="2:12">
      <c r="B1088" s="99" t="e">
        <f>LOOKUP(A1088,Entradas!$B$4:$B$1048576,Entradas!$C$4:$C$1048576)</f>
        <v>#N/A</v>
      </c>
      <c r="C1088" s="99" t="e">
        <f>LOOKUP(A1088,Entradas!$B$4:$B$1048576,Entradas!$D$4:$D$1048576)</f>
        <v>#N/A</v>
      </c>
      <c r="D1088" s="99" t="e">
        <f>LOOKUP(A1088,Entradas!$B$4:$B$1048576,Entradas!$G$4:$G$1048576)</f>
        <v>#N/A</v>
      </c>
      <c r="E1088" s="100" t="e">
        <f>LOOKUP(A1088,Entradas!$B$4:$B$1048576,Entradas!$H$4:$H$1048576)</f>
        <v>#N/A</v>
      </c>
      <c r="F1088" s="101" t="e">
        <f>LOOKUP(A1088,Entradas!$B$4:$B$1048576,Entradas!$J$4:$J$1048576)</f>
        <v>#N/A</v>
      </c>
      <c r="H1088" s="106">
        <f>SUMIFS(Entradas!F:F,Entradas!B:B,'Controle Detalhado'!A1088)</f>
        <v>0</v>
      </c>
      <c r="I1088" s="106">
        <f>SUMIFS(Saidas!$H:$H,Saidas!$C:$C,'Controle Detalhado'!A1088)</f>
        <v>0</v>
      </c>
      <c r="J1088" s="107">
        <f t="shared" si="48"/>
        <v>0</v>
      </c>
      <c r="K1088" s="100" t="e">
        <f t="shared" si="49"/>
        <v>#N/A</v>
      </c>
      <c r="L1088" s="111" t="str">
        <f t="shared" si="50"/>
        <v>Comprar Urgente!</v>
      </c>
    </row>
    <row r="1089" spans="2:12">
      <c r="B1089" s="99" t="e">
        <f>LOOKUP(A1089,Entradas!$B$4:$B$1048576,Entradas!$C$4:$C$1048576)</f>
        <v>#N/A</v>
      </c>
      <c r="C1089" s="99" t="e">
        <f>LOOKUP(A1089,Entradas!$B$4:$B$1048576,Entradas!$D$4:$D$1048576)</f>
        <v>#N/A</v>
      </c>
      <c r="D1089" s="99" t="e">
        <f>LOOKUP(A1089,Entradas!$B$4:$B$1048576,Entradas!$G$4:$G$1048576)</f>
        <v>#N/A</v>
      </c>
      <c r="E1089" s="100" t="e">
        <f>LOOKUP(A1089,Entradas!$B$4:$B$1048576,Entradas!$H$4:$H$1048576)</f>
        <v>#N/A</v>
      </c>
      <c r="F1089" s="101" t="e">
        <f>LOOKUP(A1089,Entradas!$B$4:$B$1048576,Entradas!$J$4:$J$1048576)</f>
        <v>#N/A</v>
      </c>
      <c r="H1089" s="106">
        <f>SUMIFS(Entradas!F:F,Entradas!B:B,'Controle Detalhado'!A1089)</f>
        <v>0</v>
      </c>
      <c r="I1089" s="106">
        <f>SUMIFS(Saidas!$H:$H,Saidas!$C:$C,'Controle Detalhado'!A1089)</f>
        <v>0</v>
      </c>
      <c r="J1089" s="107">
        <f t="shared" si="48"/>
        <v>0</v>
      </c>
      <c r="K1089" s="100" t="e">
        <f t="shared" si="49"/>
        <v>#N/A</v>
      </c>
      <c r="L1089" s="111" t="str">
        <f t="shared" si="50"/>
        <v>Comprar Urgente!</v>
      </c>
    </row>
    <row r="1090" spans="2:12">
      <c r="B1090" s="99" t="e">
        <f>LOOKUP(A1090,Entradas!$B$4:$B$1048576,Entradas!$C$4:$C$1048576)</f>
        <v>#N/A</v>
      </c>
      <c r="C1090" s="99" t="e">
        <f>LOOKUP(A1090,Entradas!$B$4:$B$1048576,Entradas!$D$4:$D$1048576)</f>
        <v>#N/A</v>
      </c>
      <c r="D1090" s="99" t="e">
        <f>LOOKUP(A1090,Entradas!$B$4:$B$1048576,Entradas!$G$4:$G$1048576)</f>
        <v>#N/A</v>
      </c>
      <c r="E1090" s="100" t="e">
        <f>LOOKUP(A1090,Entradas!$B$4:$B$1048576,Entradas!$H$4:$H$1048576)</f>
        <v>#N/A</v>
      </c>
      <c r="F1090" s="101" t="e">
        <f>LOOKUP(A1090,Entradas!$B$4:$B$1048576,Entradas!$J$4:$J$1048576)</f>
        <v>#N/A</v>
      </c>
      <c r="H1090" s="106">
        <f>SUMIFS(Entradas!F:F,Entradas!B:B,'Controle Detalhado'!A1090)</f>
        <v>0</v>
      </c>
      <c r="I1090" s="106">
        <f>SUMIFS(Saidas!$H:$H,Saidas!$C:$C,'Controle Detalhado'!A1090)</f>
        <v>0</v>
      </c>
      <c r="J1090" s="107">
        <f t="shared" si="48"/>
        <v>0</v>
      </c>
      <c r="K1090" s="100" t="e">
        <f t="shared" si="49"/>
        <v>#N/A</v>
      </c>
      <c r="L1090" s="111" t="str">
        <f t="shared" si="50"/>
        <v>Comprar Urgente!</v>
      </c>
    </row>
    <row r="1091" spans="2:12">
      <c r="B1091" s="99" t="e">
        <f>LOOKUP(A1091,Entradas!$B$4:$B$1048576,Entradas!$C$4:$C$1048576)</f>
        <v>#N/A</v>
      </c>
      <c r="C1091" s="99" t="e">
        <f>LOOKUP(A1091,Entradas!$B$4:$B$1048576,Entradas!$D$4:$D$1048576)</f>
        <v>#N/A</v>
      </c>
      <c r="D1091" s="99" t="e">
        <f>LOOKUP(A1091,Entradas!$B$4:$B$1048576,Entradas!$G$4:$G$1048576)</f>
        <v>#N/A</v>
      </c>
      <c r="E1091" s="100" t="e">
        <f>LOOKUP(A1091,Entradas!$B$4:$B$1048576,Entradas!$H$4:$H$1048576)</f>
        <v>#N/A</v>
      </c>
      <c r="F1091" s="101" t="e">
        <f>LOOKUP(A1091,Entradas!$B$4:$B$1048576,Entradas!$J$4:$J$1048576)</f>
        <v>#N/A</v>
      </c>
      <c r="H1091" s="106">
        <f>SUMIFS(Entradas!F:F,Entradas!B:B,'Controle Detalhado'!A1091)</f>
        <v>0</v>
      </c>
      <c r="I1091" s="106">
        <f>SUMIFS(Saidas!$H:$H,Saidas!$C:$C,'Controle Detalhado'!A1091)</f>
        <v>0</v>
      </c>
      <c r="J1091" s="107">
        <f t="shared" si="48"/>
        <v>0</v>
      </c>
      <c r="K1091" s="100" t="e">
        <f t="shared" si="49"/>
        <v>#N/A</v>
      </c>
      <c r="L1091" s="111" t="str">
        <f t="shared" si="50"/>
        <v>Comprar Urgente!</v>
      </c>
    </row>
    <row r="1092" spans="2:12">
      <c r="B1092" s="99" t="e">
        <f>LOOKUP(A1092,Entradas!$B$4:$B$1048576,Entradas!$C$4:$C$1048576)</f>
        <v>#N/A</v>
      </c>
      <c r="C1092" s="99" t="e">
        <f>LOOKUP(A1092,Entradas!$B$4:$B$1048576,Entradas!$D$4:$D$1048576)</f>
        <v>#N/A</v>
      </c>
      <c r="D1092" s="99" t="e">
        <f>LOOKUP(A1092,Entradas!$B$4:$B$1048576,Entradas!$G$4:$G$1048576)</f>
        <v>#N/A</v>
      </c>
      <c r="E1092" s="100" t="e">
        <f>LOOKUP(A1092,Entradas!$B$4:$B$1048576,Entradas!$H$4:$H$1048576)</f>
        <v>#N/A</v>
      </c>
      <c r="F1092" s="101" t="e">
        <f>LOOKUP(A1092,Entradas!$B$4:$B$1048576,Entradas!$J$4:$J$1048576)</f>
        <v>#N/A</v>
      </c>
      <c r="H1092" s="106">
        <f>SUMIFS(Entradas!F:F,Entradas!B:B,'Controle Detalhado'!A1092)</f>
        <v>0</v>
      </c>
      <c r="I1092" s="106">
        <f>SUMIFS(Saidas!$H:$H,Saidas!$C:$C,'Controle Detalhado'!A1092)</f>
        <v>0</v>
      </c>
      <c r="J1092" s="107">
        <f t="shared" si="48"/>
        <v>0</v>
      </c>
      <c r="K1092" s="100" t="e">
        <f t="shared" si="49"/>
        <v>#N/A</v>
      </c>
      <c r="L1092" s="111" t="str">
        <f t="shared" si="50"/>
        <v>Comprar Urgente!</v>
      </c>
    </row>
    <row r="1093" spans="2:12">
      <c r="B1093" s="99" t="e">
        <f>LOOKUP(A1093,Entradas!$B$4:$B$1048576,Entradas!$C$4:$C$1048576)</f>
        <v>#N/A</v>
      </c>
      <c r="C1093" s="99" t="e">
        <f>LOOKUP(A1093,Entradas!$B$4:$B$1048576,Entradas!$D$4:$D$1048576)</f>
        <v>#N/A</v>
      </c>
      <c r="D1093" s="99" t="e">
        <f>LOOKUP(A1093,Entradas!$B$4:$B$1048576,Entradas!$G$4:$G$1048576)</f>
        <v>#N/A</v>
      </c>
      <c r="E1093" s="100" t="e">
        <f>LOOKUP(A1093,Entradas!$B$4:$B$1048576,Entradas!$H$4:$H$1048576)</f>
        <v>#N/A</v>
      </c>
      <c r="F1093" s="101" t="e">
        <f>LOOKUP(A1093,Entradas!$B$4:$B$1048576,Entradas!$J$4:$J$1048576)</f>
        <v>#N/A</v>
      </c>
      <c r="H1093" s="106">
        <f>SUMIFS(Entradas!F:F,Entradas!B:B,'Controle Detalhado'!A1093)</f>
        <v>0</v>
      </c>
      <c r="I1093" s="106">
        <f>SUMIFS(Saidas!$H:$H,Saidas!$C:$C,'Controle Detalhado'!A1093)</f>
        <v>0</v>
      </c>
      <c r="J1093" s="107">
        <f t="shared" ref="J1093:J1156" si="51">H1093-I1093</f>
        <v>0</v>
      </c>
      <c r="K1093" s="100" t="e">
        <f t="shared" ref="K1093:K1156" si="52">J1093*E1093</f>
        <v>#N/A</v>
      </c>
      <c r="L1093" s="111" t="str">
        <f t="shared" ref="L1093:L1156" si="53">IF(J1093&lt;=G1093,"Comprar Urgente!",IF(J1093&lt;=(G1093*1.2),"Atenção!",""))</f>
        <v>Comprar Urgente!</v>
      </c>
    </row>
    <row r="1094" spans="2:12">
      <c r="B1094" s="99" t="e">
        <f>LOOKUP(A1094,Entradas!$B$4:$B$1048576,Entradas!$C$4:$C$1048576)</f>
        <v>#N/A</v>
      </c>
      <c r="C1094" s="99" t="e">
        <f>LOOKUP(A1094,Entradas!$B$4:$B$1048576,Entradas!$D$4:$D$1048576)</f>
        <v>#N/A</v>
      </c>
      <c r="D1094" s="99" t="e">
        <f>LOOKUP(A1094,Entradas!$B$4:$B$1048576,Entradas!$G$4:$G$1048576)</f>
        <v>#N/A</v>
      </c>
      <c r="E1094" s="100" t="e">
        <f>LOOKUP(A1094,Entradas!$B$4:$B$1048576,Entradas!$H$4:$H$1048576)</f>
        <v>#N/A</v>
      </c>
      <c r="F1094" s="101" t="e">
        <f>LOOKUP(A1094,Entradas!$B$4:$B$1048576,Entradas!$J$4:$J$1048576)</f>
        <v>#N/A</v>
      </c>
      <c r="H1094" s="106">
        <f>SUMIFS(Entradas!F:F,Entradas!B:B,'Controle Detalhado'!A1094)</f>
        <v>0</v>
      </c>
      <c r="I1094" s="106">
        <f>SUMIFS(Saidas!$H:$H,Saidas!$C:$C,'Controle Detalhado'!A1094)</f>
        <v>0</v>
      </c>
      <c r="J1094" s="107">
        <f t="shared" si="51"/>
        <v>0</v>
      </c>
      <c r="K1094" s="100" t="e">
        <f t="shared" si="52"/>
        <v>#N/A</v>
      </c>
      <c r="L1094" s="111" t="str">
        <f t="shared" si="53"/>
        <v>Comprar Urgente!</v>
      </c>
    </row>
    <row r="1095" spans="2:12">
      <c r="B1095" s="99" t="e">
        <f>LOOKUP(A1095,Entradas!$B$4:$B$1048576,Entradas!$C$4:$C$1048576)</f>
        <v>#N/A</v>
      </c>
      <c r="C1095" s="99" t="e">
        <f>LOOKUP(A1095,Entradas!$B$4:$B$1048576,Entradas!$D$4:$D$1048576)</f>
        <v>#N/A</v>
      </c>
      <c r="D1095" s="99" t="e">
        <f>LOOKUP(A1095,Entradas!$B$4:$B$1048576,Entradas!$G$4:$G$1048576)</f>
        <v>#N/A</v>
      </c>
      <c r="E1095" s="100" t="e">
        <f>LOOKUP(A1095,Entradas!$B$4:$B$1048576,Entradas!$H$4:$H$1048576)</f>
        <v>#N/A</v>
      </c>
      <c r="F1095" s="101" t="e">
        <f>LOOKUP(A1095,Entradas!$B$4:$B$1048576,Entradas!$J$4:$J$1048576)</f>
        <v>#N/A</v>
      </c>
      <c r="H1095" s="106">
        <f>SUMIFS(Entradas!F:F,Entradas!B:B,'Controle Detalhado'!A1095)</f>
        <v>0</v>
      </c>
      <c r="I1095" s="106">
        <f>SUMIFS(Saidas!$H:$H,Saidas!$C:$C,'Controle Detalhado'!A1095)</f>
        <v>0</v>
      </c>
      <c r="J1095" s="107">
        <f t="shared" si="51"/>
        <v>0</v>
      </c>
      <c r="K1095" s="100" t="e">
        <f t="shared" si="52"/>
        <v>#N/A</v>
      </c>
      <c r="L1095" s="111" t="str">
        <f t="shared" si="53"/>
        <v>Comprar Urgente!</v>
      </c>
    </row>
    <row r="1096" spans="2:12">
      <c r="B1096" s="99" t="e">
        <f>LOOKUP(A1096,Entradas!$B$4:$B$1048576,Entradas!$C$4:$C$1048576)</f>
        <v>#N/A</v>
      </c>
      <c r="C1096" s="99" t="e">
        <f>LOOKUP(A1096,Entradas!$B$4:$B$1048576,Entradas!$D$4:$D$1048576)</f>
        <v>#N/A</v>
      </c>
      <c r="D1096" s="99" t="e">
        <f>LOOKUP(A1096,Entradas!$B$4:$B$1048576,Entradas!$G$4:$G$1048576)</f>
        <v>#N/A</v>
      </c>
      <c r="E1096" s="100" t="e">
        <f>LOOKUP(A1096,Entradas!$B$4:$B$1048576,Entradas!$H$4:$H$1048576)</f>
        <v>#N/A</v>
      </c>
      <c r="F1096" s="101" t="e">
        <f>LOOKUP(A1096,Entradas!$B$4:$B$1048576,Entradas!$J$4:$J$1048576)</f>
        <v>#N/A</v>
      </c>
      <c r="H1096" s="106">
        <f>SUMIFS(Entradas!F:F,Entradas!B:B,'Controle Detalhado'!A1096)</f>
        <v>0</v>
      </c>
      <c r="I1096" s="106">
        <f>SUMIFS(Saidas!$H:$H,Saidas!$C:$C,'Controle Detalhado'!A1096)</f>
        <v>0</v>
      </c>
      <c r="J1096" s="107">
        <f t="shared" si="51"/>
        <v>0</v>
      </c>
      <c r="K1096" s="100" t="e">
        <f t="shared" si="52"/>
        <v>#N/A</v>
      </c>
      <c r="L1096" s="111" t="str">
        <f t="shared" si="53"/>
        <v>Comprar Urgente!</v>
      </c>
    </row>
    <row r="1097" spans="2:12">
      <c r="B1097" s="99" t="e">
        <f>LOOKUP(A1097,Entradas!$B$4:$B$1048576,Entradas!$C$4:$C$1048576)</f>
        <v>#N/A</v>
      </c>
      <c r="C1097" s="99" t="e">
        <f>LOOKUP(A1097,Entradas!$B$4:$B$1048576,Entradas!$D$4:$D$1048576)</f>
        <v>#N/A</v>
      </c>
      <c r="D1097" s="99" t="e">
        <f>LOOKUP(A1097,Entradas!$B$4:$B$1048576,Entradas!$G$4:$G$1048576)</f>
        <v>#N/A</v>
      </c>
      <c r="E1097" s="100" t="e">
        <f>LOOKUP(A1097,Entradas!$B$4:$B$1048576,Entradas!$H$4:$H$1048576)</f>
        <v>#N/A</v>
      </c>
      <c r="F1097" s="101" t="e">
        <f>LOOKUP(A1097,Entradas!$B$4:$B$1048576,Entradas!$J$4:$J$1048576)</f>
        <v>#N/A</v>
      </c>
      <c r="H1097" s="106">
        <f>SUMIFS(Entradas!F:F,Entradas!B:B,'Controle Detalhado'!A1097)</f>
        <v>0</v>
      </c>
      <c r="I1097" s="106">
        <f>SUMIFS(Saidas!$H:$H,Saidas!$C:$C,'Controle Detalhado'!A1097)</f>
        <v>0</v>
      </c>
      <c r="J1097" s="107">
        <f t="shared" si="51"/>
        <v>0</v>
      </c>
      <c r="K1097" s="100" t="e">
        <f t="shared" si="52"/>
        <v>#N/A</v>
      </c>
      <c r="L1097" s="111" t="str">
        <f t="shared" si="53"/>
        <v>Comprar Urgente!</v>
      </c>
    </row>
    <row r="1098" spans="2:12">
      <c r="B1098" s="99" t="e">
        <f>LOOKUP(A1098,Entradas!$B$4:$B$1048576,Entradas!$C$4:$C$1048576)</f>
        <v>#N/A</v>
      </c>
      <c r="C1098" s="99" t="e">
        <f>LOOKUP(A1098,Entradas!$B$4:$B$1048576,Entradas!$D$4:$D$1048576)</f>
        <v>#N/A</v>
      </c>
      <c r="D1098" s="99" t="e">
        <f>LOOKUP(A1098,Entradas!$B$4:$B$1048576,Entradas!$G$4:$G$1048576)</f>
        <v>#N/A</v>
      </c>
      <c r="E1098" s="100" t="e">
        <f>LOOKUP(A1098,Entradas!$B$4:$B$1048576,Entradas!$H$4:$H$1048576)</f>
        <v>#N/A</v>
      </c>
      <c r="F1098" s="101" t="e">
        <f>LOOKUP(A1098,Entradas!$B$4:$B$1048576,Entradas!$J$4:$J$1048576)</f>
        <v>#N/A</v>
      </c>
      <c r="H1098" s="106">
        <f>SUMIFS(Entradas!F:F,Entradas!B:B,'Controle Detalhado'!A1098)</f>
        <v>0</v>
      </c>
      <c r="I1098" s="106">
        <f>SUMIFS(Saidas!$H:$H,Saidas!$C:$C,'Controle Detalhado'!A1098)</f>
        <v>0</v>
      </c>
      <c r="J1098" s="107">
        <f t="shared" si="51"/>
        <v>0</v>
      </c>
      <c r="K1098" s="100" t="e">
        <f t="shared" si="52"/>
        <v>#N/A</v>
      </c>
      <c r="L1098" s="111" t="str">
        <f t="shared" si="53"/>
        <v>Comprar Urgente!</v>
      </c>
    </row>
    <row r="1099" spans="2:12">
      <c r="B1099" s="99" t="e">
        <f>LOOKUP(A1099,Entradas!$B$4:$B$1048576,Entradas!$C$4:$C$1048576)</f>
        <v>#N/A</v>
      </c>
      <c r="C1099" s="99" t="e">
        <f>LOOKUP(A1099,Entradas!$B$4:$B$1048576,Entradas!$D$4:$D$1048576)</f>
        <v>#N/A</v>
      </c>
      <c r="D1099" s="99" t="e">
        <f>LOOKUP(A1099,Entradas!$B$4:$B$1048576,Entradas!$G$4:$G$1048576)</f>
        <v>#N/A</v>
      </c>
      <c r="E1099" s="100" t="e">
        <f>LOOKUP(A1099,Entradas!$B$4:$B$1048576,Entradas!$H$4:$H$1048576)</f>
        <v>#N/A</v>
      </c>
      <c r="F1099" s="101" t="e">
        <f>LOOKUP(A1099,Entradas!$B$4:$B$1048576,Entradas!$J$4:$J$1048576)</f>
        <v>#N/A</v>
      </c>
      <c r="H1099" s="106">
        <f>SUMIFS(Entradas!F:F,Entradas!B:B,'Controle Detalhado'!A1099)</f>
        <v>0</v>
      </c>
      <c r="I1099" s="106">
        <f>SUMIFS(Saidas!$H:$H,Saidas!$C:$C,'Controle Detalhado'!A1099)</f>
        <v>0</v>
      </c>
      <c r="J1099" s="107">
        <f t="shared" si="51"/>
        <v>0</v>
      </c>
      <c r="K1099" s="100" t="e">
        <f t="shared" si="52"/>
        <v>#N/A</v>
      </c>
      <c r="L1099" s="111" t="str">
        <f t="shared" si="53"/>
        <v>Comprar Urgente!</v>
      </c>
    </row>
    <row r="1100" spans="2:12">
      <c r="B1100" s="99" t="e">
        <f>LOOKUP(A1100,Entradas!$B$4:$B$1048576,Entradas!$C$4:$C$1048576)</f>
        <v>#N/A</v>
      </c>
      <c r="C1100" s="99" t="e">
        <f>LOOKUP(A1100,Entradas!$B$4:$B$1048576,Entradas!$D$4:$D$1048576)</f>
        <v>#N/A</v>
      </c>
      <c r="D1100" s="99" t="e">
        <f>LOOKUP(A1100,Entradas!$B$4:$B$1048576,Entradas!$G$4:$G$1048576)</f>
        <v>#N/A</v>
      </c>
      <c r="E1100" s="100" t="e">
        <f>LOOKUP(A1100,Entradas!$B$4:$B$1048576,Entradas!$H$4:$H$1048576)</f>
        <v>#N/A</v>
      </c>
      <c r="F1100" s="101" t="e">
        <f>LOOKUP(A1100,Entradas!$B$4:$B$1048576,Entradas!$J$4:$J$1048576)</f>
        <v>#N/A</v>
      </c>
      <c r="H1100" s="106">
        <f>SUMIFS(Entradas!F:F,Entradas!B:B,'Controle Detalhado'!A1100)</f>
        <v>0</v>
      </c>
      <c r="I1100" s="106">
        <f>SUMIFS(Saidas!$H:$H,Saidas!$C:$C,'Controle Detalhado'!A1100)</f>
        <v>0</v>
      </c>
      <c r="J1100" s="107">
        <f t="shared" si="51"/>
        <v>0</v>
      </c>
      <c r="K1100" s="100" t="e">
        <f t="shared" si="52"/>
        <v>#N/A</v>
      </c>
      <c r="L1100" s="111" t="str">
        <f t="shared" si="53"/>
        <v>Comprar Urgente!</v>
      </c>
    </row>
    <row r="1101" spans="2:12">
      <c r="B1101" s="99" t="e">
        <f>LOOKUP(A1101,Entradas!$B$4:$B$1048576,Entradas!$C$4:$C$1048576)</f>
        <v>#N/A</v>
      </c>
      <c r="C1101" s="99" t="e">
        <f>LOOKUP(A1101,Entradas!$B$4:$B$1048576,Entradas!$D$4:$D$1048576)</f>
        <v>#N/A</v>
      </c>
      <c r="D1101" s="99" t="e">
        <f>LOOKUP(A1101,Entradas!$B$4:$B$1048576,Entradas!$G$4:$G$1048576)</f>
        <v>#N/A</v>
      </c>
      <c r="E1101" s="100" t="e">
        <f>LOOKUP(A1101,Entradas!$B$4:$B$1048576,Entradas!$H$4:$H$1048576)</f>
        <v>#N/A</v>
      </c>
      <c r="F1101" s="101" t="e">
        <f>LOOKUP(A1101,Entradas!$B$4:$B$1048576,Entradas!$J$4:$J$1048576)</f>
        <v>#N/A</v>
      </c>
      <c r="H1101" s="106">
        <f>SUMIFS(Entradas!F:F,Entradas!B:B,'Controle Detalhado'!A1101)</f>
        <v>0</v>
      </c>
      <c r="I1101" s="106">
        <f>SUMIFS(Saidas!$H:$H,Saidas!$C:$C,'Controle Detalhado'!A1101)</f>
        <v>0</v>
      </c>
      <c r="J1101" s="107">
        <f t="shared" si="51"/>
        <v>0</v>
      </c>
      <c r="K1101" s="100" t="e">
        <f t="shared" si="52"/>
        <v>#N/A</v>
      </c>
      <c r="L1101" s="111" t="str">
        <f t="shared" si="53"/>
        <v>Comprar Urgente!</v>
      </c>
    </row>
    <row r="1102" spans="2:12">
      <c r="B1102" s="99" t="e">
        <f>LOOKUP(A1102,Entradas!$B$4:$B$1048576,Entradas!$C$4:$C$1048576)</f>
        <v>#N/A</v>
      </c>
      <c r="C1102" s="99" t="e">
        <f>LOOKUP(A1102,Entradas!$B$4:$B$1048576,Entradas!$D$4:$D$1048576)</f>
        <v>#N/A</v>
      </c>
      <c r="D1102" s="99" t="e">
        <f>LOOKUP(A1102,Entradas!$B$4:$B$1048576,Entradas!$G$4:$G$1048576)</f>
        <v>#N/A</v>
      </c>
      <c r="E1102" s="100" t="e">
        <f>LOOKUP(A1102,Entradas!$B$4:$B$1048576,Entradas!$H$4:$H$1048576)</f>
        <v>#N/A</v>
      </c>
      <c r="F1102" s="101" t="e">
        <f>LOOKUP(A1102,Entradas!$B$4:$B$1048576,Entradas!$J$4:$J$1048576)</f>
        <v>#N/A</v>
      </c>
      <c r="H1102" s="106">
        <f>SUMIFS(Entradas!F:F,Entradas!B:B,'Controle Detalhado'!A1102)</f>
        <v>0</v>
      </c>
      <c r="I1102" s="106">
        <f>SUMIFS(Saidas!$H:$H,Saidas!$C:$C,'Controle Detalhado'!A1102)</f>
        <v>0</v>
      </c>
      <c r="J1102" s="107">
        <f t="shared" si="51"/>
        <v>0</v>
      </c>
      <c r="K1102" s="100" t="e">
        <f t="shared" si="52"/>
        <v>#N/A</v>
      </c>
      <c r="L1102" s="111" t="str">
        <f t="shared" si="53"/>
        <v>Comprar Urgente!</v>
      </c>
    </row>
    <row r="1103" spans="2:12">
      <c r="B1103" s="99" t="e">
        <f>LOOKUP(A1103,Entradas!$B$4:$B$1048576,Entradas!$C$4:$C$1048576)</f>
        <v>#N/A</v>
      </c>
      <c r="C1103" s="99" t="e">
        <f>LOOKUP(A1103,Entradas!$B$4:$B$1048576,Entradas!$D$4:$D$1048576)</f>
        <v>#N/A</v>
      </c>
      <c r="D1103" s="99" t="e">
        <f>LOOKUP(A1103,Entradas!$B$4:$B$1048576,Entradas!$G$4:$G$1048576)</f>
        <v>#N/A</v>
      </c>
      <c r="E1103" s="100" t="e">
        <f>LOOKUP(A1103,Entradas!$B$4:$B$1048576,Entradas!$H$4:$H$1048576)</f>
        <v>#N/A</v>
      </c>
      <c r="F1103" s="101" t="e">
        <f>LOOKUP(A1103,Entradas!$B$4:$B$1048576,Entradas!$J$4:$J$1048576)</f>
        <v>#N/A</v>
      </c>
      <c r="H1103" s="106">
        <f>SUMIFS(Entradas!F:F,Entradas!B:B,'Controle Detalhado'!A1103)</f>
        <v>0</v>
      </c>
      <c r="I1103" s="106">
        <f>SUMIFS(Saidas!$H:$H,Saidas!$C:$C,'Controle Detalhado'!A1103)</f>
        <v>0</v>
      </c>
      <c r="J1103" s="107">
        <f t="shared" si="51"/>
        <v>0</v>
      </c>
      <c r="K1103" s="100" t="e">
        <f t="shared" si="52"/>
        <v>#N/A</v>
      </c>
      <c r="L1103" s="111" t="str">
        <f t="shared" si="53"/>
        <v>Comprar Urgente!</v>
      </c>
    </row>
    <row r="1104" spans="2:12">
      <c r="B1104" s="99" t="e">
        <f>LOOKUP(A1104,Entradas!$B$4:$B$1048576,Entradas!$C$4:$C$1048576)</f>
        <v>#N/A</v>
      </c>
      <c r="C1104" s="99" t="e">
        <f>LOOKUP(A1104,Entradas!$B$4:$B$1048576,Entradas!$D$4:$D$1048576)</f>
        <v>#N/A</v>
      </c>
      <c r="D1104" s="99" t="e">
        <f>LOOKUP(A1104,Entradas!$B$4:$B$1048576,Entradas!$G$4:$G$1048576)</f>
        <v>#N/A</v>
      </c>
      <c r="E1104" s="100" t="e">
        <f>LOOKUP(A1104,Entradas!$B$4:$B$1048576,Entradas!$H$4:$H$1048576)</f>
        <v>#N/A</v>
      </c>
      <c r="F1104" s="101" t="e">
        <f>LOOKUP(A1104,Entradas!$B$4:$B$1048576,Entradas!$J$4:$J$1048576)</f>
        <v>#N/A</v>
      </c>
      <c r="H1104" s="106">
        <f>SUMIFS(Entradas!F:F,Entradas!B:B,'Controle Detalhado'!A1104)</f>
        <v>0</v>
      </c>
      <c r="I1104" s="106">
        <f>SUMIFS(Saidas!$H:$H,Saidas!$C:$C,'Controle Detalhado'!A1104)</f>
        <v>0</v>
      </c>
      <c r="J1104" s="107">
        <f t="shared" si="51"/>
        <v>0</v>
      </c>
      <c r="K1104" s="100" t="e">
        <f t="shared" si="52"/>
        <v>#N/A</v>
      </c>
      <c r="L1104" s="111" t="str">
        <f t="shared" si="53"/>
        <v>Comprar Urgente!</v>
      </c>
    </row>
    <row r="1105" spans="2:12">
      <c r="B1105" s="99" t="e">
        <f>LOOKUP(A1105,Entradas!$B$4:$B$1048576,Entradas!$C$4:$C$1048576)</f>
        <v>#N/A</v>
      </c>
      <c r="C1105" s="99" t="e">
        <f>LOOKUP(A1105,Entradas!$B$4:$B$1048576,Entradas!$D$4:$D$1048576)</f>
        <v>#N/A</v>
      </c>
      <c r="D1105" s="99" t="e">
        <f>LOOKUP(A1105,Entradas!$B$4:$B$1048576,Entradas!$G$4:$G$1048576)</f>
        <v>#N/A</v>
      </c>
      <c r="E1105" s="100" t="e">
        <f>LOOKUP(A1105,Entradas!$B$4:$B$1048576,Entradas!$H$4:$H$1048576)</f>
        <v>#N/A</v>
      </c>
      <c r="F1105" s="101" t="e">
        <f>LOOKUP(A1105,Entradas!$B$4:$B$1048576,Entradas!$J$4:$J$1048576)</f>
        <v>#N/A</v>
      </c>
      <c r="H1105" s="106">
        <f>SUMIFS(Entradas!F:F,Entradas!B:B,'Controle Detalhado'!A1105)</f>
        <v>0</v>
      </c>
      <c r="I1105" s="106">
        <f>SUMIFS(Saidas!$H:$H,Saidas!$C:$C,'Controle Detalhado'!A1105)</f>
        <v>0</v>
      </c>
      <c r="J1105" s="107">
        <f t="shared" si="51"/>
        <v>0</v>
      </c>
      <c r="K1105" s="100" t="e">
        <f t="shared" si="52"/>
        <v>#N/A</v>
      </c>
      <c r="L1105" s="111" t="str">
        <f t="shared" si="53"/>
        <v>Comprar Urgente!</v>
      </c>
    </row>
    <row r="1106" spans="2:12">
      <c r="B1106" s="99" t="e">
        <f>LOOKUP(A1106,Entradas!$B$4:$B$1048576,Entradas!$C$4:$C$1048576)</f>
        <v>#N/A</v>
      </c>
      <c r="C1106" s="99" t="e">
        <f>LOOKUP(A1106,Entradas!$B$4:$B$1048576,Entradas!$D$4:$D$1048576)</f>
        <v>#N/A</v>
      </c>
      <c r="D1106" s="99" t="e">
        <f>LOOKUP(A1106,Entradas!$B$4:$B$1048576,Entradas!$G$4:$G$1048576)</f>
        <v>#N/A</v>
      </c>
      <c r="E1106" s="100" t="e">
        <f>LOOKUP(A1106,Entradas!$B$4:$B$1048576,Entradas!$H$4:$H$1048576)</f>
        <v>#N/A</v>
      </c>
      <c r="F1106" s="101" t="e">
        <f>LOOKUP(A1106,Entradas!$B$4:$B$1048576,Entradas!$J$4:$J$1048576)</f>
        <v>#N/A</v>
      </c>
      <c r="H1106" s="106">
        <f>SUMIFS(Entradas!F:F,Entradas!B:B,'Controle Detalhado'!A1106)</f>
        <v>0</v>
      </c>
      <c r="I1106" s="106">
        <f>SUMIFS(Saidas!$H:$H,Saidas!$C:$C,'Controle Detalhado'!A1106)</f>
        <v>0</v>
      </c>
      <c r="J1106" s="107">
        <f t="shared" si="51"/>
        <v>0</v>
      </c>
      <c r="K1106" s="100" t="e">
        <f t="shared" si="52"/>
        <v>#N/A</v>
      </c>
      <c r="L1106" s="111" t="str">
        <f t="shared" si="53"/>
        <v>Comprar Urgente!</v>
      </c>
    </row>
    <row r="1107" spans="2:12">
      <c r="B1107" s="99" t="e">
        <f>LOOKUP(A1107,Entradas!$B$4:$B$1048576,Entradas!$C$4:$C$1048576)</f>
        <v>#N/A</v>
      </c>
      <c r="C1107" s="99" t="e">
        <f>LOOKUP(A1107,Entradas!$B$4:$B$1048576,Entradas!$D$4:$D$1048576)</f>
        <v>#N/A</v>
      </c>
      <c r="D1107" s="99" t="e">
        <f>LOOKUP(A1107,Entradas!$B$4:$B$1048576,Entradas!$G$4:$G$1048576)</f>
        <v>#N/A</v>
      </c>
      <c r="E1107" s="100" t="e">
        <f>LOOKUP(A1107,Entradas!$B$4:$B$1048576,Entradas!$H$4:$H$1048576)</f>
        <v>#N/A</v>
      </c>
      <c r="F1107" s="101" t="e">
        <f>LOOKUP(A1107,Entradas!$B$4:$B$1048576,Entradas!$J$4:$J$1048576)</f>
        <v>#N/A</v>
      </c>
      <c r="H1107" s="106">
        <f>SUMIFS(Entradas!F:F,Entradas!B:B,'Controle Detalhado'!A1107)</f>
        <v>0</v>
      </c>
      <c r="I1107" s="106">
        <f>SUMIFS(Saidas!$H:$H,Saidas!$C:$C,'Controle Detalhado'!A1107)</f>
        <v>0</v>
      </c>
      <c r="J1107" s="107">
        <f t="shared" si="51"/>
        <v>0</v>
      </c>
      <c r="K1107" s="100" t="e">
        <f t="shared" si="52"/>
        <v>#N/A</v>
      </c>
      <c r="L1107" s="111" t="str">
        <f t="shared" si="53"/>
        <v>Comprar Urgente!</v>
      </c>
    </row>
    <row r="1108" spans="2:12">
      <c r="B1108" s="99" t="e">
        <f>LOOKUP(A1108,Entradas!$B$4:$B$1048576,Entradas!$C$4:$C$1048576)</f>
        <v>#N/A</v>
      </c>
      <c r="C1108" s="99" t="e">
        <f>LOOKUP(A1108,Entradas!$B$4:$B$1048576,Entradas!$D$4:$D$1048576)</f>
        <v>#N/A</v>
      </c>
      <c r="D1108" s="99" t="e">
        <f>LOOKUP(A1108,Entradas!$B$4:$B$1048576,Entradas!$G$4:$G$1048576)</f>
        <v>#N/A</v>
      </c>
      <c r="E1108" s="100" t="e">
        <f>LOOKUP(A1108,Entradas!$B$4:$B$1048576,Entradas!$H$4:$H$1048576)</f>
        <v>#N/A</v>
      </c>
      <c r="F1108" s="101" t="e">
        <f>LOOKUP(A1108,Entradas!$B$4:$B$1048576,Entradas!$J$4:$J$1048576)</f>
        <v>#N/A</v>
      </c>
      <c r="H1108" s="106">
        <f>SUMIFS(Entradas!F:F,Entradas!B:B,'Controle Detalhado'!A1108)</f>
        <v>0</v>
      </c>
      <c r="I1108" s="106">
        <f>SUMIFS(Saidas!$H:$H,Saidas!$C:$C,'Controle Detalhado'!A1108)</f>
        <v>0</v>
      </c>
      <c r="J1108" s="107">
        <f t="shared" si="51"/>
        <v>0</v>
      </c>
      <c r="K1108" s="100" t="e">
        <f t="shared" si="52"/>
        <v>#N/A</v>
      </c>
      <c r="L1108" s="111" t="str">
        <f t="shared" si="53"/>
        <v>Comprar Urgente!</v>
      </c>
    </row>
    <row r="1109" spans="2:12">
      <c r="B1109" s="99" t="e">
        <f>LOOKUP(A1109,Entradas!$B$4:$B$1048576,Entradas!$C$4:$C$1048576)</f>
        <v>#N/A</v>
      </c>
      <c r="C1109" s="99" t="e">
        <f>LOOKUP(A1109,Entradas!$B$4:$B$1048576,Entradas!$D$4:$D$1048576)</f>
        <v>#N/A</v>
      </c>
      <c r="D1109" s="99" t="e">
        <f>LOOKUP(A1109,Entradas!$B$4:$B$1048576,Entradas!$G$4:$G$1048576)</f>
        <v>#N/A</v>
      </c>
      <c r="E1109" s="100" t="e">
        <f>LOOKUP(A1109,Entradas!$B$4:$B$1048576,Entradas!$H$4:$H$1048576)</f>
        <v>#N/A</v>
      </c>
      <c r="F1109" s="101" t="e">
        <f>LOOKUP(A1109,Entradas!$B$4:$B$1048576,Entradas!$J$4:$J$1048576)</f>
        <v>#N/A</v>
      </c>
      <c r="H1109" s="106">
        <f>SUMIFS(Entradas!F:F,Entradas!B:B,'Controle Detalhado'!A1109)</f>
        <v>0</v>
      </c>
      <c r="I1109" s="106">
        <f>SUMIFS(Saidas!$H:$H,Saidas!$C:$C,'Controle Detalhado'!A1109)</f>
        <v>0</v>
      </c>
      <c r="J1109" s="107">
        <f t="shared" si="51"/>
        <v>0</v>
      </c>
      <c r="K1109" s="100" t="e">
        <f t="shared" si="52"/>
        <v>#N/A</v>
      </c>
      <c r="L1109" s="111" t="str">
        <f t="shared" si="53"/>
        <v>Comprar Urgente!</v>
      </c>
    </row>
    <row r="1110" spans="2:12">
      <c r="B1110" s="99" t="e">
        <f>LOOKUP(A1110,Entradas!$B$4:$B$1048576,Entradas!$C$4:$C$1048576)</f>
        <v>#N/A</v>
      </c>
      <c r="C1110" s="99" t="e">
        <f>LOOKUP(A1110,Entradas!$B$4:$B$1048576,Entradas!$D$4:$D$1048576)</f>
        <v>#N/A</v>
      </c>
      <c r="D1110" s="99" t="e">
        <f>LOOKUP(A1110,Entradas!$B$4:$B$1048576,Entradas!$G$4:$G$1048576)</f>
        <v>#N/A</v>
      </c>
      <c r="E1110" s="100" t="e">
        <f>LOOKUP(A1110,Entradas!$B$4:$B$1048576,Entradas!$H$4:$H$1048576)</f>
        <v>#N/A</v>
      </c>
      <c r="F1110" s="101" t="e">
        <f>LOOKUP(A1110,Entradas!$B$4:$B$1048576,Entradas!$J$4:$J$1048576)</f>
        <v>#N/A</v>
      </c>
      <c r="H1110" s="106">
        <f>SUMIFS(Entradas!F:F,Entradas!B:B,'Controle Detalhado'!A1110)</f>
        <v>0</v>
      </c>
      <c r="I1110" s="106">
        <f>SUMIFS(Saidas!$H:$H,Saidas!$C:$C,'Controle Detalhado'!A1110)</f>
        <v>0</v>
      </c>
      <c r="J1110" s="107">
        <f t="shared" si="51"/>
        <v>0</v>
      </c>
      <c r="K1110" s="100" t="e">
        <f t="shared" si="52"/>
        <v>#N/A</v>
      </c>
      <c r="L1110" s="111" t="str">
        <f t="shared" si="53"/>
        <v>Comprar Urgente!</v>
      </c>
    </row>
    <row r="1111" spans="2:12">
      <c r="B1111" s="99" t="e">
        <f>LOOKUP(A1111,Entradas!$B$4:$B$1048576,Entradas!$C$4:$C$1048576)</f>
        <v>#N/A</v>
      </c>
      <c r="C1111" s="99" t="e">
        <f>LOOKUP(A1111,Entradas!$B$4:$B$1048576,Entradas!$D$4:$D$1048576)</f>
        <v>#N/A</v>
      </c>
      <c r="D1111" s="99" t="e">
        <f>LOOKUP(A1111,Entradas!$B$4:$B$1048576,Entradas!$G$4:$G$1048576)</f>
        <v>#N/A</v>
      </c>
      <c r="E1111" s="100" t="e">
        <f>LOOKUP(A1111,Entradas!$B$4:$B$1048576,Entradas!$H$4:$H$1048576)</f>
        <v>#N/A</v>
      </c>
      <c r="F1111" s="101" t="e">
        <f>LOOKUP(A1111,Entradas!$B$4:$B$1048576,Entradas!$J$4:$J$1048576)</f>
        <v>#N/A</v>
      </c>
      <c r="H1111" s="106">
        <f>SUMIFS(Entradas!F:F,Entradas!B:B,'Controle Detalhado'!A1111)</f>
        <v>0</v>
      </c>
      <c r="I1111" s="106">
        <f>SUMIFS(Saidas!$H:$H,Saidas!$C:$C,'Controle Detalhado'!A1111)</f>
        <v>0</v>
      </c>
      <c r="J1111" s="107">
        <f t="shared" si="51"/>
        <v>0</v>
      </c>
      <c r="K1111" s="100" t="e">
        <f t="shared" si="52"/>
        <v>#N/A</v>
      </c>
      <c r="L1111" s="111" t="str">
        <f t="shared" si="53"/>
        <v>Comprar Urgente!</v>
      </c>
    </row>
    <row r="1112" spans="2:12">
      <c r="B1112" s="99" t="e">
        <f>LOOKUP(A1112,Entradas!$B$4:$B$1048576,Entradas!$C$4:$C$1048576)</f>
        <v>#N/A</v>
      </c>
      <c r="C1112" s="99" t="e">
        <f>LOOKUP(A1112,Entradas!$B$4:$B$1048576,Entradas!$D$4:$D$1048576)</f>
        <v>#N/A</v>
      </c>
      <c r="D1112" s="99" t="e">
        <f>LOOKUP(A1112,Entradas!$B$4:$B$1048576,Entradas!$G$4:$G$1048576)</f>
        <v>#N/A</v>
      </c>
      <c r="E1112" s="100" t="e">
        <f>LOOKUP(A1112,Entradas!$B$4:$B$1048576,Entradas!$H$4:$H$1048576)</f>
        <v>#N/A</v>
      </c>
      <c r="F1112" s="101" t="e">
        <f>LOOKUP(A1112,Entradas!$B$4:$B$1048576,Entradas!$J$4:$J$1048576)</f>
        <v>#N/A</v>
      </c>
      <c r="H1112" s="106">
        <f>SUMIFS(Entradas!F:F,Entradas!B:B,'Controle Detalhado'!A1112)</f>
        <v>0</v>
      </c>
      <c r="I1112" s="106">
        <f>SUMIFS(Saidas!$H:$H,Saidas!$C:$C,'Controle Detalhado'!A1112)</f>
        <v>0</v>
      </c>
      <c r="J1112" s="107">
        <f t="shared" si="51"/>
        <v>0</v>
      </c>
      <c r="K1112" s="100" t="e">
        <f t="shared" si="52"/>
        <v>#N/A</v>
      </c>
      <c r="L1112" s="111" t="str">
        <f t="shared" si="53"/>
        <v>Comprar Urgente!</v>
      </c>
    </row>
    <row r="1113" spans="2:12">
      <c r="B1113" s="99" t="e">
        <f>LOOKUP(A1113,Entradas!$B$4:$B$1048576,Entradas!$C$4:$C$1048576)</f>
        <v>#N/A</v>
      </c>
      <c r="C1113" s="99" t="e">
        <f>LOOKUP(A1113,Entradas!$B$4:$B$1048576,Entradas!$D$4:$D$1048576)</f>
        <v>#N/A</v>
      </c>
      <c r="D1113" s="99" t="e">
        <f>LOOKUP(A1113,Entradas!$B$4:$B$1048576,Entradas!$G$4:$G$1048576)</f>
        <v>#N/A</v>
      </c>
      <c r="E1113" s="100" t="e">
        <f>LOOKUP(A1113,Entradas!$B$4:$B$1048576,Entradas!$H$4:$H$1048576)</f>
        <v>#N/A</v>
      </c>
      <c r="F1113" s="101" t="e">
        <f>LOOKUP(A1113,Entradas!$B$4:$B$1048576,Entradas!$J$4:$J$1048576)</f>
        <v>#N/A</v>
      </c>
      <c r="H1113" s="106">
        <f>SUMIFS(Entradas!F:F,Entradas!B:B,'Controle Detalhado'!A1113)</f>
        <v>0</v>
      </c>
      <c r="I1113" s="106">
        <f>SUMIFS(Saidas!$H:$H,Saidas!$C:$C,'Controle Detalhado'!A1113)</f>
        <v>0</v>
      </c>
      <c r="J1113" s="107">
        <f t="shared" si="51"/>
        <v>0</v>
      </c>
      <c r="K1113" s="100" t="e">
        <f t="shared" si="52"/>
        <v>#N/A</v>
      </c>
      <c r="L1113" s="111" t="str">
        <f t="shared" si="53"/>
        <v>Comprar Urgente!</v>
      </c>
    </row>
    <row r="1114" spans="2:12">
      <c r="B1114" s="99" t="e">
        <f>LOOKUP(A1114,Entradas!$B$4:$B$1048576,Entradas!$C$4:$C$1048576)</f>
        <v>#N/A</v>
      </c>
      <c r="C1114" s="99" t="e">
        <f>LOOKUP(A1114,Entradas!$B$4:$B$1048576,Entradas!$D$4:$D$1048576)</f>
        <v>#N/A</v>
      </c>
      <c r="D1114" s="99" t="e">
        <f>LOOKUP(A1114,Entradas!$B$4:$B$1048576,Entradas!$G$4:$G$1048576)</f>
        <v>#N/A</v>
      </c>
      <c r="E1114" s="100" t="e">
        <f>LOOKUP(A1114,Entradas!$B$4:$B$1048576,Entradas!$H$4:$H$1048576)</f>
        <v>#N/A</v>
      </c>
      <c r="F1114" s="101" t="e">
        <f>LOOKUP(A1114,Entradas!$B$4:$B$1048576,Entradas!$J$4:$J$1048576)</f>
        <v>#N/A</v>
      </c>
      <c r="H1114" s="106">
        <f>SUMIFS(Entradas!F:F,Entradas!B:B,'Controle Detalhado'!A1114)</f>
        <v>0</v>
      </c>
      <c r="I1114" s="106">
        <f>SUMIFS(Saidas!$H:$H,Saidas!$C:$C,'Controle Detalhado'!A1114)</f>
        <v>0</v>
      </c>
      <c r="J1114" s="107">
        <f t="shared" si="51"/>
        <v>0</v>
      </c>
      <c r="K1114" s="100" t="e">
        <f t="shared" si="52"/>
        <v>#N/A</v>
      </c>
      <c r="L1114" s="111" t="str">
        <f t="shared" si="53"/>
        <v>Comprar Urgente!</v>
      </c>
    </row>
    <row r="1115" spans="2:12">
      <c r="B1115" s="99" t="e">
        <f>LOOKUP(A1115,Entradas!$B$4:$B$1048576,Entradas!$C$4:$C$1048576)</f>
        <v>#N/A</v>
      </c>
      <c r="C1115" s="99" t="e">
        <f>LOOKUP(A1115,Entradas!$B$4:$B$1048576,Entradas!$D$4:$D$1048576)</f>
        <v>#N/A</v>
      </c>
      <c r="D1115" s="99" t="e">
        <f>LOOKUP(A1115,Entradas!$B$4:$B$1048576,Entradas!$G$4:$G$1048576)</f>
        <v>#N/A</v>
      </c>
      <c r="E1115" s="100" t="e">
        <f>LOOKUP(A1115,Entradas!$B$4:$B$1048576,Entradas!$H$4:$H$1048576)</f>
        <v>#N/A</v>
      </c>
      <c r="F1115" s="101" t="e">
        <f>LOOKUP(A1115,Entradas!$B$4:$B$1048576,Entradas!$J$4:$J$1048576)</f>
        <v>#N/A</v>
      </c>
      <c r="H1115" s="106">
        <f>SUMIFS(Entradas!F:F,Entradas!B:B,'Controle Detalhado'!A1115)</f>
        <v>0</v>
      </c>
      <c r="I1115" s="106">
        <f>SUMIFS(Saidas!$H:$H,Saidas!$C:$C,'Controle Detalhado'!A1115)</f>
        <v>0</v>
      </c>
      <c r="J1115" s="107">
        <f t="shared" si="51"/>
        <v>0</v>
      </c>
      <c r="K1115" s="100" t="e">
        <f t="shared" si="52"/>
        <v>#N/A</v>
      </c>
      <c r="L1115" s="111" t="str">
        <f t="shared" si="53"/>
        <v>Comprar Urgente!</v>
      </c>
    </row>
    <row r="1116" spans="2:12">
      <c r="B1116" s="99" t="e">
        <f>LOOKUP(A1116,Entradas!$B$4:$B$1048576,Entradas!$C$4:$C$1048576)</f>
        <v>#N/A</v>
      </c>
      <c r="C1116" s="99" t="e">
        <f>LOOKUP(A1116,Entradas!$B$4:$B$1048576,Entradas!$D$4:$D$1048576)</f>
        <v>#N/A</v>
      </c>
      <c r="D1116" s="99" t="e">
        <f>LOOKUP(A1116,Entradas!$B$4:$B$1048576,Entradas!$G$4:$G$1048576)</f>
        <v>#N/A</v>
      </c>
      <c r="E1116" s="100" t="e">
        <f>LOOKUP(A1116,Entradas!$B$4:$B$1048576,Entradas!$H$4:$H$1048576)</f>
        <v>#N/A</v>
      </c>
      <c r="F1116" s="101" t="e">
        <f>LOOKUP(A1116,Entradas!$B$4:$B$1048576,Entradas!$J$4:$J$1048576)</f>
        <v>#N/A</v>
      </c>
      <c r="H1116" s="106">
        <f>SUMIFS(Entradas!F:F,Entradas!B:B,'Controle Detalhado'!A1116)</f>
        <v>0</v>
      </c>
      <c r="I1116" s="106">
        <f>SUMIFS(Saidas!$H:$H,Saidas!$C:$C,'Controle Detalhado'!A1116)</f>
        <v>0</v>
      </c>
      <c r="J1116" s="107">
        <f t="shared" si="51"/>
        <v>0</v>
      </c>
      <c r="K1116" s="100" t="e">
        <f t="shared" si="52"/>
        <v>#N/A</v>
      </c>
      <c r="L1116" s="111" t="str">
        <f t="shared" si="53"/>
        <v>Comprar Urgente!</v>
      </c>
    </row>
    <row r="1117" spans="2:12">
      <c r="B1117" s="99" t="e">
        <f>LOOKUP(A1117,Entradas!$B$4:$B$1048576,Entradas!$C$4:$C$1048576)</f>
        <v>#N/A</v>
      </c>
      <c r="C1117" s="99" t="e">
        <f>LOOKUP(A1117,Entradas!$B$4:$B$1048576,Entradas!$D$4:$D$1048576)</f>
        <v>#N/A</v>
      </c>
      <c r="D1117" s="99" t="e">
        <f>LOOKUP(A1117,Entradas!$B$4:$B$1048576,Entradas!$G$4:$G$1048576)</f>
        <v>#N/A</v>
      </c>
      <c r="E1117" s="100" t="e">
        <f>LOOKUP(A1117,Entradas!$B$4:$B$1048576,Entradas!$H$4:$H$1048576)</f>
        <v>#N/A</v>
      </c>
      <c r="F1117" s="101" t="e">
        <f>LOOKUP(A1117,Entradas!$B$4:$B$1048576,Entradas!$J$4:$J$1048576)</f>
        <v>#N/A</v>
      </c>
      <c r="H1117" s="106">
        <f>SUMIFS(Entradas!F:F,Entradas!B:B,'Controle Detalhado'!A1117)</f>
        <v>0</v>
      </c>
      <c r="I1117" s="106">
        <f>SUMIFS(Saidas!$H:$H,Saidas!$C:$C,'Controle Detalhado'!A1117)</f>
        <v>0</v>
      </c>
      <c r="J1117" s="107">
        <f t="shared" si="51"/>
        <v>0</v>
      </c>
      <c r="K1117" s="100" t="e">
        <f t="shared" si="52"/>
        <v>#N/A</v>
      </c>
      <c r="L1117" s="111" t="str">
        <f t="shared" si="53"/>
        <v>Comprar Urgente!</v>
      </c>
    </row>
    <row r="1118" spans="2:12">
      <c r="B1118" s="99" t="e">
        <f>LOOKUP(A1118,Entradas!$B$4:$B$1048576,Entradas!$C$4:$C$1048576)</f>
        <v>#N/A</v>
      </c>
      <c r="C1118" s="99" t="e">
        <f>LOOKUP(A1118,Entradas!$B$4:$B$1048576,Entradas!$D$4:$D$1048576)</f>
        <v>#N/A</v>
      </c>
      <c r="D1118" s="99" t="e">
        <f>LOOKUP(A1118,Entradas!$B$4:$B$1048576,Entradas!$G$4:$G$1048576)</f>
        <v>#N/A</v>
      </c>
      <c r="E1118" s="100" t="e">
        <f>LOOKUP(A1118,Entradas!$B$4:$B$1048576,Entradas!$H$4:$H$1048576)</f>
        <v>#N/A</v>
      </c>
      <c r="F1118" s="101" t="e">
        <f>LOOKUP(A1118,Entradas!$B$4:$B$1048576,Entradas!$J$4:$J$1048576)</f>
        <v>#N/A</v>
      </c>
      <c r="H1118" s="106">
        <f>SUMIFS(Entradas!F:F,Entradas!B:B,'Controle Detalhado'!A1118)</f>
        <v>0</v>
      </c>
      <c r="I1118" s="106">
        <f>SUMIFS(Saidas!$H:$H,Saidas!$C:$C,'Controle Detalhado'!A1118)</f>
        <v>0</v>
      </c>
      <c r="J1118" s="107">
        <f t="shared" si="51"/>
        <v>0</v>
      </c>
      <c r="K1118" s="100" t="e">
        <f t="shared" si="52"/>
        <v>#N/A</v>
      </c>
      <c r="L1118" s="111" t="str">
        <f t="shared" si="53"/>
        <v>Comprar Urgente!</v>
      </c>
    </row>
    <row r="1119" spans="2:12">
      <c r="B1119" s="99" t="e">
        <f>LOOKUP(A1119,Entradas!$B$4:$B$1048576,Entradas!$C$4:$C$1048576)</f>
        <v>#N/A</v>
      </c>
      <c r="C1119" s="99" t="e">
        <f>LOOKUP(A1119,Entradas!$B$4:$B$1048576,Entradas!$D$4:$D$1048576)</f>
        <v>#N/A</v>
      </c>
      <c r="D1119" s="99" t="e">
        <f>LOOKUP(A1119,Entradas!$B$4:$B$1048576,Entradas!$G$4:$G$1048576)</f>
        <v>#N/A</v>
      </c>
      <c r="E1119" s="100" t="e">
        <f>LOOKUP(A1119,Entradas!$B$4:$B$1048576,Entradas!$H$4:$H$1048576)</f>
        <v>#N/A</v>
      </c>
      <c r="F1119" s="101" t="e">
        <f>LOOKUP(A1119,Entradas!$B$4:$B$1048576,Entradas!$J$4:$J$1048576)</f>
        <v>#N/A</v>
      </c>
      <c r="H1119" s="106">
        <f>SUMIFS(Entradas!F:F,Entradas!B:B,'Controle Detalhado'!A1119)</f>
        <v>0</v>
      </c>
      <c r="I1119" s="106">
        <f>SUMIFS(Saidas!$H:$H,Saidas!$C:$C,'Controle Detalhado'!A1119)</f>
        <v>0</v>
      </c>
      <c r="J1119" s="107">
        <f t="shared" si="51"/>
        <v>0</v>
      </c>
      <c r="K1119" s="100" t="e">
        <f t="shared" si="52"/>
        <v>#N/A</v>
      </c>
      <c r="L1119" s="111" t="str">
        <f t="shared" si="53"/>
        <v>Comprar Urgente!</v>
      </c>
    </row>
    <row r="1120" spans="2:12">
      <c r="B1120" s="99" t="e">
        <f>LOOKUP(A1120,Entradas!$B$4:$B$1048576,Entradas!$C$4:$C$1048576)</f>
        <v>#N/A</v>
      </c>
      <c r="C1120" s="99" t="e">
        <f>LOOKUP(A1120,Entradas!$B$4:$B$1048576,Entradas!$D$4:$D$1048576)</f>
        <v>#N/A</v>
      </c>
      <c r="D1120" s="99" t="e">
        <f>LOOKUP(A1120,Entradas!$B$4:$B$1048576,Entradas!$G$4:$G$1048576)</f>
        <v>#N/A</v>
      </c>
      <c r="E1120" s="100" t="e">
        <f>LOOKUP(A1120,Entradas!$B$4:$B$1048576,Entradas!$H$4:$H$1048576)</f>
        <v>#N/A</v>
      </c>
      <c r="F1120" s="101" t="e">
        <f>LOOKUP(A1120,Entradas!$B$4:$B$1048576,Entradas!$J$4:$J$1048576)</f>
        <v>#N/A</v>
      </c>
      <c r="H1120" s="106">
        <f>SUMIFS(Entradas!F:F,Entradas!B:B,'Controle Detalhado'!A1120)</f>
        <v>0</v>
      </c>
      <c r="I1120" s="106">
        <f>SUMIFS(Saidas!$H:$H,Saidas!$C:$C,'Controle Detalhado'!A1120)</f>
        <v>0</v>
      </c>
      <c r="J1120" s="107">
        <f t="shared" si="51"/>
        <v>0</v>
      </c>
      <c r="K1120" s="100" t="e">
        <f t="shared" si="52"/>
        <v>#N/A</v>
      </c>
      <c r="L1120" s="111" t="str">
        <f t="shared" si="53"/>
        <v>Comprar Urgente!</v>
      </c>
    </row>
    <row r="1121" spans="2:12">
      <c r="B1121" s="99" t="e">
        <f>LOOKUP(A1121,Entradas!$B$4:$B$1048576,Entradas!$C$4:$C$1048576)</f>
        <v>#N/A</v>
      </c>
      <c r="C1121" s="99" t="e">
        <f>LOOKUP(A1121,Entradas!$B$4:$B$1048576,Entradas!$D$4:$D$1048576)</f>
        <v>#N/A</v>
      </c>
      <c r="D1121" s="99" t="e">
        <f>LOOKUP(A1121,Entradas!$B$4:$B$1048576,Entradas!$G$4:$G$1048576)</f>
        <v>#N/A</v>
      </c>
      <c r="E1121" s="100" t="e">
        <f>LOOKUP(A1121,Entradas!$B$4:$B$1048576,Entradas!$H$4:$H$1048576)</f>
        <v>#N/A</v>
      </c>
      <c r="F1121" s="101" t="e">
        <f>LOOKUP(A1121,Entradas!$B$4:$B$1048576,Entradas!$J$4:$J$1048576)</f>
        <v>#N/A</v>
      </c>
      <c r="H1121" s="106">
        <f>SUMIFS(Entradas!F:F,Entradas!B:B,'Controle Detalhado'!A1121)</f>
        <v>0</v>
      </c>
      <c r="I1121" s="106">
        <f>SUMIFS(Saidas!$H:$H,Saidas!$C:$C,'Controle Detalhado'!A1121)</f>
        <v>0</v>
      </c>
      <c r="J1121" s="107">
        <f t="shared" si="51"/>
        <v>0</v>
      </c>
      <c r="K1121" s="100" t="e">
        <f t="shared" si="52"/>
        <v>#N/A</v>
      </c>
      <c r="L1121" s="111" t="str">
        <f t="shared" si="53"/>
        <v>Comprar Urgente!</v>
      </c>
    </row>
    <row r="1122" spans="2:12">
      <c r="B1122" s="99" t="e">
        <f>LOOKUP(A1122,Entradas!$B$4:$B$1048576,Entradas!$C$4:$C$1048576)</f>
        <v>#N/A</v>
      </c>
      <c r="C1122" s="99" t="e">
        <f>LOOKUP(A1122,Entradas!$B$4:$B$1048576,Entradas!$D$4:$D$1048576)</f>
        <v>#N/A</v>
      </c>
      <c r="D1122" s="99" t="e">
        <f>LOOKUP(A1122,Entradas!$B$4:$B$1048576,Entradas!$G$4:$G$1048576)</f>
        <v>#N/A</v>
      </c>
      <c r="E1122" s="100" t="e">
        <f>LOOKUP(A1122,Entradas!$B$4:$B$1048576,Entradas!$H$4:$H$1048576)</f>
        <v>#N/A</v>
      </c>
      <c r="F1122" s="101" t="e">
        <f>LOOKUP(A1122,Entradas!$B$4:$B$1048576,Entradas!$J$4:$J$1048576)</f>
        <v>#N/A</v>
      </c>
      <c r="H1122" s="106">
        <f>SUMIFS(Entradas!F:F,Entradas!B:B,'Controle Detalhado'!A1122)</f>
        <v>0</v>
      </c>
      <c r="I1122" s="106">
        <f>SUMIFS(Saidas!$H:$H,Saidas!$C:$C,'Controle Detalhado'!A1122)</f>
        <v>0</v>
      </c>
      <c r="J1122" s="107">
        <f t="shared" si="51"/>
        <v>0</v>
      </c>
      <c r="K1122" s="100" t="e">
        <f t="shared" si="52"/>
        <v>#N/A</v>
      </c>
      <c r="L1122" s="111" t="str">
        <f t="shared" si="53"/>
        <v>Comprar Urgente!</v>
      </c>
    </row>
    <row r="1123" spans="2:12">
      <c r="B1123" s="99" t="e">
        <f>LOOKUP(A1123,Entradas!$B$4:$B$1048576,Entradas!$C$4:$C$1048576)</f>
        <v>#N/A</v>
      </c>
      <c r="C1123" s="99" t="e">
        <f>LOOKUP(A1123,Entradas!$B$4:$B$1048576,Entradas!$D$4:$D$1048576)</f>
        <v>#N/A</v>
      </c>
      <c r="D1123" s="99" t="e">
        <f>LOOKUP(A1123,Entradas!$B$4:$B$1048576,Entradas!$G$4:$G$1048576)</f>
        <v>#N/A</v>
      </c>
      <c r="E1123" s="100" t="e">
        <f>LOOKUP(A1123,Entradas!$B$4:$B$1048576,Entradas!$H$4:$H$1048576)</f>
        <v>#N/A</v>
      </c>
      <c r="F1123" s="101" t="e">
        <f>LOOKUP(A1123,Entradas!$B$4:$B$1048576,Entradas!$J$4:$J$1048576)</f>
        <v>#N/A</v>
      </c>
      <c r="H1123" s="106">
        <f>SUMIFS(Entradas!F:F,Entradas!B:B,'Controle Detalhado'!A1123)</f>
        <v>0</v>
      </c>
      <c r="I1123" s="106">
        <f>SUMIFS(Saidas!$H:$H,Saidas!$C:$C,'Controle Detalhado'!A1123)</f>
        <v>0</v>
      </c>
      <c r="J1123" s="107">
        <f t="shared" si="51"/>
        <v>0</v>
      </c>
      <c r="K1123" s="100" t="e">
        <f t="shared" si="52"/>
        <v>#N/A</v>
      </c>
      <c r="L1123" s="111" t="str">
        <f t="shared" si="53"/>
        <v>Comprar Urgente!</v>
      </c>
    </row>
    <row r="1124" spans="2:12">
      <c r="B1124" s="99" t="e">
        <f>LOOKUP(A1124,Entradas!$B$4:$B$1048576,Entradas!$C$4:$C$1048576)</f>
        <v>#N/A</v>
      </c>
      <c r="C1124" s="99" t="e">
        <f>LOOKUP(A1124,Entradas!$B$4:$B$1048576,Entradas!$D$4:$D$1048576)</f>
        <v>#N/A</v>
      </c>
      <c r="D1124" s="99" t="e">
        <f>LOOKUP(A1124,Entradas!$B$4:$B$1048576,Entradas!$G$4:$G$1048576)</f>
        <v>#N/A</v>
      </c>
      <c r="E1124" s="100" t="e">
        <f>LOOKUP(A1124,Entradas!$B$4:$B$1048576,Entradas!$H$4:$H$1048576)</f>
        <v>#N/A</v>
      </c>
      <c r="F1124" s="101" t="e">
        <f>LOOKUP(A1124,Entradas!$B$4:$B$1048576,Entradas!$J$4:$J$1048576)</f>
        <v>#N/A</v>
      </c>
      <c r="H1124" s="106">
        <f>SUMIFS(Entradas!F:F,Entradas!B:B,'Controle Detalhado'!A1124)</f>
        <v>0</v>
      </c>
      <c r="I1124" s="106">
        <f>SUMIFS(Saidas!$H:$H,Saidas!$C:$C,'Controle Detalhado'!A1124)</f>
        <v>0</v>
      </c>
      <c r="J1124" s="107">
        <f t="shared" si="51"/>
        <v>0</v>
      </c>
      <c r="K1124" s="100" t="e">
        <f t="shared" si="52"/>
        <v>#N/A</v>
      </c>
      <c r="L1124" s="111" t="str">
        <f t="shared" si="53"/>
        <v>Comprar Urgente!</v>
      </c>
    </row>
    <row r="1125" spans="2:12">
      <c r="B1125" s="99" t="e">
        <f>LOOKUP(A1125,Entradas!$B$4:$B$1048576,Entradas!$C$4:$C$1048576)</f>
        <v>#N/A</v>
      </c>
      <c r="C1125" s="99" t="e">
        <f>LOOKUP(A1125,Entradas!$B$4:$B$1048576,Entradas!$D$4:$D$1048576)</f>
        <v>#N/A</v>
      </c>
      <c r="D1125" s="99" t="e">
        <f>LOOKUP(A1125,Entradas!$B$4:$B$1048576,Entradas!$G$4:$G$1048576)</f>
        <v>#N/A</v>
      </c>
      <c r="E1125" s="100" t="e">
        <f>LOOKUP(A1125,Entradas!$B$4:$B$1048576,Entradas!$H$4:$H$1048576)</f>
        <v>#N/A</v>
      </c>
      <c r="F1125" s="101" t="e">
        <f>LOOKUP(A1125,Entradas!$B$4:$B$1048576,Entradas!$J$4:$J$1048576)</f>
        <v>#N/A</v>
      </c>
      <c r="H1125" s="106">
        <f>SUMIFS(Entradas!F:F,Entradas!B:B,'Controle Detalhado'!A1125)</f>
        <v>0</v>
      </c>
      <c r="I1125" s="106">
        <f>SUMIFS(Saidas!$H:$H,Saidas!$C:$C,'Controle Detalhado'!A1125)</f>
        <v>0</v>
      </c>
      <c r="J1125" s="107">
        <f t="shared" si="51"/>
        <v>0</v>
      </c>
      <c r="K1125" s="100" t="e">
        <f t="shared" si="52"/>
        <v>#N/A</v>
      </c>
      <c r="L1125" s="111" t="str">
        <f t="shared" si="53"/>
        <v>Comprar Urgente!</v>
      </c>
    </row>
    <row r="1126" spans="2:12">
      <c r="B1126" s="99" t="e">
        <f>LOOKUP(A1126,Entradas!$B$4:$B$1048576,Entradas!$C$4:$C$1048576)</f>
        <v>#N/A</v>
      </c>
      <c r="C1126" s="99" t="e">
        <f>LOOKUP(A1126,Entradas!$B$4:$B$1048576,Entradas!$D$4:$D$1048576)</f>
        <v>#N/A</v>
      </c>
      <c r="D1126" s="99" t="e">
        <f>LOOKUP(A1126,Entradas!$B$4:$B$1048576,Entradas!$G$4:$G$1048576)</f>
        <v>#N/A</v>
      </c>
      <c r="E1126" s="100" t="e">
        <f>LOOKUP(A1126,Entradas!$B$4:$B$1048576,Entradas!$H$4:$H$1048576)</f>
        <v>#N/A</v>
      </c>
      <c r="F1126" s="101" t="e">
        <f>LOOKUP(A1126,Entradas!$B$4:$B$1048576,Entradas!$J$4:$J$1048576)</f>
        <v>#N/A</v>
      </c>
      <c r="H1126" s="106">
        <f>SUMIFS(Entradas!F:F,Entradas!B:B,'Controle Detalhado'!A1126)</f>
        <v>0</v>
      </c>
      <c r="I1126" s="106">
        <f>SUMIFS(Saidas!$H:$H,Saidas!$C:$C,'Controle Detalhado'!A1126)</f>
        <v>0</v>
      </c>
      <c r="J1126" s="107">
        <f t="shared" si="51"/>
        <v>0</v>
      </c>
      <c r="K1126" s="100" t="e">
        <f t="shared" si="52"/>
        <v>#N/A</v>
      </c>
      <c r="L1126" s="111" t="str">
        <f t="shared" si="53"/>
        <v>Comprar Urgente!</v>
      </c>
    </row>
    <row r="1127" spans="2:12">
      <c r="B1127" s="99" t="e">
        <f>LOOKUP(A1127,Entradas!$B$4:$B$1048576,Entradas!$C$4:$C$1048576)</f>
        <v>#N/A</v>
      </c>
      <c r="C1127" s="99" t="e">
        <f>LOOKUP(A1127,Entradas!$B$4:$B$1048576,Entradas!$D$4:$D$1048576)</f>
        <v>#N/A</v>
      </c>
      <c r="D1127" s="99" t="e">
        <f>LOOKUP(A1127,Entradas!$B$4:$B$1048576,Entradas!$G$4:$G$1048576)</f>
        <v>#N/A</v>
      </c>
      <c r="E1127" s="100" t="e">
        <f>LOOKUP(A1127,Entradas!$B$4:$B$1048576,Entradas!$H$4:$H$1048576)</f>
        <v>#N/A</v>
      </c>
      <c r="F1127" s="101" t="e">
        <f>LOOKUP(A1127,Entradas!$B$4:$B$1048576,Entradas!$J$4:$J$1048576)</f>
        <v>#N/A</v>
      </c>
      <c r="H1127" s="106">
        <f>SUMIFS(Entradas!F:F,Entradas!B:B,'Controle Detalhado'!A1127)</f>
        <v>0</v>
      </c>
      <c r="I1127" s="106">
        <f>SUMIFS(Saidas!$H:$H,Saidas!$C:$C,'Controle Detalhado'!A1127)</f>
        <v>0</v>
      </c>
      <c r="J1127" s="107">
        <f t="shared" si="51"/>
        <v>0</v>
      </c>
      <c r="K1127" s="100" t="e">
        <f t="shared" si="52"/>
        <v>#N/A</v>
      </c>
      <c r="L1127" s="111" t="str">
        <f t="shared" si="53"/>
        <v>Comprar Urgente!</v>
      </c>
    </row>
    <row r="1128" spans="2:12">
      <c r="B1128" s="99" t="e">
        <f>LOOKUP(A1128,Entradas!$B$4:$B$1048576,Entradas!$C$4:$C$1048576)</f>
        <v>#N/A</v>
      </c>
      <c r="C1128" s="99" t="e">
        <f>LOOKUP(A1128,Entradas!$B$4:$B$1048576,Entradas!$D$4:$D$1048576)</f>
        <v>#N/A</v>
      </c>
      <c r="D1128" s="99" t="e">
        <f>LOOKUP(A1128,Entradas!$B$4:$B$1048576,Entradas!$G$4:$G$1048576)</f>
        <v>#N/A</v>
      </c>
      <c r="E1128" s="100" t="e">
        <f>LOOKUP(A1128,Entradas!$B$4:$B$1048576,Entradas!$H$4:$H$1048576)</f>
        <v>#N/A</v>
      </c>
      <c r="F1128" s="101" t="e">
        <f>LOOKUP(A1128,Entradas!$B$4:$B$1048576,Entradas!$J$4:$J$1048576)</f>
        <v>#N/A</v>
      </c>
      <c r="H1128" s="106">
        <f>SUMIFS(Entradas!F:F,Entradas!B:B,'Controle Detalhado'!A1128)</f>
        <v>0</v>
      </c>
      <c r="I1128" s="106">
        <f>SUMIFS(Saidas!$H:$H,Saidas!$C:$C,'Controle Detalhado'!A1128)</f>
        <v>0</v>
      </c>
      <c r="J1128" s="107">
        <f t="shared" si="51"/>
        <v>0</v>
      </c>
      <c r="K1128" s="100" t="e">
        <f t="shared" si="52"/>
        <v>#N/A</v>
      </c>
      <c r="L1128" s="111" t="str">
        <f t="shared" si="53"/>
        <v>Comprar Urgente!</v>
      </c>
    </row>
    <row r="1129" spans="2:12">
      <c r="B1129" s="99" t="e">
        <f>LOOKUP(A1129,Entradas!$B$4:$B$1048576,Entradas!$C$4:$C$1048576)</f>
        <v>#N/A</v>
      </c>
      <c r="C1129" s="99" t="e">
        <f>LOOKUP(A1129,Entradas!$B$4:$B$1048576,Entradas!$D$4:$D$1048576)</f>
        <v>#N/A</v>
      </c>
      <c r="D1129" s="99" t="e">
        <f>LOOKUP(A1129,Entradas!$B$4:$B$1048576,Entradas!$G$4:$G$1048576)</f>
        <v>#N/A</v>
      </c>
      <c r="E1129" s="100" t="e">
        <f>LOOKUP(A1129,Entradas!$B$4:$B$1048576,Entradas!$H$4:$H$1048576)</f>
        <v>#N/A</v>
      </c>
      <c r="F1129" s="101" t="e">
        <f>LOOKUP(A1129,Entradas!$B$4:$B$1048576,Entradas!$J$4:$J$1048576)</f>
        <v>#N/A</v>
      </c>
      <c r="H1129" s="106">
        <f>SUMIFS(Entradas!F:F,Entradas!B:B,'Controle Detalhado'!A1129)</f>
        <v>0</v>
      </c>
      <c r="I1129" s="106">
        <f>SUMIFS(Saidas!$H:$H,Saidas!$C:$C,'Controle Detalhado'!A1129)</f>
        <v>0</v>
      </c>
      <c r="J1129" s="107">
        <f t="shared" si="51"/>
        <v>0</v>
      </c>
      <c r="K1129" s="100" t="e">
        <f t="shared" si="52"/>
        <v>#N/A</v>
      </c>
      <c r="L1129" s="111" t="str">
        <f t="shared" si="53"/>
        <v>Comprar Urgente!</v>
      </c>
    </row>
    <row r="1130" spans="2:12">
      <c r="B1130" s="99" t="e">
        <f>LOOKUP(A1130,Entradas!$B$4:$B$1048576,Entradas!$C$4:$C$1048576)</f>
        <v>#N/A</v>
      </c>
      <c r="C1130" s="99" t="e">
        <f>LOOKUP(A1130,Entradas!$B$4:$B$1048576,Entradas!$D$4:$D$1048576)</f>
        <v>#N/A</v>
      </c>
      <c r="D1130" s="99" t="e">
        <f>LOOKUP(A1130,Entradas!$B$4:$B$1048576,Entradas!$G$4:$G$1048576)</f>
        <v>#N/A</v>
      </c>
      <c r="E1130" s="100" t="e">
        <f>LOOKUP(A1130,Entradas!$B$4:$B$1048576,Entradas!$H$4:$H$1048576)</f>
        <v>#N/A</v>
      </c>
      <c r="F1130" s="101" t="e">
        <f>LOOKUP(A1130,Entradas!$B$4:$B$1048576,Entradas!$J$4:$J$1048576)</f>
        <v>#N/A</v>
      </c>
      <c r="H1130" s="106">
        <f>SUMIFS(Entradas!F:F,Entradas!B:B,'Controle Detalhado'!A1130)</f>
        <v>0</v>
      </c>
      <c r="I1130" s="106">
        <f>SUMIFS(Saidas!$H:$H,Saidas!$C:$C,'Controle Detalhado'!A1130)</f>
        <v>0</v>
      </c>
      <c r="J1130" s="107">
        <f t="shared" si="51"/>
        <v>0</v>
      </c>
      <c r="K1130" s="100" t="e">
        <f t="shared" si="52"/>
        <v>#N/A</v>
      </c>
      <c r="L1130" s="111" t="str">
        <f t="shared" si="53"/>
        <v>Comprar Urgente!</v>
      </c>
    </row>
    <row r="1131" spans="2:12">
      <c r="B1131" s="99" t="e">
        <f>LOOKUP(A1131,Entradas!$B$4:$B$1048576,Entradas!$C$4:$C$1048576)</f>
        <v>#N/A</v>
      </c>
      <c r="C1131" s="99" t="e">
        <f>LOOKUP(A1131,Entradas!$B$4:$B$1048576,Entradas!$D$4:$D$1048576)</f>
        <v>#N/A</v>
      </c>
      <c r="D1131" s="99" t="e">
        <f>LOOKUP(A1131,Entradas!$B$4:$B$1048576,Entradas!$G$4:$G$1048576)</f>
        <v>#N/A</v>
      </c>
      <c r="E1131" s="100" t="e">
        <f>LOOKUP(A1131,Entradas!$B$4:$B$1048576,Entradas!$H$4:$H$1048576)</f>
        <v>#N/A</v>
      </c>
      <c r="F1131" s="101" t="e">
        <f>LOOKUP(A1131,Entradas!$B$4:$B$1048576,Entradas!$J$4:$J$1048576)</f>
        <v>#N/A</v>
      </c>
      <c r="H1131" s="106">
        <f>SUMIFS(Entradas!F:F,Entradas!B:B,'Controle Detalhado'!A1131)</f>
        <v>0</v>
      </c>
      <c r="I1131" s="106">
        <f>SUMIFS(Saidas!$H:$H,Saidas!$C:$C,'Controle Detalhado'!A1131)</f>
        <v>0</v>
      </c>
      <c r="J1131" s="107">
        <f t="shared" si="51"/>
        <v>0</v>
      </c>
      <c r="K1131" s="100" t="e">
        <f t="shared" si="52"/>
        <v>#N/A</v>
      </c>
      <c r="L1131" s="111" t="str">
        <f t="shared" si="53"/>
        <v>Comprar Urgente!</v>
      </c>
    </row>
    <row r="1132" spans="2:12">
      <c r="B1132" s="99" t="e">
        <f>LOOKUP(A1132,Entradas!$B$4:$B$1048576,Entradas!$C$4:$C$1048576)</f>
        <v>#N/A</v>
      </c>
      <c r="C1132" s="99" t="e">
        <f>LOOKUP(A1132,Entradas!$B$4:$B$1048576,Entradas!$D$4:$D$1048576)</f>
        <v>#N/A</v>
      </c>
      <c r="D1132" s="99" t="e">
        <f>LOOKUP(A1132,Entradas!$B$4:$B$1048576,Entradas!$G$4:$G$1048576)</f>
        <v>#N/A</v>
      </c>
      <c r="E1132" s="100" t="e">
        <f>LOOKUP(A1132,Entradas!$B$4:$B$1048576,Entradas!$H$4:$H$1048576)</f>
        <v>#N/A</v>
      </c>
      <c r="F1132" s="101" t="e">
        <f>LOOKUP(A1132,Entradas!$B$4:$B$1048576,Entradas!$J$4:$J$1048576)</f>
        <v>#N/A</v>
      </c>
      <c r="H1132" s="106">
        <f>SUMIFS(Entradas!F:F,Entradas!B:B,'Controle Detalhado'!A1132)</f>
        <v>0</v>
      </c>
      <c r="I1132" s="106">
        <f>SUMIFS(Saidas!$H:$H,Saidas!$C:$C,'Controle Detalhado'!A1132)</f>
        <v>0</v>
      </c>
      <c r="J1132" s="107">
        <f t="shared" si="51"/>
        <v>0</v>
      </c>
      <c r="K1132" s="100" t="e">
        <f t="shared" si="52"/>
        <v>#N/A</v>
      </c>
      <c r="L1132" s="111" t="str">
        <f t="shared" si="53"/>
        <v>Comprar Urgente!</v>
      </c>
    </row>
    <row r="1133" spans="2:12">
      <c r="B1133" s="99" t="e">
        <f>LOOKUP(A1133,Entradas!$B$4:$B$1048576,Entradas!$C$4:$C$1048576)</f>
        <v>#N/A</v>
      </c>
      <c r="C1133" s="99" t="e">
        <f>LOOKUP(A1133,Entradas!$B$4:$B$1048576,Entradas!$D$4:$D$1048576)</f>
        <v>#N/A</v>
      </c>
      <c r="D1133" s="99" t="e">
        <f>LOOKUP(A1133,Entradas!$B$4:$B$1048576,Entradas!$G$4:$G$1048576)</f>
        <v>#N/A</v>
      </c>
      <c r="E1133" s="100" t="e">
        <f>LOOKUP(A1133,Entradas!$B$4:$B$1048576,Entradas!$H$4:$H$1048576)</f>
        <v>#N/A</v>
      </c>
      <c r="F1133" s="101" t="e">
        <f>LOOKUP(A1133,Entradas!$B$4:$B$1048576,Entradas!$J$4:$J$1048576)</f>
        <v>#N/A</v>
      </c>
      <c r="H1133" s="106">
        <f>SUMIFS(Entradas!F:F,Entradas!B:B,'Controle Detalhado'!A1133)</f>
        <v>0</v>
      </c>
      <c r="I1133" s="106">
        <f>SUMIFS(Saidas!$H:$H,Saidas!$C:$C,'Controle Detalhado'!A1133)</f>
        <v>0</v>
      </c>
      <c r="J1133" s="107">
        <f t="shared" si="51"/>
        <v>0</v>
      </c>
      <c r="K1133" s="100" t="e">
        <f t="shared" si="52"/>
        <v>#N/A</v>
      </c>
      <c r="L1133" s="111" t="str">
        <f t="shared" si="53"/>
        <v>Comprar Urgente!</v>
      </c>
    </row>
    <row r="1134" spans="2:12">
      <c r="B1134" s="99" t="e">
        <f>LOOKUP(A1134,Entradas!$B$4:$B$1048576,Entradas!$C$4:$C$1048576)</f>
        <v>#N/A</v>
      </c>
      <c r="C1134" s="99" t="e">
        <f>LOOKUP(A1134,Entradas!$B$4:$B$1048576,Entradas!$D$4:$D$1048576)</f>
        <v>#N/A</v>
      </c>
      <c r="D1134" s="99" t="e">
        <f>LOOKUP(A1134,Entradas!$B$4:$B$1048576,Entradas!$G$4:$G$1048576)</f>
        <v>#N/A</v>
      </c>
      <c r="E1134" s="100" t="e">
        <f>LOOKUP(A1134,Entradas!$B$4:$B$1048576,Entradas!$H$4:$H$1048576)</f>
        <v>#N/A</v>
      </c>
      <c r="F1134" s="101" t="e">
        <f>LOOKUP(A1134,Entradas!$B$4:$B$1048576,Entradas!$J$4:$J$1048576)</f>
        <v>#N/A</v>
      </c>
      <c r="H1134" s="106">
        <f>SUMIFS(Entradas!F:F,Entradas!B:B,'Controle Detalhado'!A1134)</f>
        <v>0</v>
      </c>
      <c r="I1134" s="106">
        <f>SUMIFS(Saidas!$H:$H,Saidas!$C:$C,'Controle Detalhado'!A1134)</f>
        <v>0</v>
      </c>
      <c r="J1134" s="107">
        <f t="shared" si="51"/>
        <v>0</v>
      </c>
      <c r="K1134" s="100" t="e">
        <f t="shared" si="52"/>
        <v>#N/A</v>
      </c>
      <c r="L1134" s="111" t="str">
        <f t="shared" si="53"/>
        <v>Comprar Urgente!</v>
      </c>
    </row>
    <row r="1135" spans="2:12">
      <c r="B1135" s="99" t="e">
        <f>LOOKUP(A1135,Entradas!$B$4:$B$1048576,Entradas!$C$4:$C$1048576)</f>
        <v>#N/A</v>
      </c>
      <c r="C1135" s="99" t="e">
        <f>LOOKUP(A1135,Entradas!$B$4:$B$1048576,Entradas!$D$4:$D$1048576)</f>
        <v>#N/A</v>
      </c>
      <c r="D1135" s="99" t="e">
        <f>LOOKUP(A1135,Entradas!$B$4:$B$1048576,Entradas!$G$4:$G$1048576)</f>
        <v>#N/A</v>
      </c>
      <c r="E1135" s="100" t="e">
        <f>LOOKUP(A1135,Entradas!$B$4:$B$1048576,Entradas!$H$4:$H$1048576)</f>
        <v>#N/A</v>
      </c>
      <c r="F1135" s="101" t="e">
        <f>LOOKUP(A1135,Entradas!$B$4:$B$1048576,Entradas!$J$4:$J$1048576)</f>
        <v>#N/A</v>
      </c>
      <c r="H1135" s="106">
        <f>SUMIFS(Entradas!F:F,Entradas!B:B,'Controle Detalhado'!A1135)</f>
        <v>0</v>
      </c>
      <c r="I1135" s="106">
        <f>SUMIFS(Saidas!$H:$H,Saidas!$C:$C,'Controle Detalhado'!A1135)</f>
        <v>0</v>
      </c>
      <c r="J1135" s="107">
        <f t="shared" si="51"/>
        <v>0</v>
      </c>
      <c r="K1135" s="100" t="e">
        <f t="shared" si="52"/>
        <v>#N/A</v>
      </c>
      <c r="L1135" s="111" t="str">
        <f t="shared" si="53"/>
        <v>Comprar Urgente!</v>
      </c>
    </row>
    <row r="1136" spans="2:12">
      <c r="B1136" s="99" t="e">
        <f>LOOKUP(A1136,Entradas!$B$4:$B$1048576,Entradas!$C$4:$C$1048576)</f>
        <v>#N/A</v>
      </c>
      <c r="C1136" s="99" t="e">
        <f>LOOKUP(A1136,Entradas!$B$4:$B$1048576,Entradas!$D$4:$D$1048576)</f>
        <v>#N/A</v>
      </c>
      <c r="D1136" s="99" t="e">
        <f>LOOKUP(A1136,Entradas!$B$4:$B$1048576,Entradas!$G$4:$G$1048576)</f>
        <v>#N/A</v>
      </c>
      <c r="E1136" s="100" t="e">
        <f>LOOKUP(A1136,Entradas!$B$4:$B$1048576,Entradas!$H$4:$H$1048576)</f>
        <v>#N/A</v>
      </c>
      <c r="F1136" s="101" t="e">
        <f>LOOKUP(A1136,Entradas!$B$4:$B$1048576,Entradas!$J$4:$J$1048576)</f>
        <v>#N/A</v>
      </c>
      <c r="H1136" s="106">
        <f>SUMIFS(Entradas!F:F,Entradas!B:B,'Controle Detalhado'!A1136)</f>
        <v>0</v>
      </c>
      <c r="I1136" s="106">
        <f>SUMIFS(Saidas!$H:$H,Saidas!$C:$C,'Controle Detalhado'!A1136)</f>
        <v>0</v>
      </c>
      <c r="J1136" s="107">
        <f t="shared" si="51"/>
        <v>0</v>
      </c>
      <c r="K1136" s="100" t="e">
        <f t="shared" si="52"/>
        <v>#N/A</v>
      </c>
      <c r="L1136" s="111" t="str">
        <f t="shared" si="53"/>
        <v>Comprar Urgente!</v>
      </c>
    </row>
    <row r="1137" spans="2:12">
      <c r="B1137" s="99" t="e">
        <f>LOOKUP(A1137,Entradas!$B$4:$B$1048576,Entradas!$C$4:$C$1048576)</f>
        <v>#N/A</v>
      </c>
      <c r="C1137" s="99" t="e">
        <f>LOOKUP(A1137,Entradas!$B$4:$B$1048576,Entradas!$D$4:$D$1048576)</f>
        <v>#N/A</v>
      </c>
      <c r="D1137" s="99" t="e">
        <f>LOOKUP(A1137,Entradas!$B$4:$B$1048576,Entradas!$G$4:$G$1048576)</f>
        <v>#N/A</v>
      </c>
      <c r="E1137" s="100" t="e">
        <f>LOOKUP(A1137,Entradas!$B$4:$B$1048576,Entradas!$H$4:$H$1048576)</f>
        <v>#N/A</v>
      </c>
      <c r="F1137" s="101" t="e">
        <f>LOOKUP(A1137,Entradas!$B$4:$B$1048576,Entradas!$J$4:$J$1048576)</f>
        <v>#N/A</v>
      </c>
      <c r="H1137" s="106">
        <f>SUMIFS(Entradas!F:F,Entradas!B:B,'Controle Detalhado'!A1137)</f>
        <v>0</v>
      </c>
      <c r="I1137" s="106">
        <f>SUMIFS(Saidas!$H:$H,Saidas!$C:$C,'Controle Detalhado'!A1137)</f>
        <v>0</v>
      </c>
      <c r="J1137" s="107">
        <f t="shared" si="51"/>
        <v>0</v>
      </c>
      <c r="K1137" s="100" t="e">
        <f t="shared" si="52"/>
        <v>#N/A</v>
      </c>
      <c r="L1137" s="111" t="str">
        <f t="shared" si="53"/>
        <v>Comprar Urgente!</v>
      </c>
    </row>
    <row r="1138" spans="2:12">
      <c r="B1138" s="99" t="e">
        <f>LOOKUP(A1138,Entradas!$B$4:$B$1048576,Entradas!$C$4:$C$1048576)</f>
        <v>#N/A</v>
      </c>
      <c r="C1138" s="99" t="e">
        <f>LOOKUP(A1138,Entradas!$B$4:$B$1048576,Entradas!$D$4:$D$1048576)</f>
        <v>#N/A</v>
      </c>
      <c r="D1138" s="99" t="e">
        <f>LOOKUP(A1138,Entradas!$B$4:$B$1048576,Entradas!$G$4:$G$1048576)</f>
        <v>#N/A</v>
      </c>
      <c r="E1138" s="100" t="e">
        <f>LOOKUP(A1138,Entradas!$B$4:$B$1048576,Entradas!$H$4:$H$1048576)</f>
        <v>#N/A</v>
      </c>
      <c r="F1138" s="101" t="e">
        <f>LOOKUP(A1138,Entradas!$B$4:$B$1048576,Entradas!$J$4:$J$1048576)</f>
        <v>#N/A</v>
      </c>
      <c r="H1138" s="106">
        <f>SUMIFS(Entradas!F:F,Entradas!B:B,'Controle Detalhado'!A1138)</f>
        <v>0</v>
      </c>
      <c r="I1138" s="106">
        <f>SUMIFS(Saidas!$H:$H,Saidas!$C:$C,'Controle Detalhado'!A1138)</f>
        <v>0</v>
      </c>
      <c r="J1138" s="107">
        <f t="shared" si="51"/>
        <v>0</v>
      </c>
      <c r="K1138" s="100" t="e">
        <f t="shared" si="52"/>
        <v>#N/A</v>
      </c>
      <c r="L1138" s="111" t="str">
        <f t="shared" si="53"/>
        <v>Comprar Urgente!</v>
      </c>
    </row>
    <row r="1139" spans="2:12">
      <c r="B1139" s="99" t="e">
        <f>LOOKUP(A1139,Entradas!$B$4:$B$1048576,Entradas!$C$4:$C$1048576)</f>
        <v>#N/A</v>
      </c>
      <c r="C1139" s="99" t="e">
        <f>LOOKUP(A1139,Entradas!$B$4:$B$1048576,Entradas!$D$4:$D$1048576)</f>
        <v>#N/A</v>
      </c>
      <c r="D1139" s="99" t="e">
        <f>LOOKUP(A1139,Entradas!$B$4:$B$1048576,Entradas!$G$4:$G$1048576)</f>
        <v>#N/A</v>
      </c>
      <c r="E1139" s="100" t="e">
        <f>LOOKUP(A1139,Entradas!$B$4:$B$1048576,Entradas!$H$4:$H$1048576)</f>
        <v>#N/A</v>
      </c>
      <c r="F1139" s="101" t="e">
        <f>LOOKUP(A1139,Entradas!$B$4:$B$1048576,Entradas!$J$4:$J$1048576)</f>
        <v>#N/A</v>
      </c>
      <c r="H1139" s="106">
        <f>SUMIFS(Entradas!F:F,Entradas!B:B,'Controle Detalhado'!A1139)</f>
        <v>0</v>
      </c>
      <c r="I1139" s="106">
        <f>SUMIFS(Saidas!$H:$H,Saidas!$C:$C,'Controle Detalhado'!A1139)</f>
        <v>0</v>
      </c>
      <c r="J1139" s="107">
        <f t="shared" si="51"/>
        <v>0</v>
      </c>
      <c r="K1139" s="100" t="e">
        <f t="shared" si="52"/>
        <v>#N/A</v>
      </c>
      <c r="L1139" s="111" t="str">
        <f t="shared" si="53"/>
        <v>Comprar Urgente!</v>
      </c>
    </row>
    <row r="1140" spans="2:12">
      <c r="B1140" s="99" t="e">
        <f>LOOKUP(A1140,Entradas!$B$4:$B$1048576,Entradas!$C$4:$C$1048576)</f>
        <v>#N/A</v>
      </c>
      <c r="C1140" s="99" t="e">
        <f>LOOKUP(A1140,Entradas!$B$4:$B$1048576,Entradas!$D$4:$D$1048576)</f>
        <v>#N/A</v>
      </c>
      <c r="D1140" s="99" t="e">
        <f>LOOKUP(A1140,Entradas!$B$4:$B$1048576,Entradas!$G$4:$G$1048576)</f>
        <v>#N/A</v>
      </c>
      <c r="E1140" s="100" t="e">
        <f>LOOKUP(A1140,Entradas!$B$4:$B$1048576,Entradas!$H$4:$H$1048576)</f>
        <v>#N/A</v>
      </c>
      <c r="F1140" s="101" t="e">
        <f>LOOKUP(A1140,Entradas!$B$4:$B$1048576,Entradas!$J$4:$J$1048576)</f>
        <v>#N/A</v>
      </c>
      <c r="H1140" s="106">
        <f>SUMIFS(Entradas!F:F,Entradas!B:B,'Controle Detalhado'!A1140)</f>
        <v>0</v>
      </c>
      <c r="I1140" s="106">
        <f>SUMIFS(Saidas!$H:$H,Saidas!$C:$C,'Controle Detalhado'!A1140)</f>
        <v>0</v>
      </c>
      <c r="J1140" s="107">
        <f t="shared" si="51"/>
        <v>0</v>
      </c>
      <c r="K1140" s="100" t="e">
        <f t="shared" si="52"/>
        <v>#N/A</v>
      </c>
      <c r="L1140" s="111" t="str">
        <f t="shared" si="53"/>
        <v>Comprar Urgente!</v>
      </c>
    </row>
    <row r="1141" spans="2:12">
      <c r="B1141" s="99" t="e">
        <f>LOOKUP(A1141,Entradas!$B$4:$B$1048576,Entradas!$C$4:$C$1048576)</f>
        <v>#N/A</v>
      </c>
      <c r="C1141" s="99" t="e">
        <f>LOOKUP(A1141,Entradas!$B$4:$B$1048576,Entradas!$D$4:$D$1048576)</f>
        <v>#N/A</v>
      </c>
      <c r="D1141" s="99" t="e">
        <f>LOOKUP(A1141,Entradas!$B$4:$B$1048576,Entradas!$G$4:$G$1048576)</f>
        <v>#N/A</v>
      </c>
      <c r="E1141" s="100" t="e">
        <f>LOOKUP(A1141,Entradas!$B$4:$B$1048576,Entradas!$H$4:$H$1048576)</f>
        <v>#N/A</v>
      </c>
      <c r="F1141" s="101" t="e">
        <f>LOOKUP(A1141,Entradas!$B$4:$B$1048576,Entradas!$J$4:$J$1048576)</f>
        <v>#N/A</v>
      </c>
      <c r="H1141" s="106">
        <f>SUMIFS(Entradas!F:F,Entradas!B:B,'Controle Detalhado'!A1141)</f>
        <v>0</v>
      </c>
      <c r="I1141" s="106">
        <f>SUMIFS(Saidas!$H:$H,Saidas!$C:$C,'Controle Detalhado'!A1141)</f>
        <v>0</v>
      </c>
      <c r="J1141" s="107">
        <f t="shared" si="51"/>
        <v>0</v>
      </c>
      <c r="K1141" s="100" t="e">
        <f t="shared" si="52"/>
        <v>#N/A</v>
      </c>
      <c r="L1141" s="111" t="str">
        <f t="shared" si="53"/>
        <v>Comprar Urgente!</v>
      </c>
    </row>
    <row r="1142" spans="2:12">
      <c r="B1142" s="99" t="e">
        <f>LOOKUP(A1142,Entradas!$B$4:$B$1048576,Entradas!$C$4:$C$1048576)</f>
        <v>#N/A</v>
      </c>
      <c r="C1142" s="99" t="e">
        <f>LOOKUP(A1142,Entradas!$B$4:$B$1048576,Entradas!$D$4:$D$1048576)</f>
        <v>#N/A</v>
      </c>
      <c r="D1142" s="99" t="e">
        <f>LOOKUP(A1142,Entradas!$B$4:$B$1048576,Entradas!$G$4:$G$1048576)</f>
        <v>#N/A</v>
      </c>
      <c r="E1142" s="100" t="e">
        <f>LOOKUP(A1142,Entradas!$B$4:$B$1048576,Entradas!$H$4:$H$1048576)</f>
        <v>#N/A</v>
      </c>
      <c r="F1142" s="101" t="e">
        <f>LOOKUP(A1142,Entradas!$B$4:$B$1048576,Entradas!$J$4:$J$1048576)</f>
        <v>#N/A</v>
      </c>
      <c r="H1142" s="106">
        <f>SUMIFS(Entradas!F:F,Entradas!B:B,'Controle Detalhado'!A1142)</f>
        <v>0</v>
      </c>
      <c r="I1142" s="106">
        <f>SUMIFS(Saidas!$H:$H,Saidas!$C:$C,'Controle Detalhado'!A1142)</f>
        <v>0</v>
      </c>
      <c r="J1142" s="107">
        <f t="shared" si="51"/>
        <v>0</v>
      </c>
      <c r="K1142" s="100" t="e">
        <f t="shared" si="52"/>
        <v>#N/A</v>
      </c>
      <c r="L1142" s="111" t="str">
        <f t="shared" si="53"/>
        <v>Comprar Urgente!</v>
      </c>
    </row>
    <row r="1143" spans="2:12">
      <c r="B1143" s="99" t="e">
        <f>LOOKUP(A1143,Entradas!$B$4:$B$1048576,Entradas!$C$4:$C$1048576)</f>
        <v>#N/A</v>
      </c>
      <c r="C1143" s="99" t="e">
        <f>LOOKUP(A1143,Entradas!$B$4:$B$1048576,Entradas!$D$4:$D$1048576)</f>
        <v>#N/A</v>
      </c>
      <c r="D1143" s="99" t="e">
        <f>LOOKUP(A1143,Entradas!$B$4:$B$1048576,Entradas!$G$4:$G$1048576)</f>
        <v>#N/A</v>
      </c>
      <c r="E1143" s="100" t="e">
        <f>LOOKUP(A1143,Entradas!$B$4:$B$1048576,Entradas!$H$4:$H$1048576)</f>
        <v>#N/A</v>
      </c>
      <c r="F1143" s="101" t="e">
        <f>LOOKUP(A1143,Entradas!$B$4:$B$1048576,Entradas!$J$4:$J$1048576)</f>
        <v>#N/A</v>
      </c>
      <c r="H1143" s="106">
        <f>SUMIFS(Entradas!F:F,Entradas!B:B,'Controle Detalhado'!A1143)</f>
        <v>0</v>
      </c>
      <c r="I1143" s="106">
        <f>SUMIFS(Saidas!$H:$H,Saidas!$C:$C,'Controle Detalhado'!A1143)</f>
        <v>0</v>
      </c>
      <c r="J1143" s="107">
        <f t="shared" si="51"/>
        <v>0</v>
      </c>
      <c r="K1143" s="100" t="e">
        <f t="shared" si="52"/>
        <v>#N/A</v>
      </c>
      <c r="L1143" s="111" t="str">
        <f t="shared" si="53"/>
        <v>Comprar Urgente!</v>
      </c>
    </row>
    <row r="1144" spans="2:12">
      <c r="B1144" s="99" t="e">
        <f>LOOKUP(A1144,Entradas!$B$4:$B$1048576,Entradas!$C$4:$C$1048576)</f>
        <v>#N/A</v>
      </c>
      <c r="C1144" s="99" t="e">
        <f>LOOKUP(A1144,Entradas!$B$4:$B$1048576,Entradas!$D$4:$D$1048576)</f>
        <v>#N/A</v>
      </c>
      <c r="D1144" s="99" t="e">
        <f>LOOKUP(A1144,Entradas!$B$4:$B$1048576,Entradas!$G$4:$G$1048576)</f>
        <v>#N/A</v>
      </c>
      <c r="E1144" s="100" t="e">
        <f>LOOKUP(A1144,Entradas!$B$4:$B$1048576,Entradas!$H$4:$H$1048576)</f>
        <v>#N/A</v>
      </c>
      <c r="F1144" s="101" t="e">
        <f>LOOKUP(A1144,Entradas!$B$4:$B$1048576,Entradas!$J$4:$J$1048576)</f>
        <v>#N/A</v>
      </c>
      <c r="H1144" s="106">
        <f>SUMIFS(Entradas!F:F,Entradas!B:B,'Controle Detalhado'!A1144)</f>
        <v>0</v>
      </c>
      <c r="I1144" s="106">
        <f>SUMIFS(Saidas!$H:$H,Saidas!$C:$C,'Controle Detalhado'!A1144)</f>
        <v>0</v>
      </c>
      <c r="J1144" s="107">
        <f t="shared" si="51"/>
        <v>0</v>
      </c>
      <c r="K1144" s="100" t="e">
        <f t="shared" si="52"/>
        <v>#N/A</v>
      </c>
      <c r="L1144" s="111" t="str">
        <f t="shared" si="53"/>
        <v>Comprar Urgente!</v>
      </c>
    </row>
    <row r="1145" spans="2:12">
      <c r="B1145" s="99" t="e">
        <f>LOOKUP(A1145,Entradas!$B$4:$B$1048576,Entradas!$C$4:$C$1048576)</f>
        <v>#N/A</v>
      </c>
      <c r="C1145" s="99" t="e">
        <f>LOOKUP(A1145,Entradas!$B$4:$B$1048576,Entradas!$D$4:$D$1048576)</f>
        <v>#N/A</v>
      </c>
      <c r="D1145" s="99" t="e">
        <f>LOOKUP(A1145,Entradas!$B$4:$B$1048576,Entradas!$G$4:$G$1048576)</f>
        <v>#N/A</v>
      </c>
      <c r="E1145" s="100" t="e">
        <f>LOOKUP(A1145,Entradas!$B$4:$B$1048576,Entradas!$H$4:$H$1048576)</f>
        <v>#N/A</v>
      </c>
      <c r="F1145" s="101" t="e">
        <f>LOOKUP(A1145,Entradas!$B$4:$B$1048576,Entradas!$J$4:$J$1048576)</f>
        <v>#N/A</v>
      </c>
      <c r="H1145" s="106">
        <f>SUMIFS(Entradas!F:F,Entradas!B:B,'Controle Detalhado'!A1145)</f>
        <v>0</v>
      </c>
      <c r="I1145" s="106">
        <f>SUMIFS(Saidas!$H:$H,Saidas!$C:$C,'Controle Detalhado'!A1145)</f>
        <v>0</v>
      </c>
      <c r="J1145" s="107">
        <f t="shared" si="51"/>
        <v>0</v>
      </c>
      <c r="K1145" s="100" t="e">
        <f t="shared" si="52"/>
        <v>#N/A</v>
      </c>
      <c r="L1145" s="111" t="str">
        <f t="shared" si="53"/>
        <v>Comprar Urgente!</v>
      </c>
    </row>
    <row r="1146" spans="2:12">
      <c r="B1146" s="99" t="e">
        <f>LOOKUP(A1146,Entradas!$B$4:$B$1048576,Entradas!$C$4:$C$1048576)</f>
        <v>#N/A</v>
      </c>
      <c r="C1146" s="99" t="e">
        <f>LOOKUP(A1146,Entradas!$B$4:$B$1048576,Entradas!$D$4:$D$1048576)</f>
        <v>#N/A</v>
      </c>
      <c r="D1146" s="99" t="e">
        <f>LOOKUP(A1146,Entradas!$B$4:$B$1048576,Entradas!$G$4:$G$1048576)</f>
        <v>#N/A</v>
      </c>
      <c r="E1146" s="100" t="e">
        <f>LOOKUP(A1146,Entradas!$B$4:$B$1048576,Entradas!$H$4:$H$1048576)</f>
        <v>#N/A</v>
      </c>
      <c r="F1146" s="101" t="e">
        <f>LOOKUP(A1146,Entradas!$B$4:$B$1048576,Entradas!$J$4:$J$1048576)</f>
        <v>#N/A</v>
      </c>
      <c r="H1146" s="106">
        <f>SUMIFS(Entradas!F:F,Entradas!B:B,'Controle Detalhado'!A1146)</f>
        <v>0</v>
      </c>
      <c r="I1146" s="106">
        <f>SUMIFS(Saidas!$H:$H,Saidas!$C:$C,'Controle Detalhado'!A1146)</f>
        <v>0</v>
      </c>
      <c r="J1146" s="107">
        <f t="shared" si="51"/>
        <v>0</v>
      </c>
      <c r="K1146" s="100" t="e">
        <f t="shared" si="52"/>
        <v>#N/A</v>
      </c>
      <c r="L1146" s="111" t="str">
        <f t="shared" si="53"/>
        <v>Comprar Urgente!</v>
      </c>
    </row>
    <row r="1147" spans="2:12">
      <c r="B1147" s="99" t="e">
        <f>LOOKUP(A1147,Entradas!$B$4:$B$1048576,Entradas!$C$4:$C$1048576)</f>
        <v>#N/A</v>
      </c>
      <c r="C1147" s="99" t="e">
        <f>LOOKUP(A1147,Entradas!$B$4:$B$1048576,Entradas!$D$4:$D$1048576)</f>
        <v>#N/A</v>
      </c>
      <c r="D1147" s="99" t="e">
        <f>LOOKUP(A1147,Entradas!$B$4:$B$1048576,Entradas!$G$4:$G$1048576)</f>
        <v>#N/A</v>
      </c>
      <c r="E1147" s="100" t="e">
        <f>LOOKUP(A1147,Entradas!$B$4:$B$1048576,Entradas!$H$4:$H$1048576)</f>
        <v>#N/A</v>
      </c>
      <c r="F1147" s="101" t="e">
        <f>LOOKUP(A1147,Entradas!$B$4:$B$1048576,Entradas!$J$4:$J$1048576)</f>
        <v>#N/A</v>
      </c>
      <c r="H1147" s="106">
        <f>SUMIFS(Entradas!F:F,Entradas!B:B,'Controle Detalhado'!A1147)</f>
        <v>0</v>
      </c>
      <c r="I1147" s="106">
        <f>SUMIFS(Saidas!$H:$H,Saidas!$C:$C,'Controle Detalhado'!A1147)</f>
        <v>0</v>
      </c>
      <c r="J1147" s="107">
        <f t="shared" si="51"/>
        <v>0</v>
      </c>
      <c r="K1147" s="100" t="e">
        <f t="shared" si="52"/>
        <v>#N/A</v>
      </c>
      <c r="L1147" s="111" t="str">
        <f t="shared" si="53"/>
        <v>Comprar Urgente!</v>
      </c>
    </row>
    <row r="1148" spans="2:12">
      <c r="B1148" s="99" t="e">
        <f>LOOKUP(A1148,Entradas!$B$4:$B$1048576,Entradas!$C$4:$C$1048576)</f>
        <v>#N/A</v>
      </c>
      <c r="C1148" s="99" t="e">
        <f>LOOKUP(A1148,Entradas!$B$4:$B$1048576,Entradas!$D$4:$D$1048576)</f>
        <v>#N/A</v>
      </c>
      <c r="D1148" s="99" t="e">
        <f>LOOKUP(A1148,Entradas!$B$4:$B$1048576,Entradas!$G$4:$G$1048576)</f>
        <v>#N/A</v>
      </c>
      <c r="E1148" s="100" t="e">
        <f>LOOKUP(A1148,Entradas!$B$4:$B$1048576,Entradas!$H$4:$H$1048576)</f>
        <v>#N/A</v>
      </c>
      <c r="F1148" s="101" t="e">
        <f>LOOKUP(A1148,Entradas!$B$4:$B$1048576,Entradas!$J$4:$J$1048576)</f>
        <v>#N/A</v>
      </c>
      <c r="H1148" s="106">
        <f>SUMIFS(Entradas!F:F,Entradas!B:B,'Controle Detalhado'!A1148)</f>
        <v>0</v>
      </c>
      <c r="I1148" s="106">
        <f>SUMIFS(Saidas!$H:$H,Saidas!$C:$C,'Controle Detalhado'!A1148)</f>
        <v>0</v>
      </c>
      <c r="J1148" s="107">
        <f t="shared" si="51"/>
        <v>0</v>
      </c>
      <c r="K1148" s="100" t="e">
        <f t="shared" si="52"/>
        <v>#N/A</v>
      </c>
      <c r="L1148" s="111" t="str">
        <f t="shared" si="53"/>
        <v>Comprar Urgente!</v>
      </c>
    </row>
    <row r="1149" spans="2:12">
      <c r="B1149" s="99" t="e">
        <f>LOOKUP(A1149,Entradas!$B$4:$B$1048576,Entradas!$C$4:$C$1048576)</f>
        <v>#N/A</v>
      </c>
      <c r="C1149" s="99" t="e">
        <f>LOOKUP(A1149,Entradas!$B$4:$B$1048576,Entradas!$D$4:$D$1048576)</f>
        <v>#N/A</v>
      </c>
      <c r="D1149" s="99" t="e">
        <f>LOOKUP(A1149,Entradas!$B$4:$B$1048576,Entradas!$G$4:$G$1048576)</f>
        <v>#N/A</v>
      </c>
      <c r="E1149" s="100" t="e">
        <f>LOOKUP(A1149,Entradas!$B$4:$B$1048576,Entradas!$H$4:$H$1048576)</f>
        <v>#N/A</v>
      </c>
      <c r="F1149" s="101" t="e">
        <f>LOOKUP(A1149,Entradas!$B$4:$B$1048576,Entradas!$J$4:$J$1048576)</f>
        <v>#N/A</v>
      </c>
      <c r="H1149" s="106">
        <f>SUMIFS(Entradas!F:F,Entradas!B:B,'Controle Detalhado'!A1149)</f>
        <v>0</v>
      </c>
      <c r="I1149" s="106">
        <f>SUMIFS(Saidas!$H:$H,Saidas!$C:$C,'Controle Detalhado'!A1149)</f>
        <v>0</v>
      </c>
      <c r="J1149" s="107">
        <f t="shared" si="51"/>
        <v>0</v>
      </c>
      <c r="K1149" s="100" t="e">
        <f t="shared" si="52"/>
        <v>#N/A</v>
      </c>
      <c r="L1149" s="111" t="str">
        <f t="shared" si="53"/>
        <v>Comprar Urgente!</v>
      </c>
    </row>
    <row r="1150" spans="2:12">
      <c r="B1150" s="99" t="e">
        <f>LOOKUP(A1150,Entradas!$B$4:$B$1048576,Entradas!$C$4:$C$1048576)</f>
        <v>#N/A</v>
      </c>
      <c r="C1150" s="99" t="e">
        <f>LOOKUP(A1150,Entradas!$B$4:$B$1048576,Entradas!$D$4:$D$1048576)</f>
        <v>#N/A</v>
      </c>
      <c r="D1150" s="99" t="e">
        <f>LOOKUP(A1150,Entradas!$B$4:$B$1048576,Entradas!$G$4:$G$1048576)</f>
        <v>#N/A</v>
      </c>
      <c r="E1150" s="100" t="e">
        <f>LOOKUP(A1150,Entradas!$B$4:$B$1048576,Entradas!$H$4:$H$1048576)</f>
        <v>#N/A</v>
      </c>
      <c r="F1150" s="101" t="e">
        <f>LOOKUP(A1150,Entradas!$B$4:$B$1048576,Entradas!$J$4:$J$1048576)</f>
        <v>#N/A</v>
      </c>
      <c r="H1150" s="106">
        <f>SUMIFS(Entradas!F:F,Entradas!B:B,'Controle Detalhado'!A1150)</f>
        <v>0</v>
      </c>
      <c r="I1150" s="106">
        <f>SUMIFS(Saidas!$H:$H,Saidas!$C:$C,'Controle Detalhado'!A1150)</f>
        <v>0</v>
      </c>
      <c r="J1150" s="107">
        <f t="shared" si="51"/>
        <v>0</v>
      </c>
      <c r="K1150" s="100" t="e">
        <f t="shared" si="52"/>
        <v>#N/A</v>
      </c>
      <c r="L1150" s="111" t="str">
        <f t="shared" si="53"/>
        <v>Comprar Urgente!</v>
      </c>
    </row>
    <row r="1151" spans="2:12">
      <c r="B1151" s="99" t="e">
        <f>LOOKUP(A1151,Entradas!$B$4:$B$1048576,Entradas!$C$4:$C$1048576)</f>
        <v>#N/A</v>
      </c>
      <c r="C1151" s="99" t="e">
        <f>LOOKUP(A1151,Entradas!$B$4:$B$1048576,Entradas!$D$4:$D$1048576)</f>
        <v>#N/A</v>
      </c>
      <c r="D1151" s="99" t="e">
        <f>LOOKUP(A1151,Entradas!$B$4:$B$1048576,Entradas!$G$4:$G$1048576)</f>
        <v>#N/A</v>
      </c>
      <c r="E1151" s="100" t="e">
        <f>LOOKUP(A1151,Entradas!$B$4:$B$1048576,Entradas!$H$4:$H$1048576)</f>
        <v>#N/A</v>
      </c>
      <c r="F1151" s="101" t="e">
        <f>LOOKUP(A1151,Entradas!$B$4:$B$1048576,Entradas!$J$4:$J$1048576)</f>
        <v>#N/A</v>
      </c>
      <c r="H1151" s="106">
        <f>SUMIFS(Entradas!F:F,Entradas!B:B,'Controle Detalhado'!A1151)</f>
        <v>0</v>
      </c>
      <c r="I1151" s="106">
        <f>SUMIFS(Saidas!$H:$H,Saidas!$C:$C,'Controle Detalhado'!A1151)</f>
        <v>0</v>
      </c>
      <c r="J1151" s="107">
        <f t="shared" si="51"/>
        <v>0</v>
      </c>
      <c r="K1151" s="100" t="e">
        <f t="shared" si="52"/>
        <v>#N/A</v>
      </c>
      <c r="L1151" s="111" t="str">
        <f t="shared" si="53"/>
        <v>Comprar Urgente!</v>
      </c>
    </row>
    <row r="1152" spans="2:12">
      <c r="B1152" s="99" t="e">
        <f>LOOKUP(A1152,Entradas!$B$4:$B$1048576,Entradas!$C$4:$C$1048576)</f>
        <v>#N/A</v>
      </c>
      <c r="C1152" s="99" t="e">
        <f>LOOKUP(A1152,Entradas!$B$4:$B$1048576,Entradas!$D$4:$D$1048576)</f>
        <v>#N/A</v>
      </c>
      <c r="D1152" s="99" t="e">
        <f>LOOKUP(A1152,Entradas!$B$4:$B$1048576,Entradas!$G$4:$G$1048576)</f>
        <v>#N/A</v>
      </c>
      <c r="E1152" s="100" t="e">
        <f>LOOKUP(A1152,Entradas!$B$4:$B$1048576,Entradas!$H$4:$H$1048576)</f>
        <v>#N/A</v>
      </c>
      <c r="F1152" s="101" t="e">
        <f>LOOKUP(A1152,Entradas!$B$4:$B$1048576,Entradas!$J$4:$J$1048576)</f>
        <v>#N/A</v>
      </c>
      <c r="H1152" s="106">
        <f>SUMIFS(Entradas!F:F,Entradas!B:B,'Controle Detalhado'!A1152)</f>
        <v>0</v>
      </c>
      <c r="I1152" s="106">
        <f>SUMIFS(Saidas!$H:$H,Saidas!$C:$C,'Controle Detalhado'!A1152)</f>
        <v>0</v>
      </c>
      <c r="J1152" s="107">
        <f t="shared" si="51"/>
        <v>0</v>
      </c>
      <c r="K1152" s="100" t="e">
        <f t="shared" si="52"/>
        <v>#N/A</v>
      </c>
      <c r="L1152" s="111" t="str">
        <f t="shared" si="53"/>
        <v>Comprar Urgente!</v>
      </c>
    </row>
    <row r="1153" spans="2:12">
      <c r="B1153" s="99" t="e">
        <f>LOOKUP(A1153,Entradas!$B$4:$B$1048576,Entradas!$C$4:$C$1048576)</f>
        <v>#N/A</v>
      </c>
      <c r="C1153" s="99" t="e">
        <f>LOOKUP(A1153,Entradas!$B$4:$B$1048576,Entradas!$D$4:$D$1048576)</f>
        <v>#N/A</v>
      </c>
      <c r="D1153" s="99" t="e">
        <f>LOOKUP(A1153,Entradas!$B$4:$B$1048576,Entradas!$G$4:$G$1048576)</f>
        <v>#N/A</v>
      </c>
      <c r="E1153" s="100" t="e">
        <f>LOOKUP(A1153,Entradas!$B$4:$B$1048576,Entradas!$H$4:$H$1048576)</f>
        <v>#N/A</v>
      </c>
      <c r="F1153" s="101" t="e">
        <f>LOOKUP(A1153,Entradas!$B$4:$B$1048576,Entradas!$J$4:$J$1048576)</f>
        <v>#N/A</v>
      </c>
      <c r="H1153" s="106">
        <f>SUMIFS(Entradas!F:F,Entradas!B:B,'Controle Detalhado'!A1153)</f>
        <v>0</v>
      </c>
      <c r="I1153" s="106">
        <f>SUMIFS(Saidas!$H:$H,Saidas!$C:$C,'Controle Detalhado'!A1153)</f>
        <v>0</v>
      </c>
      <c r="J1153" s="107">
        <f t="shared" si="51"/>
        <v>0</v>
      </c>
      <c r="K1153" s="100" t="e">
        <f t="shared" si="52"/>
        <v>#N/A</v>
      </c>
      <c r="L1153" s="111" t="str">
        <f t="shared" si="53"/>
        <v>Comprar Urgente!</v>
      </c>
    </row>
    <row r="1154" spans="2:12">
      <c r="B1154" s="99" t="e">
        <f>LOOKUP(A1154,Entradas!$B$4:$B$1048576,Entradas!$C$4:$C$1048576)</f>
        <v>#N/A</v>
      </c>
      <c r="C1154" s="99" t="e">
        <f>LOOKUP(A1154,Entradas!$B$4:$B$1048576,Entradas!$D$4:$D$1048576)</f>
        <v>#N/A</v>
      </c>
      <c r="D1154" s="99" t="e">
        <f>LOOKUP(A1154,Entradas!$B$4:$B$1048576,Entradas!$G$4:$G$1048576)</f>
        <v>#N/A</v>
      </c>
      <c r="E1154" s="100" t="e">
        <f>LOOKUP(A1154,Entradas!$B$4:$B$1048576,Entradas!$H$4:$H$1048576)</f>
        <v>#N/A</v>
      </c>
      <c r="F1154" s="101" t="e">
        <f>LOOKUP(A1154,Entradas!$B$4:$B$1048576,Entradas!$J$4:$J$1048576)</f>
        <v>#N/A</v>
      </c>
      <c r="H1154" s="106">
        <f>SUMIFS(Entradas!F:F,Entradas!B:B,'Controle Detalhado'!A1154)</f>
        <v>0</v>
      </c>
      <c r="I1154" s="106">
        <f>SUMIFS(Saidas!$H:$H,Saidas!$C:$C,'Controle Detalhado'!A1154)</f>
        <v>0</v>
      </c>
      <c r="J1154" s="107">
        <f t="shared" si="51"/>
        <v>0</v>
      </c>
      <c r="K1154" s="100" t="e">
        <f t="shared" si="52"/>
        <v>#N/A</v>
      </c>
      <c r="L1154" s="111" t="str">
        <f t="shared" si="53"/>
        <v>Comprar Urgente!</v>
      </c>
    </row>
    <row r="1155" spans="2:12">
      <c r="B1155" s="99" t="e">
        <f>LOOKUP(A1155,Entradas!$B$4:$B$1048576,Entradas!$C$4:$C$1048576)</f>
        <v>#N/A</v>
      </c>
      <c r="C1155" s="99" t="e">
        <f>LOOKUP(A1155,Entradas!$B$4:$B$1048576,Entradas!$D$4:$D$1048576)</f>
        <v>#N/A</v>
      </c>
      <c r="D1155" s="99" t="e">
        <f>LOOKUP(A1155,Entradas!$B$4:$B$1048576,Entradas!$G$4:$G$1048576)</f>
        <v>#N/A</v>
      </c>
      <c r="E1155" s="100" t="e">
        <f>LOOKUP(A1155,Entradas!$B$4:$B$1048576,Entradas!$H$4:$H$1048576)</f>
        <v>#N/A</v>
      </c>
      <c r="F1155" s="101" t="e">
        <f>LOOKUP(A1155,Entradas!$B$4:$B$1048576,Entradas!$J$4:$J$1048576)</f>
        <v>#N/A</v>
      </c>
      <c r="H1155" s="106">
        <f>SUMIFS(Entradas!F:F,Entradas!B:B,'Controle Detalhado'!A1155)</f>
        <v>0</v>
      </c>
      <c r="I1155" s="106">
        <f>SUMIFS(Saidas!$H:$H,Saidas!$C:$C,'Controle Detalhado'!A1155)</f>
        <v>0</v>
      </c>
      <c r="J1155" s="107">
        <f t="shared" si="51"/>
        <v>0</v>
      </c>
      <c r="K1155" s="100" t="e">
        <f t="shared" si="52"/>
        <v>#N/A</v>
      </c>
      <c r="L1155" s="111" t="str">
        <f t="shared" si="53"/>
        <v>Comprar Urgente!</v>
      </c>
    </row>
    <row r="1156" spans="2:12">
      <c r="B1156" s="99" t="e">
        <f>LOOKUP(A1156,Entradas!$B$4:$B$1048576,Entradas!$C$4:$C$1048576)</f>
        <v>#N/A</v>
      </c>
      <c r="C1156" s="99" t="e">
        <f>LOOKUP(A1156,Entradas!$B$4:$B$1048576,Entradas!$D$4:$D$1048576)</f>
        <v>#N/A</v>
      </c>
      <c r="D1156" s="99" t="e">
        <f>LOOKUP(A1156,Entradas!$B$4:$B$1048576,Entradas!$G$4:$G$1048576)</f>
        <v>#N/A</v>
      </c>
      <c r="E1156" s="100" t="e">
        <f>LOOKUP(A1156,Entradas!$B$4:$B$1048576,Entradas!$H$4:$H$1048576)</f>
        <v>#N/A</v>
      </c>
      <c r="F1156" s="101" t="e">
        <f>LOOKUP(A1156,Entradas!$B$4:$B$1048576,Entradas!$J$4:$J$1048576)</f>
        <v>#N/A</v>
      </c>
      <c r="H1156" s="106">
        <f>SUMIFS(Entradas!F:F,Entradas!B:B,'Controle Detalhado'!A1156)</f>
        <v>0</v>
      </c>
      <c r="I1156" s="106">
        <f>SUMIFS(Saidas!$H:$H,Saidas!$C:$C,'Controle Detalhado'!A1156)</f>
        <v>0</v>
      </c>
      <c r="J1156" s="107">
        <f t="shared" si="51"/>
        <v>0</v>
      </c>
      <c r="K1156" s="100" t="e">
        <f t="shared" si="52"/>
        <v>#N/A</v>
      </c>
      <c r="L1156" s="111" t="str">
        <f t="shared" si="53"/>
        <v>Comprar Urgente!</v>
      </c>
    </row>
    <row r="1157" spans="2:12">
      <c r="B1157" s="99" t="e">
        <f>LOOKUP(A1157,Entradas!$B$4:$B$1048576,Entradas!$C$4:$C$1048576)</f>
        <v>#N/A</v>
      </c>
      <c r="C1157" s="99" t="e">
        <f>LOOKUP(A1157,Entradas!$B$4:$B$1048576,Entradas!$D$4:$D$1048576)</f>
        <v>#N/A</v>
      </c>
      <c r="D1157" s="99" t="e">
        <f>LOOKUP(A1157,Entradas!$B$4:$B$1048576,Entradas!$G$4:$G$1048576)</f>
        <v>#N/A</v>
      </c>
      <c r="E1157" s="100" t="e">
        <f>LOOKUP(A1157,Entradas!$B$4:$B$1048576,Entradas!$H$4:$H$1048576)</f>
        <v>#N/A</v>
      </c>
      <c r="F1157" s="101" t="e">
        <f>LOOKUP(A1157,Entradas!$B$4:$B$1048576,Entradas!$J$4:$J$1048576)</f>
        <v>#N/A</v>
      </c>
      <c r="H1157" s="106">
        <f>SUMIFS(Entradas!F:F,Entradas!B:B,'Controle Detalhado'!A1157)</f>
        <v>0</v>
      </c>
      <c r="I1157" s="106">
        <f>SUMIFS(Saidas!$H:$H,Saidas!$C:$C,'Controle Detalhado'!A1157)</f>
        <v>0</v>
      </c>
      <c r="J1157" s="107">
        <f t="shared" ref="J1157:J1197" si="54">H1157-I1157</f>
        <v>0</v>
      </c>
      <c r="K1157" s="100" t="e">
        <f t="shared" ref="K1157:K1197" si="55">J1157*E1157</f>
        <v>#N/A</v>
      </c>
      <c r="L1157" s="111" t="str">
        <f t="shared" ref="L1157:L1197" si="56">IF(J1157&lt;=G1157,"Comprar Urgente!",IF(J1157&lt;=(G1157*1.2),"Atenção!",""))</f>
        <v>Comprar Urgente!</v>
      </c>
    </row>
    <row r="1158" spans="2:12">
      <c r="B1158" s="99" t="e">
        <f>LOOKUP(A1158,Entradas!$B$4:$B$1048576,Entradas!$C$4:$C$1048576)</f>
        <v>#N/A</v>
      </c>
      <c r="C1158" s="99" t="e">
        <f>LOOKUP(A1158,Entradas!$B$4:$B$1048576,Entradas!$D$4:$D$1048576)</f>
        <v>#N/A</v>
      </c>
      <c r="D1158" s="99" t="e">
        <f>LOOKUP(A1158,Entradas!$B$4:$B$1048576,Entradas!$G$4:$G$1048576)</f>
        <v>#N/A</v>
      </c>
      <c r="E1158" s="100" t="e">
        <f>LOOKUP(A1158,Entradas!$B$4:$B$1048576,Entradas!$H$4:$H$1048576)</f>
        <v>#N/A</v>
      </c>
      <c r="F1158" s="101" t="e">
        <f>LOOKUP(A1158,Entradas!$B$4:$B$1048576,Entradas!$J$4:$J$1048576)</f>
        <v>#N/A</v>
      </c>
      <c r="H1158" s="106">
        <f>SUMIFS(Entradas!F:F,Entradas!B:B,'Controle Detalhado'!A1158)</f>
        <v>0</v>
      </c>
      <c r="I1158" s="106">
        <f>SUMIFS(Saidas!$H:$H,Saidas!$C:$C,'Controle Detalhado'!A1158)</f>
        <v>0</v>
      </c>
      <c r="J1158" s="107">
        <f t="shared" si="54"/>
        <v>0</v>
      </c>
      <c r="K1158" s="100" t="e">
        <f t="shared" si="55"/>
        <v>#N/A</v>
      </c>
      <c r="L1158" s="111" t="str">
        <f t="shared" si="56"/>
        <v>Comprar Urgente!</v>
      </c>
    </row>
    <row r="1159" spans="2:12">
      <c r="B1159" s="99" t="e">
        <f>LOOKUP(A1159,Entradas!$B$4:$B$1048576,Entradas!$C$4:$C$1048576)</f>
        <v>#N/A</v>
      </c>
      <c r="C1159" s="99" t="e">
        <f>LOOKUP(A1159,Entradas!$B$4:$B$1048576,Entradas!$D$4:$D$1048576)</f>
        <v>#N/A</v>
      </c>
      <c r="D1159" s="99" t="e">
        <f>LOOKUP(A1159,Entradas!$B$4:$B$1048576,Entradas!$G$4:$G$1048576)</f>
        <v>#N/A</v>
      </c>
      <c r="E1159" s="100" t="e">
        <f>LOOKUP(A1159,Entradas!$B$4:$B$1048576,Entradas!$H$4:$H$1048576)</f>
        <v>#N/A</v>
      </c>
      <c r="F1159" s="101" t="e">
        <f>LOOKUP(A1159,Entradas!$B$4:$B$1048576,Entradas!$J$4:$J$1048576)</f>
        <v>#N/A</v>
      </c>
      <c r="H1159" s="106">
        <f>SUMIFS(Entradas!F:F,Entradas!B:B,'Controle Detalhado'!A1159)</f>
        <v>0</v>
      </c>
      <c r="I1159" s="106">
        <f>SUMIFS(Saidas!$H:$H,Saidas!$C:$C,'Controle Detalhado'!A1159)</f>
        <v>0</v>
      </c>
      <c r="J1159" s="107">
        <f t="shared" si="54"/>
        <v>0</v>
      </c>
      <c r="K1159" s="100" t="e">
        <f t="shared" si="55"/>
        <v>#N/A</v>
      </c>
      <c r="L1159" s="111" t="str">
        <f t="shared" si="56"/>
        <v>Comprar Urgente!</v>
      </c>
    </row>
    <row r="1160" spans="2:12">
      <c r="B1160" s="99" t="e">
        <f>LOOKUP(A1160,Entradas!$B$4:$B$1048576,Entradas!$C$4:$C$1048576)</f>
        <v>#N/A</v>
      </c>
      <c r="C1160" s="99" t="e">
        <f>LOOKUP(A1160,Entradas!$B$4:$B$1048576,Entradas!$D$4:$D$1048576)</f>
        <v>#N/A</v>
      </c>
      <c r="D1160" s="99" t="e">
        <f>LOOKUP(A1160,Entradas!$B$4:$B$1048576,Entradas!$G$4:$G$1048576)</f>
        <v>#N/A</v>
      </c>
      <c r="E1160" s="100" t="e">
        <f>LOOKUP(A1160,Entradas!$B$4:$B$1048576,Entradas!$H$4:$H$1048576)</f>
        <v>#N/A</v>
      </c>
      <c r="F1160" s="101" t="e">
        <f>LOOKUP(A1160,Entradas!$B$4:$B$1048576,Entradas!$J$4:$J$1048576)</f>
        <v>#N/A</v>
      </c>
      <c r="H1160" s="106">
        <f>SUMIFS(Entradas!F:F,Entradas!B:B,'Controle Detalhado'!A1160)</f>
        <v>0</v>
      </c>
      <c r="I1160" s="106">
        <f>SUMIFS(Saidas!$H:$H,Saidas!$C:$C,'Controle Detalhado'!A1160)</f>
        <v>0</v>
      </c>
      <c r="J1160" s="107">
        <f t="shared" si="54"/>
        <v>0</v>
      </c>
      <c r="K1160" s="100" t="e">
        <f t="shared" si="55"/>
        <v>#N/A</v>
      </c>
      <c r="L1160" s="111" t="str">
        <f t="shared" si="56"/>
        <v>Comprar Urgente!</v>
      </c>
    </row>
    <row r="1161" spans="2:12">
      <c r="B1161" s="99" t="e">
        <f>LOOKUP(A1161,Entradas!$B$4:$B$1048576,Entradas!$C$4:$C$1048576)</f>
        <v>#N/A</v>
      </c>
      <c r="C1161" s="99" t="e">
        <f>LOOKUP(A1161,Entradas!$B$4:$B$1048576,Entradas!$D$4:$D$1048576)</f>
        <v>#N/A</v>
      </c>
      <c r="D1161" s="99" t="e">
        <f>LOOKUP(A1161,Entradas!$B$4:$B$1048576,Entradas!$G$4:$G$1048576)</f>
        <v>#N/A</v>
      </c>
      <c r="E1161" s="100" t="e">
        <f>LOOKUP(A1161,Entradas!$B$4:$B$1048576,Entradas!$H$4:$H$1048576)</f>
        <v>#N/A</v>
      </c>
      <c r="F1161" s="101" t="e">
        <f>LOOKUP(A1161,Entradas!$B$4:$B$1048576,Entradas!$J$4:$J$1048576)</f>
        <v>#N/A</v>
      </c>
      <c r="H1161" s="106">
        <f>SUMIFS(Entradas!F:F,Entradas!B:B,'Controle Detalhado'!A1161)</f>
        <v>0</v>
      </c>
      <c r="I1161" s="106">
        <f>SUMIFS(Saidas!$H:$H,Saidas!$C:$C,'Controle Detalhado'!A1161)</f>
        <v>0</v>
      </c>
      <c r="J1161" s="107">
        <f t="shared" si="54"/>
        <v>0</v>
      </c>
      <c r="K1161" s="100" t="e">
        <f t="shared" si="55"/>
        <v>#N/A</v>
      </c>
      <c r="L1161" s="111" t="str">
        <f t="shared" si="56"/>
        <v>Comprar Urgente!</v>
      </c>
    </row>
    <row r="1162" spans="2:12">
      <c r="B1162" s="99" t="e">
        <f>LOOKUP(A1162,Entradas!$B$4:$B$1048576,Entradas!$C$4:$C$1048576)</f>
        <v>#N/A</v>
      </c>
      <c r="C1162" s="99" t="e">
        <f>LOOKUP(A1162,Entradas!$B$4:$B$1048576,Entradas!$D$4:$D$1048576)</f>
        <v>#N/A</v>
      </c>
      <c r="D1162" s="99" t="e">
        <f>LOOKUP(A1162,Entradas!$B$4:$B$1048576,Entradas!$G$4:$G$1048576)</f>
        <v>#N/A</v>
      </c>
      <c r="E1162" s="100" t="e">
        <f>LOOKUP(A1162,Entradas!$B$4:$B$1048576,Entradas!$H$4:$H$1048576)</f>
        <v>#N/A</v>
      </c>
      <c r="F1162" s="101" t="e">
        <f>LOOKUP(A1162,Entradas!$B$4:$B$1048576,Entradas!$J$4:$J$1048576)</f>
        <v>#N/A</v>
      </c>
      <c r="H1162" s="106">
        <f>SUMIFS(Entradas!F:F,Entradas!B:B,'Controle Detalhado'!A1162)</f>
        <v>0</v>
      </c>
      <c r="I1162" s="106">
        <f>SUMIFS(Saidas!$H:$H,Saidas!$C:$C,'Controle Detalhado'!A1162)</f>
        <v>0</v>
      </c>
      <c r="J1162" s="107">
        <f t="shared" si="54"/>
        <v>0</v>
      </c>
      <c r="K1162" s="100" t="e">
        <f t="shared" si="55"/>
        <v>#N/A</v>
      </c>
      <c r="L1162" s="111" t="str">
        <f t="shared" si="56"/>
        <v>Comprar Urgente!</v>
      </c>
    </row>
    <row r="1163" spans="2:12">
      <c r="B1163" s="99" t="e">
        <f>LOOKUP(A1163,Entradas!$B$4:$B$1048576,Entradas!$C$4:$C$1048576)</f>
        <v>#N/A</v>
      </c>
      <c r="C1163" s="99" t="e">
        <f>LOOKUP(A1163,Entradas!$B$4:$B$1048576,Entradas!$D$4:$D$1048576)</f>
        <v>#N/A</v>
      </c>
      <c r="D1163" s="99" t="e">
        <f>LOOKUP(A1163,Entradas!$B$4:$B$1048576,Entradas!$G$4:$G$1048576)</f>
        <v>#N/A</v>
      </c>
      <c r="E1163" s="100" t="e">
        <f>LOOKUP(A1163,Entradas!$B$4:$B$1048576,Entradas!$H$4:$H$1048576)</f>
        <v>#N/A</v>
      </c>
      <c r="F1163" s="101" t="e">
        <f>LOOKUP(A1163,Entradas!$B$4:$B$1048576,Entradas!$J$4:$J$1048576)</f>
        <v>#N/A</v>
      </c>
      <c r="H1163" s="106">
        <f>SUMIFS(Entradas!F:F,Entradas!B:B,'Controle Detalhado'!A1163)</f>
        <v>0</v>
      </c>
      <c r="I1163" s="106">
        <f>SUMIFS(Saidas!$H:$H,Saidas!$C:$C,'Controle Detalhado'!A1163)</f>
        <v>0</v>
      </c>
      <c r="J1163" s="107">
        <f t="shared" si="54"/>
        <v>0</v>
      </c>
      <c r="K1163" s="100" t="e">
        <f t="shared" si="55"/>
        <v>#N/A</v>
      </c>
      <c r="L1163" s="111" t="str">
        <f t="shared" si="56"/>
        <v>Comprar Urgente!</v>
      </c>
    </row>
    <row r="1164" spans="2:12">
      <c r="B1164" s="99" t="e">
        <f>LOOKUP(A1164,Entradas!$B$4:$B$1048576,Entradas!$C$4:$C$1048576)</f>
        <v>#N/A</v>
      </c>
      <c r="C1164" s="99" t="e">
        <f>LOOKUP(A1164,Entradas!$B$4:$B$1048576,Entradas!$D$4:$D$1048576)</f>
        <v>#N/A</v>
      </c>
      <c r="D1164" s="99" t="e">
        <f>LOOKUP(A1164,Entradas!$B$4:$B$1048576,Entradas!$G$4:$G$1048576)</f>
        <v>#N/A</v>
      </c>
      <c r="E1164" s="100" t="e">
        <f>LOOKUP(A1164,Entradas!$B$4:$B$1048576,Entradas!$H$4:$H$1048576)</f>
        <v>#N/A</v>
      </c>
      <c r="F1164" s="101" t="e">
        <f>LOOKUP(A1164,Entradas!$B$4:$B$1048576,Entradas!$J$4:$J$1048576)</f>
        <v>#N/A</v>
      </c>
      <c r="H1164" s="106">
        <f>SUMIFS(Entradas!F:F,Entradas!B:B,'Controle Detalhado'!A1164)</f>
        <v>0</v>
      </c>
      <c r="I1164" s="106">
        <f>SUMIFS(Saidas!$H:$H,Saidas!$C:$C,'Controle Detalhado'!A1164)</f>
        <v>0</v>
      </c>
      <c r="J1164" s="107">
        <f t="shared" si="54"/>
        <v>0</v>
      </c>
      <c r="K1164" s="100" t="e">
        <f t="shared" si="55"/>
        <v>#N/A</v>
      </c>
      <c r="L1164" s="111" t="str">
        <f t="shared" si="56"/>
        <v>Comprar Urgente!</v>
      </c>
    </row>
    <row r="1165" spans="2:12">
      <c r="B1165" s="99" t="e">
        <f>LOOKUP(A1165,Entradas!$B$4:$B$1048576,Entradas!$C$4:$C$1048576)</f>
        <v>#N/A</v>
      </c>
      <c r="C1165" s="99" t="e">
        <f>LOOKUP(A1165,Entradas!$B$4:$B$1048576,Entradas!$D$4:$D$1048576)</f>
        <v>#N/A</v>
      </c>
      <c r="D1165" s="99" t="e">
        <f>LOOKUP(A1165,Entradas!$B$4:$B$1048576,Entradas!$G$4:$G$1048576)</f>
        <v>#N/A</v>
      </c>
      <c r="E1165" s="100" t="e">
        <f>LOOKUP(A1165,Entradas!$B$4:$B$1048576,Entradas!$H$4:$H$1048576)</f>
        <v>#N/A</v>
      </c>
      <c r="F1165" s="101" t="e">
        <f>LOOKUP(A1165,Entradas!$B$4:$B$1048576,Entradas!$J$4:$J$1048576)</f>
        <v>#N/A</v>
      </c>
      <c r="H1165" s="106">
        <f>SUMIFS(Entradas!F:F,Entradas!B:B,'Controle Detalhado'!A1165)</f>
        <v>0</v>
      </c>
      <c r="I1165" s="106">
        <f>SUMIFS(Saidas!$H:$H,Saidas!$C:$C,'Controle Detalhado'!A1165)</f>
        <v>0</v>
      </c>
      <c r="J1165" s="107">
        <f t="shared" si="54"/>
        <v>0</v>
      </c>
      <c r="K1165" s="100" t="e">
        <f t="shared" si="55"/>
        <v>#N/A</v>
      </c>
      <c r="L1165" s="111" t="str">
        <f t="shared" si="56"/>
        <v>Comprar Urgente!</v>
      </c>
    </row>
    <row r="1166" spans="2:12">
      <c r="B1166" s="99" t="e">
        <f>LOOKUP(A1166,Entradas!$B$4:$B$1048576,Entradas!$C$4:$C$1048576)</f>
        <v>#N/A</v>
      </c>
      <c r="C1166" s="99" t="e">
        <f>LOOKUP(A1166,Entradas!$B$4:$B$1048576,Entradas!$D$4:$D$1048576)</f>
        <v>#N/A</v>
      </c>
      <c r="D1166" s="99" t="e">
        <f>LOOKUP(A1166,Entradas!$B$4:$B$1048576,Entradas!$G$4:$G$1048576)</f>
        <v>#N/A</v>
      </c>
      <c r="E1166" s="100" t="e">
        <f>LOOKUP(A1166,Entradas!$B$4:$B$1048576,Entradas!$H$4:$H$1048576)</f>
        <v>#N/A</v>
      </c>
      <c r="F1166" s="101" t="e">
        <f>LOOKUP(A1166,Entradas!$B$4:$B$1048576,Entradas!$J$4:$J$1048576)</f>
        <v>#N/A</v>
      </c>
      <c r="H1166" s="106">
        <f>SUMIFS(Entradas!F:F,Entradas!B:B,'Controle Detalhado'!A1166)</f>
        <v>0</v>
      </c>
      <c r="I1166" s="106">
        <f>SUMIFS(Saidas!$H:$H,Saidas!$C:$C,'Controle Detalhado'!A1166)</f>
        <v>0</v>
      </c>
      <c r="J1166" s="107">
        <f t="shared" si="54"/>
        <v>0</v>
      </c>
      <c r="K1166" s="100" t="e">
        <f t="shared" si="55"/>
        <v>#N/A</v>
      </c>
      <c r="L1166" s="111" t="str">
        <f t="shared" si="56"/>
        <v>Comprar Urgente!</v>
      </c>
    </row>
    <row r="1167" spans="2:12">
      <c r="B1167" s="99" t="e">
        <f>LOOKUP(A1167,Entradas!$B$4:$B$1048576,Entradas!$C$4:$C$1048576)</f>
        <v>#N/A</v>
      </c>
      <c r="C1167" s="99" t="e">
        <f>LOOKUP(A1167,Entradas!$B$4:$B$1048576,Entradas!$D$4:$D$1048576)</f>
        <v>#N/A</v>
      </c>
      <c r="D1167" s="99" t="e">
        <f>LOOKUP(A1167,Entradas!$B$4:$B$1048576,Entradas!$G$4:$G$1048576)</f>
        <v>#N/A</v>
      </c>
      <c r="E1167" s="100" t="e">
        <f>LOOKUP(A1167,Entradas!$B$4:$B$1048576,Entradas!$H$4:$H$1048576)</f>
        <v>#N/A</v>
      </c>
      <c r="F1167" s="101" t="e">
        <f>LOOKUP(A1167,Entradas!$B$4:$B$1048576,Entradas!$J$4:$J$1048576)</f>
        <v>#N/A</v>
      </c>
      <c r="H1167" s="106">
        <f>SUMIFS(Entradas!F:F,Entradas!B:B,'Controle Detalhado'!A1167)</f>
        <v>0</v>
      </c>
      <c r="I1167" s="106">
        <f>SUMIFS(Saidas!$H:$H,Saidas!$C:$C,'Controle Detalhado'!A1167)</f>
        <v>0</v>
      </c>
      <c r="J1167" s="107">
        <f t="shared" si="54"/>
        <v>0</v>
      </c>
      <c r="K1167" s="100" t="e">
        <f t="shared" si="55"/>
        <v>#N/A</v>
      </c>
      <c r="L1167" s="111" t="str">
        <f t="shared" si="56"/>
        <v>Comprar Urgente!</v>
      </c>
    </row>
    <row r="1168" spans="2:12">
      <c r="B1168" s="99" t="e">
        <f>LOOKUP(A1168,Entradas!$B$4:$B$1048576,Entradas!$C$4:$C$1048576)</f>
        <v>#N/A</v>
      </c>
      <c r="C1168" s="99" t="e">
        <f>LOOKUP(A1168,Entradas!$B$4:$B$1048576,Entradas!$D$4:$D$1048576)</f>
        <v>#N/A</v>
      </c>
      <c r="D1168" s="99" t="e">
        <f>LOOKUP(A1168,Entradas!$B$4:$B$1048576,Entradas!$G$4:$G$1048576)</f>
        <v>#N/A</v>
      </c>
      <c r="E1168" s="100" t="e">
        <f>LOOKUP(A1168,Entradas!$B$4:$B$1048576,Entradas!$H$4:$H$1048576)</f>
        <v>#N/A</v>
      </c>
      <c r="F1168" s="101" t="e">
        <f>LOOKUP(A1168,Entradas!$B$4:$B$1048576,Entradas!$J$4:$J$1048576)</f>
        <v>#N/A</v>
      </c>
      <c r="H1168" s="106">
        <f>SUMIFS(Entradas!F:F,Entradas!B:B,'Controle Detalhado'!A1168)</f>
        <v>0</v>
      </c>
      <c r="I1168" s="106">
        <f>SUMIFS(Saidas!$H:$H,Saidas!$C:$C,'Controle Detalhado'!A1168)</f>
        <v>0</v>
      </c>
      <c r="J1168" s="107">
        <f t="shared" si="54"/>
        <v>0</v>
      </c>
      <c r="K1168" s="100" t="e">
        <f t="shared" si="55"/>
        <v>#N/A</v>
      </c>
      <c r="L1168" s="111" t="str">
        <f t="shared" si="56"/>
        <v>Comprar Urgente!</v>
      </c>
    </row>
    <row r="1169" spans="2:12">
      <c r="B1169" s="99" t="e">
        <f>LOOKUP(A1169,Entradas!$B$4:$B$1048576,Entradas!$C$4:$C$1048576)</f>
        <v>#N/A</v>
      </c>
      <c r="C1169" s="99" t="e">
        <f>LOOKUP(A1169,Entradas!$B$4:$B$1048576,Entradas!$D$4:$D$1048576)</f>
        <v>#N/A</v>
      </c>
      <c r="D1169" s="99" t="e">
        <f>LOOKUP(A1169,Entradas!$B$4:$B$1048576,Entradas!$G$4:$G$1048576)</f>
        <v>#N/A</v>
      </c>
      <c r="E1169" s="100" t="e">
        <f>LOOKUP(A1169,Entradas!$B$4:$B$1048576,Entradas!$H$4:$H$1048576)</f>
        <v>#N/A</v>
      </c>
      <c r="F1169" s="101" t="e">
        <f>LOOKUP(A1169,Entradas!$B$4:$B$1048576,Entradas!$J$4:$J$1048576)</f>
        <v>#N/A</v>
      </c>
      <c r="H1169" s="106">
        <f>SUMIFS(Entradas!F:F,Entradas!B:B,'Controle Detalhado'!A1169)</f>
        <v>0</v>
      </c>
      <c r="I1169" s="106">
        <f>SUMIFS(Saidas!$H:$H,Saidas!$C:$C,'Controle Detalhado'!A1169)</f>
        <v>0</v>
      </c>
      <c r="J1169" s="107">
        <f t="shared" si="54"/>
        <v>0</v>
      </c>
      <c r="K1169" s="100" t="e">
        <f t="shared" si="55"/>
        <v>#N/A</v>
      </c>
      <c r="L1169" s="111" t="str">
        <f t="shared" si="56"/>
        <v>Comprar Urgente!</v>
      </c>
    </row>
    <row r="1170" spans="2:12">
      <c r="B1170" s="99" t="e">
        <f>LOOKUP(A1170,Entradas!$B$4:$B$1048576,Entradas!$C$4:$C$1048576)</f>
        <v>#N/A</v>
      </c>
      <c r="C1170" s="99" t="e">
        <f>LOOKUP(A1170,Entradas!$B$4:$B$1048576,Entradas!$D$4:$D$1048576)</f>
        <v>#N/A</v>
      </c>
      <c r="D1170" s="99" t="e">
        <f>LOOKUP(A1170,Entradas!$B$4:$B$1048576,Entradas!$G$4:$G$1048576)</f>
        <v>#N/A</v>
      </c>
      <c r="E1170" s="100" t="e">
        <f>LOOKUP(A1170,Entradas!$B$4:$B$1048576,Entradas!$H$4:$H$1048576)</f>
        <v>#N/A</v>
      </c>
      <c r="F1170" s="101" t="e">
        <f>LOOKUP(A1170,Entradas!$B$4:$B$1048576,Entradas!$J$4:$J$1048576)</f>
        <v>#N/A</v>
      </c>
      <c r="H1170" s="106">
        <f>SUMIFS(Entradas!F:F,Entradas!B:B,'Controle Detalhado'!A1170)</f>
        <v>0</v>
      </c>
      <c r="I1170" s="106">
        <f>SUMIFS(Saidas!$H:$H,Saidas!$C:$C,'Controle Detalhado'!A1170)</f>
        <v>0</v>
      </c>
      <c r="J1170" s="107">
        <f t="shared" si="54"/>
        <v>0</v>
      </c>
      <c r="K1170" s="100" t="e">
        <f t="shared" si="55"/>
        <v>#N/A</v>
      </c>
      <c r="L1170" s="111" t="str">
        <f t="shared" si="56"/>
        <v>Comprar Urgente!</v>
      </c>
    </row>
    <row r="1171" spans="2:12">
      <c r="B1171" s="99" t="e">
        <f>LOOKUP(A1171,Entradas!$B$4:$B$1048576,Entradas!$C$4:$C$1048576)</f>
        <v>#N/A</v>
      </c>
      <c r="C1171" s="99" t="e">
        <f>LOOKUP(A1171,Entradas!$B$4:$B$1048576,Entradas!$D$4:$D$1048576)</f>
        <v>#N/A</v>
      </c>
      <c r="D1171" s="99" t="e">
        <f>LOOKUP(A1171,Entradas!$B$4:$B$1048576,Entradas!$G$4:$G$1048576)</f>
        <v>#N/A</v>
      </c>
      <c r="E1171" s="100" t="e">
        <f>LOOKUP(A1171,Entradas!$B$4:$B$1048576,Entradas!$H$4:$H$1048576)</f>
        <v>#N/A</v>
      </c>
      <c r="F1171" s="101" t="e">
        <f>LOOKUP(A1171,Entradas!$B$4:$B$1048576,Entradas!$J$4:$J$1048576)</f>
        <v>#N/A</v>
      </c>
      <c r="H1171" s="106">
        <f>SUMIFS(Entradas!F:F,Entradas!B:B,'Controle Detalhado'!A1171)</f>
        <v>0</v>
      </c>
      <c r="I1171" s="106">
        <f>SUMIFS(Saidas!$H:$H,Saidas!$C:$C,'Controle Detalhado'!A1171)</f>
        <v>0</v>
      </c>
      <c r="J1171" s="107">
        <f t="shared" si="54"/>
        <v>0</v>
      </c>
      <c r="K1171" s="100" t="e">
        <f t="shared" si="55"/>
        <v>#N/A</v>
      </c>
      <c r="L1171" s="111" t="str">
        <f t="shared" si="56"/>
        <v>Comprar Urgente!</v>
      </c>
    </row>
    <row r="1172" spans="2:12">
      <c r="B1172" s="99" t="e">
        <f>LOOKUP(A1172,Entradas!$B$4:$B$1048576,Entradas!$C$4:$C$1048576)</f>
        <v>#N/A</v>
      </c>
      <c r="C1172" s="99" t="e">
        <f>LOOKUP(A1172,Entradas!$B$4:$B$1048576,Entradas!$D$4:$D$1048576)</f>
        <v>#N/A</v>
      </c>
      <c r="D1172" s="99" t="e">
        <f>LOOKUP(A1172,Entradas!$B$4:$B$1048576,Entradas!$G$4:$G$1048576)</f>
        <v>#N/A</v>
      </c>
      <c r="E1172" s="100" t="e">
        <f>LOOKUP(A1172,Entradas!$B$4:$B$1048576,Entradas!$H$4:$H$1048576)</f>
        <v>#N/A</v>
      </c>
      <c r="F1172" s="101" t="e">
        <f>LOOKUP(A1172,Entradas!$B$4:$B$1048576,Entradas!$J$4:$J$1048576)</f>
        <v>#N/A</v>
      </c>
      <c r="H1172" s="106">
        <f>SUMIFS(Entradas!F:F,Entradas!B:B,'Controle Detalhado'!A1172)</f>
        <v>0</v>
      </c>
      <c r="I1172" s="106">
        <f>SUMIFS(Saidas!$H:$H,Saidas!$C:$C,'Controle Detalhado'!A1172)</f>
        <v>0</v>
      </c>
      <c r="J1172" s="107">
        <f t="shared" si="54"/>
        <v>0</v>
      </c>
      <c r="K1172" s="100" t="e">
        <f t="shared" si="55"/>
        <v>#N/A</v>
      </c>
      <c r="L1172" s="111" t="str">
        <f t="shared" si="56"/>
        <v>Comprar Urgente!</v>
      </c>
    </row>
    <row r="1173" spans="2:12">
      <c r="B1173" s="99" t="e">
        <f>LOOKUP(A1173,Entradas!$B$4:$B$1048576,Entradas!$C$4:$C$1048576)</f>
        <v>#N/A</v>
      </c>
      <c r="C1173" s="99" t="e">
        <f>LOOKUP(A1173,Entradas!$B$4:$B$1048576,Entradas!$D$4:$D$1048576)</f>
        <v>#N/A</v>
      </c>
      <c r="D1173" s="99" t="e">
        <f>LOOKUP(A1173,Entradas!$B$4:$B$1048576,Entradas!$G$4:$G$1048576)</f>
        <v>#N/A</v>
      </c>
      <c r="E1173" s="100" t="e">
        <f>LOOKUP(A1173,Entradas!$B$4:$B$1048576,Entradas!$H$4:$H$1048576)</f>
        <v>#N/A</v>
      </c>
      <c r="F1173" s="101" t="e">
        <f>LOOKUP(A1173,Entradas!$B$4:$B$1048576,Entradas!$J$4:$J$1048576)</f>
        <v>#N/A</v>
      </c>
      <c r="H1173" s="106">
        <f>SUMIFS(Entradas!F:F,Entradas!B:B,'Controle Detalhado'!A1173)</f>
        <v>0</v>
      </c>
      <c r="I1173" s="106">
        <f>SUMIFS(Saidas!$H:$H,Saidas!$C:$C,'Controle Detalhado'!A1173)</f>
        <v>0</v>
      </c>
      <c r="J1173" s="107">
        <f t="shared" si="54"/>
        <v>0</v>
      </c>
      <c r="K1173" s="100" t="e">
        <f t="shared" si="55"/>
        <v>#N/A</v>
      </c>
      <c r="L1173" s="111" t="str">
        <f t="shared" si="56"/>
        <v>Comprar Urgente!</v>
      </c>
    </row>
    <row r="1174" spans="2:12">
      <c r="B1174" s="99" t="e">
        <f>LOOKUP(A1174,Entradas!$B$4:$B$1048576,Entradas!$C$4:$C$1048576)</f>
        <v>#N/A</v>
      </c>
      <c r="C1174" s="99" t="e">
        <f>LOOKUP(A1174,Entradas!$B$4:$B$1048576,Entradas!$D$4:$D$1048576)</f>
        <v>#N/A</v>
      </c>
      <c r="D1174" s="99" t="e">
        <f>LOOKUP(A1174,Entradas!$B$4:$B$1048576,Entradas!$G$4:$G$1048576)</f>
        <v>#N/A</v>
      </c>
      <c r="E1174" s="100" t="e">
        <f>LOOKUP(A1174,Entradas!$B$4:$B$1048576,Entradas!$H$4:$H$1048576)</f>
        <v>#N/A</v>
      </c>
      <c r="F1174" s="101" t="e">
        <f>LOOKUP(A1174,Entradas!$B$4:$B$1048576,Entradas!$J$4:$J$1048576)</f>
        <v>#N/A</v>
      </c>
      <c r="H1174" s="106">
        <f>SUMIFS(Entradas!F:F,Entradas!B:B,'Controle Detalhado'!A1174)</f>
        <v>0</v>
      </c>
      <c r="I1174" s="106">
        <f>SUMIFS(Saidas!$H:$H,Saidas!$C:$C,'Controle Detalhado'!A1174)</f>
        <v>0</v>
      </c>
      <c r="J1174" s="107">
        <f t="shared" si="54"/>
        <v>0</v>
      </c>
      <c r="K1174" s="100" t="e">
        <f t="shared" si="55"/>
        <v>#N/A</v>
      </c>
      <c r="L1174" s="111" t="str">
        <f t="shared" si="56"/>
        <v>Comprar Urgente!</v>
      </c>
    </row>
    <row r="1175" spans="2:12">
      <c r="B1175" s="99" t="e">
        <f>LOOKUP(A1175,Entradas!$B$4:$B$1048576,Entradas!$C$4:$C$1048576)</f>
        <v>#N/A</v>
      </c>
      <c r="C1175" s="99" t="e">
        <f>LOOKUP(A1175,Entradas!$B$4:$B$1048576,Entradas!$D$4:$D$1048576)</f>
        <v>#N/A</v>
      </c>
      <c r="D1175" s="99" t="e">
        <f>LOOKUP(A1175,Entradas!$B$4:$B$1048576,Entradas!$G$4:$G$1048576)</f>
        <v>#N/A</v>
      </c>
      <c r="E1175" s="100" t="e">
        <f>LOOKUP(A1175,Entradas!$B$4:$B$1048576,Entradas!$H$4:$H$1048576)</f>
        <v>#N/A</v>
      </c>
      <c r="F1175" s="101" t="e">
        <f>LOOKUP(A1175,Entradas!$B$4:$B$1048576,Entradas!$J$4:$J$1048576)</f>
        <v>#N/A</v>
      </c>
      <c r="H1175" s="106">
        <f>SUMIFS(Entradas!F:F,Entradas!B:B,'Controle Detalhado'!A1175)</f>
        <v>0</v>
      </c>
      <c r="I1175" s="106">
        <f>SUMIFS(Saidas!$H:$H,Saidas!$C:$C,'Controle Detalhado'!A1175)</f>
        <v>0</v>
      </c>
      <c r="J1175" s="107">
        <f t="shared" si="54"/>
        <v>0</v>
      </c>
      <c r="K1175" s="100" t="e">
        <f t="shared" si="55"/>
        <v>#N/A</v>
      </c>
      <c r="L1175" s="111" t="str">
        <f t="shared" si="56"/>
        <v>Comprar Urgente!</v>
      </c>
    </row>
    <row r="1176" spans="2:12">
      <c r="B1176" s="99" t="e">
        <f>LOOKUP(A1176,Entradas!$B$4:$B$1048576,Entradas!$C$4:$C$1048576)</f>
        <v>#N/A</v>
      </c>
      <c r="C1176" s="99" t="e">
        <f>LOOKUP(A1176,Entradas!$B$4:$B$1048576,Entradas!$D$4:$D$1048576)</f>
        <v>#N/A</v>
      </c>
      <c r="D1176" s="99" t="e">
        <f>LOOKUP(A1176,Entradas!$B$4:$B$1048576,Entradas!$G$4:$G$1048576)</f>
        <v>#N/A</v>
      </c>
      <c r="E1176" s="100" t="e">
        <f>LOOKUP(A1176,Entradas!$B$4:$B$1048576,Entradas!$H$4:$H$1048576)</f>
        <v>#N/A</v>
      </c>
      <c r="F1176" s="101" t="e">
        <f>LOOKUP(A1176,Entradas!$B$4:$B$1048576,Entradas!$J$4:$J$1048576)</f>
        <v>#N/A</v>
      </c>
      <c r="H1176" s="106">
        <f>SUMIFS(Entradas!F:F,Entradas!B:B,'Controle Detalhado'!A1176)</f>
        <v>0</v>
      </c>
      <c r="I1176" s="106">
        <f>SUMIFS(Saidas!$H:$H,Saidas!$C:$C,'Controle Detalhado'!A1176)</f>
        <v>0</v>
      </c>
      <c r="J1176" s="107">
        <f t="shared" si="54"/>
        <v>0</v>
      </c>
      <c r="K1176" s="100" t="e">
        <f t="shared" si="55"/>
        <v>#N/A</v>
      </c>
      <c r="L1176" s="111" t="str">
        <f t="shared" si="56"/>
        <v>Comprar Urgente!</v>
      </c>
    </row>
    <row r="1177" spans="2:12">
      <c r="B1177" s="99" t="e">
        <f>LOOKUP(A1177,Entradas!$B$4:$B$1048576,Entradas!$C$4:$C$1048576)</f>
        <v>#N/A</v>
      </c>
      <c r="C1177" s="99" t="e">
        <f>LOOKUP(A1177,Entradas!$B$4:$B$1048576,Entradas!$D$4:$D$1048576)</f>
        <v>#N/A</v>
      </c>
      <c r="D1177" s="99" t="e">
        <f>LOOKUP(A1177,Entradas!$B$4:$B$1048576,Entradas!$G$4:$G$1048576)</f>
        <v>#N/A</v>
      </c>
      <c r="E1177" s="100" t="e">
        <f>LOOKUP(A1177,Entradas!$B$4:$B$1048576,Entradas!$H$4:$H$1048576)</f>
        <v>#N/A</v>
      </c>
      <c r="F1177" s="101" t="e">
        <f>LOOKUP(A1177,Entradas!$B$4:$B$1048576,Entradas!$J$4:$J$1048576)</f>
        <v>#N/A</v>
      </c>
      <c r="H1177" s="106">
        <f>SUMIFS(Entradas!F:F,Entradas!B:B,'Controle Detalhado'!A1177)</f>
        <v>0</v>
      </c>
      <c r="I1177" s="106">
        <f>SUMIFS(Saidas!$H:$H,Saidas!$C:$C,'Controle Detalhado'!A1177)</f>
        <v>0</v>
      </c>
      <c r="J1177" s="107">
        <f t="shared" si="54"/>
        <v>0</v>
      </c>
      <c r="K1177" s="100" t="e">
        <f t="shared" si="55"/>
        <v>#N/A</v>
      </c>
      <c r="L1177" s="111" t="str">
        <f t="shared" si="56"/>
        <v>Comprar Urgente!</v>
      </c>
    </row>
    <row r="1178" spans="2:12">
      <c r="B1178" s="99" t="e">
        <f>LOOKUP(A1178,Entradas!$B$4:$B$1048576,Entradas!$C$4:$C$1048576)</f>
        <v>#N/A</v>
      </c>
      <c r="C1178" s="99" t="e">
        <f>LOOKUP(A1178,Entradas!$B$4:$B$1048576,Entradas!$D$4:$D$1048576)</f>
        <v>#N/A</v>
      </c>
      <c r="D1178" s="99" t="e">
        <f>LOOKUP(A1178,Entradas!$B$4:$B$1048576,Entradas!$G$4:$G$1048576)</f>
        <v>#N/A</v>
      </c>
      <c r="E1178" s="100" t="e">
        <f>LOOKUP(A1178,Entradas!$B$4:$B$1048576,Entradas!$H$4:$H$1048576)</f>
        <v>#N/A</v>
      </c>
      <c r="F1178" s="101" t="e">
        <f>LOOKUP(A1178,Entradas!$B$4:$B$1048576,Entradas!$J$4:$J$1048576)</f>
        <v>#N/A</v>
      </c>
      <c r="H1178" s="106">
        <f>SUMIFS(Entradas!F:F,Entradas!B:B,'Controle Detalhado'!A1178)</f>
        <v>0</v>
      </c>
      <c r="I1178" s="106">
        <f>SUMIFS(Saidas!$H:$H,Saidas!$C:$C,'Controle Detalhado'!A1178)</f>
        <v>0</v>
      </c>
      <c r="J1178" s="107">
        <f t="shared" si="54"/>
        <v>0</v>
      </c>
      <c r="K1178" s="100" t="e">
        <f t="shared" si="55"/>
        <v>#N/A</v>
      </c>
      <c r="L1178" s="111" t="str">
        <f t="shared" si="56"/>
        <v>Comprar Urgente!</v>
      </c>
    </row>
    <row r="1179" spans="2:12">
      <c r="B1179" s="99" t="e">
        <f>LOOKUP(A1179,Entradas!$B$4:$B$1048576,Entradas!$C$4:$C$1048576)</f>
        <v>#N/A</v>
      </c>
      <c r="C1179" s="99" t="e">
        <f>LOOKUP(A1179,Entradas!$B$4:$B$1048576,Entradas!$D$4:$D$1048576)</f>
        <v>#N/A</v>
      </c>
      <c r="D1179" s="99" t="e">
        <f>LOOKUP(A1179,Entradas!$B$4:$B$1048576,Entradas!$G$4:$G$1048576)</f>
        <v>#N/A</v>
      </c>
      <c r="E1179" s="100" t="e">
        <f>LOOKUP(A1179,Entradas!$B$4:$B$1048576,Entradas!$H$4:$H$1048576)</f>
        <v>#N/A</v>
      </c>
      <c r="F1179" s="101" t="e">
        <f>LOOKUP(A1179,Entradas!$B$4:$B$1048576,Entradas!$J$4:$J$1048576)</f>
        <v>#N/A</v>
      </c>
      <c r="H1179" s="106">
        <f>SUMIFS(Entradas!F:F,Entradas!B:B,'Controle Detalhado'!A1179)</f>
        <v>0</v>
      </c>
      <c r="I1179" s="106">
        <f>SUMIFS(Saidas!$H:$H,Saidas!$C:$C,'Controle Detalhado'!A1179)</f>
        <v>0</v>
      </c>
      <c r="J1179" s="107">
        <f t="shared" si="54"/>
        <v>0</v>
      </c>
      <c r="K1179" s="100" t="e">
        <f t="shared" si="55"/>
        <v>#N/A</v>
      </c>
      <c r="L1179" s="111" t="str">
        <f t="shared" si="56"/>
        <v>Comprar Urgente!</v>
      </c>
    </row>
    <row r="1180" spans="2:12">
      <c r="B1180" s="99" t="e">
        <f>LOOKUP(A1180,Entradas!$B$4:$B$1048576,Entradas!$C$4:$C$1048576)</f>
        <v>#N/A</v>
      </c>
      <c r="C1180" s="99" t="e">
        <f>LOOKUP(A1180,Entradas!$B$4:$B$1048576,Entradas!$D$4:$D$1048576)</f>
        <v>#N/A</v>
      </c>
      <c r="D1180" s="99" t="e">
        <f>LOOKUP(A1180,Entradas!$B$4:$B$1048576,Entradas!$G$4:$G$1048576)</f>
        <v>#N/A</v>
      </c>
      <c r="E1180" s="100" t="e">
        <f>LOOKUP(A1180,Entradas!$B$4:$B$1048576,Entradas!$H$4:$H$1048576)</f>
        <v>#N/A</v>
      </c>
      <c r="F1180" s="101" t="e">
        <f>LOOKUP(A1180,Entradas!$B$4:$B$1048576,Entradas!$J$4:$J$1048576)</f>
        <v>#N/A</v>
      </c>
      <c r="H1180" s="106">
        <f>SUMIFS(Entradas!F:F,Entradas!B:B,'Controle Detalhado'!A1180)</f>
        <v>0</v>
      </c>
      <c r="I1180" s="106">
        <f>SUMIFS(Saidas!$H:$H,Saidas!$C:$C,'Controle Detalhado'!A1180)</f>
        <v>0</v>
      </c>
      <c r="J1180" s="107">
        <f t="shared" si="54"/>
        <v>0</v>
      </c>
      <c r="K1180" s="100" t="e">
        <f t="shared" si="55"/>
        <v>#N/A</v>
      </c>
      <c r="L1180" s="111" t="str">
        <f t="shared" si="56"/>
        <v>Comprar Urgente!</v>
      </c>
    </row>
    <row r="1181" spans="2:12">
      <c r="B1181" s="99" t="e">
        <f>LOOKUP(A1181,Entradas!$B$4:$B$1048576,Entradas!$C$4:$C$1048576)</f>
        <v>#N/A</v>
      </c>
      <c r="C1181" s="99" t="e">
        <f>LOOKUP(A1181,Entradas!$B$4:$B$1048576,Entradas!$D$4:$D$1048576)</f>
        <v>#N/A</v>
      </c>
      <c r="D1181" s="99" t="e">
        <f>LOOKUP(A1181,Entradas!$B$4:$B$1048576,Entradas!$G$4:$G$1048576)</f>
        <v>#N/A</v>
      </c>
      <c r="E1181" s="100" t="e">
        <f>LOOKUP(A1181,Entradas!$B$4:$B$1048576,Entradas!$H$4:$H$1048576)</f>
        <v>#N/A</v>
      </c>
      <c r="F1181" s="101" t="e">
        <f>LOOKUP(A1181,Entradas!$B$4:$B$1048576,Entradas!$J$4:$J$1048576)</f>
        <v>#N/A</v>
      </c>
      <c r="H1181" s="106">
        <f>SUMIFS(Entradas!F:F,Entradas!B:B,'Controle Detalhado'!A1181)</f>
        <v>0</v>
      </c>
      <c r="I1181" s="106">
        <f>SUMIFS(Saidas!$H:$H,Saidas!$C:$C,'Controle Detalhado'!A1181)</f>
        <v>0</v>
      </c>
      <c r="J1181" s="107">
        <f t="shared" si="54"/>
        <v>0</v>
      </c>
      <c r="K1181" s="100" t="e">
        <f t="shared" si="55"/>
        <v>#N/A</v>
      </c>
      <c r="L1181" s="111" t="str">
        <f t="shared" si="56"/>
        <v>Comprar Urgente!</v>
      </c>
    </row>
    <row r="1182" spans="2:12">
      <c r="B1182" s="99" t="e">
        <f>LOOKUP(A1182,Entradas!$B$4:$B$1048576,Entradas!$C$4:$C$1048576)</f>
        <v>#N/A</v>
      </c>
      <c r="C1182" s="99" t="e">
        <f>LOOKUP(A1182,Entradas!$B$4:$B$1048576,Entradas!$D$4:$D$1048576)</f>
        <v>#N/A</v>
      </c>
      <c r="D1182" s="99" t="e">
        <f>LOOKUP(A1182,Entradas!$B$4:$B$1048576,Entradas!$G$4:$G$1048576)</f>
        <v>#N/A</v>
      </c>
      <c r="E1182" s="100" t="e">
        <f>LOOKUP(A1182,Entradas!$B$4:$B$1048576,Entradas!$H$4:$H$1048576)</f>
        <v>#N/A</v>
      </c>
      <c r="F1182" s="101" t="e">
        <f>LOOKUP(A1182,Entradas!$B$4:$B$1048576,Entradas!$J$4:$J$1048576)</f>
        <v>#N/A</v>
      </c>
      <c r="H1182" s="106">
        <f>SUMIFS(Entradas!F:F,Entradas!B:B,'Controle Detalhado'!A1182)</f>
        <v>0</v>
      </c>
      <c r="I1182" s="106">
        <f>SUMIFS(Saidas!$H:$H,Saidas!$C:$C,'Controle Detalhado'!A1182)</f>
        <v>0</v>
      </c>
      <c r="J1182" s="107">
        <f t="shared" si="54"/>
        <v>0</v>
      </c>
      <c r="K1182" s="100" t="e">
        <f t="shared" si="55"/>
        <v>#N/A</v>
      </c>
      <c r="L1182" s="111" t="str">
        <f t="shared" si="56"/>
        <v>Comprar Urgente!</v>
      </c>
    </row>
    <row r="1183" spans="2:12">
      <c r="B1183" s="99" t="e">
        <f>LOOKUP(A1183,Entradas!$B$4:$B$1048576,Entradas!$C$4:$C$1048576)</f>
        <v>#N/A</v>
      </c>
      <c r="C1183" s="99" t="e">
        <f>LOOKUP(A1183,Entradas!$B$4:$B$1048576,Entradas!$D$4:$D$1048576)</f>
        <v>#N/A</v>
      </c>
      <c r="D1183" s="99" t="e">
        <f>LOOKUP(A1183,Entradas!$B$4:$B$1048576,Entradas!$G$4:$G$1048576)</f>
        <v>#N/A</v>
      </c>
      <c r="E1183" s="100" t="e">
        <f>LOOKUP(A1183,Entradas!$B$4:$B$1048576,Entradas!$H$4:$H$1048576)</f>
        <v>#N/A</v>
      </c>
      <c r="F1183" s="101" t="e">
        <f>LOOKUP(A1183,Entradas!$B$4:$B$1048576,Entradas!$J$4:$J$1048576)</f>
        <v>#N/A</v>
      </c>
      <c r="H1183" s="106">
        <f>SUMIFS(Entradas!F:F,Entradas!B:B,'Controle Detalhado'!A1183)</f>
        <v>0</v>
      </c>
      <c r="I1183" s="106">
        <f>SUMIFS(Saidas!$H:$H,Saidas!$C:$C,'Controle Detalhado'!A1183)</f>
        <v>0</v>
      </c>
      <c r="J1183" s="107">
        <f t="shared" si="54"/>
        <v>0</v>
      </c>
      <c r="K1183" s="100" t="e">
        <f t="shared" si="55"/>
        <v>#N/A</v>
      </c>
      <c r="L1183" s="111" t="str">
        <f t="shared" si="56"/>
        <v>Comprar Urgente!</v>
      </c>
    </row>
    <row r="1184" spans="2:12">
      <c r="B1184" s="99" t="e">
        <f>LOOKUP(A1184,Entradas!$B$4:$B$1048576,Entradas!$C$4:$C$1048576)</f>
        <v>#N/A</v>
      </c>
      <c r="C1184" s="99" t="e">
        <f>LOOKUP(A1184,Entradas!$B$4:$B$1048576,Entradas!$D$4:$D$1048576)</f>
        <v>#N/A</v>
      </c>
      <c r="D1184" s="99" t="e">
        <f>LOOKUP(A1184,Entradas!$B$4:$B$1048576,Entradas!$G$4:$G$1048576)</f>
        <v>#N/A</v>
      </c>
      <c r="E1184" s="100" t="e">
        <f>LOOKUP(A1184,Entradas!$B$4:$B$1048576,Entradas!$H$4:$H$1048576)</f>
        <v>#N/A</v>
      </c>
      <c r="F1184" s="101" t="e">
        <f>LOOKUP(A1184,Entradas!$B$4:$B$1048576,Entradas!$J$4:$J$1048576)</f>
        <v>#N/A</v>
      </c>
      <c r="H1184" s="106">
        <f>SUMIFS(Entradas!F:F,Entradas!B:B,'Controle Detalhado'!A1184)</f>
        <v>0</v>
      </c>
      <c r="I1184" s="106">
        <f>SUMIFS(Saidas!$H:$H,Saidas!$C:$C,'Controle Detalhado'!A1184)</f>
        <v>0</v>
      </c>
      <c r="J1184" s="107">
        <f t="shared" si="54"/>
        <v>0</v>
      </c>
      <c r="K1184" s="100" t="e">
        <f t="shared" si="55"/>
        <v>#N/A</v>
      </c>
      <c r="L1184" s="111" t="str">
        <f t="shared" si="56"/>
        <v>Comprar Urgente!</v>
      </c>
    </row>
    <row r="1185" spans="2:12">
      <c r="B1185" s="99" t="e">
        <f>LOOKUP(A1185,Entradas!$B$4:$B$1048576,Entradas!$C$4:$C$1048576)</f>
        <v>#N/A</v>
      </c>
      <c r="C1185" s="99" t="e">
        <f>LOOKUP(A1185,Entradas!$B$4:$B$1048576,Entradas!$D$4:$D$1048576)</f>
        <v>#N/A</v>
      </c>
      <c r="D1185" s="99" t="e">
        <f>LOOKUP(A1185,Entradas!$B$4:$B$1048576,Entradas!$G$4:$G$1048576)</f>
        <v>#N/A</v>
      </c>
      <c r="E1185" s="100" t="e">
        <f>LOOKUP(A1185,Entradas!$B$4:$B$1048576,Entradas!$H$4:$H$1048576)</f>
        <v>#N/A</v>
      </c>
      <c r="F1185" s="101" t="e">
        <f>LOOKUP(A1185,Entradas!$B$4:$B$1048576,Entradas!$J$4:$J$1048576)</f>
        <v>#N/A</v>
      </c>
      <c r="H1185" s="106">
        <f>SUMIFS(Entradas!F:F,Entradas!B:B,'Controle Detalhado'!A1185)</f>
        <v>0</v>
      </c>
      <c r="I1185" s="106">
        <f>SUMIFS(Saidas!$H:$H,Saidas!$C:$C,'Controle Detalhado'!A1185)</f>
        <v>0</v>
      </c>
      <c r="J1185" s="107">
        <f t="shared" si="54"/>
        <v>0</v>
      </c>
      <c r="K1185" s="100" t="e">
        <f t="shared" si="55"/>
        <v>#N/A</v>
      </c>
      <c r="L1185" s="111" t="str">
        <f t="shared" si="56"/>
        <v>Comprar Urgente!</v>
      </c>
    </row>
    <row r="1186" spans="2:12">
      <c r="B1186" s="99" t="e">
        <f>LOOKUP(A1186,Entradas!$B$4:$B$1048576,Entradas!$C$4:$C$1048576)</f>
        <v>#N/A</v>
      </c>
      <c r="C1186" s="99" t="e">
        <f>LOOKUP(A1186,Entradas!$B$4:$B$1048576,Entradas!$D$4:$D$1048576)</f>
        <v>#N/A</v>
      </c>
      <c r="D1186" s="99" t="e">
        <f>LOOKUP(A1186,Entradas!$B$4:$B$1048576,Entradas!$G$4:$G$1048576)</f>
        <v>#N/A</v>
      </c>
      <c r="E1186" s="100" t="e">
        <f>LOOKUP(A1186,Entradas!$B$4:$B$1048576,Entradas!$H$4:$H$1048576)</f>
        <v>#N/A</v>
      </c>
      <c r="F1186" s="101" t="e">
        <f>LOOKUP(A1186,Entradas!$B$4:$B$1048576,Entradas!$J$4:$J$1048576)</f>
        <v>#N/A</v>
      </c>
      <c r="H1186" s="106">
        <f>SUMIFS(Entradas!F:F,Entradas!B:B,'Controle Detalhado'!A1186)</f>
        <v>0</v>
      </c>
      <c r="I1186" s="106">
        <f>SUMIFS(Saidas!$H:$H,Saidas!$C:$C,'Controle Detalhado'!A1186)</f>
        <v>0</v>
      </c>
      <c r="J1186" s="107">
        <f t="shared" si="54"/>
        <v>0</v>
      </c>
      <c r="K1186" s="100" t="e">
        <f t="shared" si="55"/>
        <v>#N/A</v>
      </c>
      <c r="L1186" s="111" t="str">
        <f t="shared" si="56"/>
        <v>Comprar Urgente!</v>
      </c>
    </row>
    <row r="1187" spans="2:12">
      <c r="B1187" s="99" t="e">
        <f>LOOKUP(A1187,Entradas!$B$4:$B$1048576,Entradas!$C$4:$C$1048576)</f>
        <v>#N/A</v>
      </c>
      <c r="C1187" s="99" t="e">
        <f>LOOKUP(A1187,Entradas!$B$4:$B$1048576,Entradas!$D$4:$D$1048576)</f>
        <v>#N/A</v>
      </c>
      <c r="D1187" s="99" t="e">
        <f>LOOKUP(A1187,Entradas!$B$4:$B$1048576,Entradas!$G$4:$G$1048576)</f>
        <v>#N/A</v>
      </c>
      <c r="E1187" s="100" t="e">
        <f>LOOKUP(A1187,Entradas!$B$4:$B$1048576,Entradas!$H$4:$H$1048576)</f>
        <v>#N/A</v>
      </c>
      <c r="F1187" s="101" t="e">
        <f>LOOKUP(A1187,Entradas!$B$4:$B$1048576,Entradas!$J$4:$J$1048576)</f>
        <v>#N/A</v>
      </c>
      <c r="H1187" s="106">
        <f>SUMIFS(Entradas!F:F,Entradas!B:B,'Controle Detalhado'!A1187)</f>
        <v>0</v>
      </c>
      <c r="I1187" s="106">
        <f>SUMIFS(Saidas!$H:$H,Saidas!$C:$C,'Controle Detalhado'!A1187)</f>
        <v>0</v>
      </c>
      <c r="J1187" s="107">
        <f t="shared" si="54"/>
        <v>0</v>
      </c>
      <c r="K1187" s="100" t="e">
        <f t="shared" si="55"/>
        <v>#N/A</v>
      </c>
      <c r="L1187" s="111" t="str">
        <f t="shared" si="56"/>
        <v>Comprar Urgente!</v>
      </c>
    </row>
    <row r="1188" spans="2:12">
      <c r="B1188" s="99" t="e">
        <f>LOOKUP(A1188,Entradas!$B$4:$B$1048576,Entradas!$C$4:$C$1048576)</f>
        <v>#N/A</v>
      </c>
      <c r="C1188" s="99" t="e">
        <f>LOOKUP(A1188,Entradas!$B$4:$B$1048576,Entradas!$D$4:$D$1048576)</f>
        <v>#N/A</v>
      </c>
      <c r="D1188" s="99" t="e">
        <f>LOOKUP(A1188,Entradas!$B$4:$B$1048576,Entradas!$G$4:$G$1048576)</f>
        <v>#N/A</v>
      </c>
      <c r="E1188" s="100" t="e">
        <f>LOOKUP(A1188,Entradas!$B$4:$B$1048576,Entradas!$H$4:$H$1048576)</f>
        <v>#N/A</v>
      </c>
      <c r="F1188" s="101" t="e">
        <f>LOOKUP(A1188,Entradas!$B$4:$B$1048576,Entradas!$J$4:$J$1048576)</f>
        <v>#N/A</v>
      </c>
      <c r="H1188" s="106">
        <f>SUMIFS(Entradas!F:F,Entradas!B:B,'Controle Detalhado'!A1188)</f>
        <v>0</v>
      </c>
      <c r="I1188" s="106">
        <f>SUMIFS(Saidas!$H:$H,Saidas!$C:$C,'Controle Detalhado'!A1188)</f>
        <v>0</v>
      </c>
      <c r="J1188" s="107">
        <f t="shared" si="54"/>
        <v>0</v>
      </c>
      <c r="K1188" s="100" t="e">
        <f t="shared" si="55"/>
        <v>#N/A</v>
      </c>
      <c r="L1188" s="111" t="str">
        <f t="shared" si="56"/>
        <v>Comprar Urgente!</v>
      </c>
    </row>
    <row r="1189" spans="2:12">
      <c r="B1189" s="99" t="e">
        <f>LOOKUP(A1189,Entradas!$B$4:$B$1048576,Entradas!$C$4:$C$1048576)</f>
        <v>#N/A</v>
      </c>
      <c r="C1189" s="99" t="e">
        <f>LOOKUP(A1189,Entradas!$B$4:$B$1048576,Entradas!$D$4:$D$1048576)</f>
        <v>#N/A</v>
      </c>
      <c r="D1189" s="99" t="e">
        <f>LOOKUP(A1189,Entradas!$B$4:$B$1048576,Entradas!$G$4:$G$1048576)</f>
        <v>#N/A</v>
      </c>
      <c r="E1189" s="100" t="e">
        <f>LOOKUP(A1189,Entradas!$B$4:$B$1048576,Entradas!$H$4:$H$1048576)</f>
        <v>#N/A</v>
      </c>
      <c r="F1189" s="101" t="e">
        <f>LOOKUP(A1189,Entradas!$B$4:$B$1048576,Entradas!$J$4:$J$1048576)</f>
        <v>#N/A</v>
      </c>
      <c r="H1189" s="106">
        <f>SUMIFS(Entradas!F:F,Entradas!B:B,'Controle Detalhado'!A1189)</f>
        <v>0</v>
      </c>
      <c r="I1189" s="106">
        <f>SUMIFS(Saidas!$H:$H,Saidas!$C:$C,'Controle Detalhado'!A1189)</f>
        <v>0</v>
      </c>
      <c r="J1189" s="107">
        <f t="shared" si="54"/>
        <v>0</v>
      </c>
      <c r="K1189" s="100" t="e">
        <f t="shared" si="55"/>
        <v>#N/A</v>
      </c>
      <c r="L1189" s="111" t="str">
        <f t="shared" si="56"/>
        <v>Comprar Urgente!</v>
      </c>
    </row>
    <row r="1190" spans="2:12">
      <c r="B1190" s="99" t="e">
        <f>LOOKUP(A1190,Entradas!$B$4:$B$1048576,Entradas!$C$4:$C$1048576)</f>
        <v>#N/A</v>
      </c>
      <c r="C1190" s="99" t="e">
        <f>LOOKUP(A1190,Entradas!$B$4:$B$1048576,Entradas!$D$4:$D$1048576)</f>
        <v>#N/A</v>
      </c>
      <c r="D1190" s="99" t="e">
        <f>LOOKUP(A1190,Entradas!$B$4:$B$1048576,Entradas!$G$4:$G$1048576)</f>
        <v>#N/A</v>
      </c>
      <c r="E1190" s="100" t="e">
        <f>LOOKUP(A1190,Entradas!$B$4:$B$1048576,Entradas!$H$4:$H$1048576)</f>
        <v>#N/A</v>
      </c>
      <c r="F1190" s="101" t="e">
        <f>LOOKUP(A1190,Entradas!$B$4:$B$1048576,Entradas!$J$4:$J$1048576)</f>
        <v>#N/A</v>
      </c>
      <c r="H1190" s="106">
        <f>SUMIFS(Entradas!F:F,Entradas!B:B,'Controle Detalhado'!A1190)</f>
        <v>0</v>
      </c>
      <c r="I1190" s="106">
        <f>SUMIFS(Saidas!$H:$H,Saidas!$C:$C,'Controle Detalhado'!A1190)</f>
        <v>0</v>
      </c>
      <c r="J1190" s="107">
        <f t="shared" si="54"/>
        <v>0</v>
      </c>
      <c r="K1190" s="100" t="e">
        <f t="shared" si="55"/>
        <v>#N/A</v>
      </c>
      <c r="L1190" s="111" t="str">
        <f t="shared" si="56"/>
        <v>Comprar Urgente!</v>
      </c>
    </row>
    <row r="1191" spans="2:12">
      <c r="B1191" s="99" t="e">
        <f>LOOKUP(A1191,Entradas!$B$4:$B$1048576,Entradas!$C$4:$C$1048576)</f>
        <v>#N/A</v>
      </c>
      <c r="C1191" s="99" t="e">
        <f>LOOKUP(A1191,Entradas!$B$4:$B$1048576,Entradas!$D$4:$D$1048576)</f>
        <v>#N/A</v>
      </c>
      <c r="D1191" s="99" t="e">
        <f>LOOKUP(A1191,Entradas!$B$4:$B$1048576,Entradas!$G$4:$G$1048576)</f>
        <v>#N/A</v>
      </c>
      <c r="E1191" s="100" t="e">
        <f>LOOKUP(A1191,Entradas!$B$4:$B$1048576,Entradas!$H$4:$H$1048576)</f>
        <v>#N/A</v>
      </c>
      <c r="F1191" s="101" t="e">
        <f>LOOKUP(A1191,Entradas!$B$4:$B$1048576,Entradas!$J$4:$J$1048576)</f>
        <v>#N/A</v>
      </c>
      <c r="H1191" s="106">
        <f>SUMIFS(Entradas!F:F,Entradas!B:B,'Controle Detalhado'!A1191)</f>
        <v>0</v>
      </c>
      <c r="I1191" s="106">
        <f>SUMIFS(Saidas!$H:$H,Saidas!$C:$C,'Controle Detalhado'!A1191)</f>
        <v>0</v>
      </c>
      <c r="J1191" s="107">
        <f t="shared" si="54"/>
        <v>0</v>
      </c>
      <c r="K1191" s="100" t="e">
        <f t="shared" si="55"/>
        <v>#N/A</v>
      </c>
      <c r="L1191" s="111" t="str">
        <f t="shared" si="56"/>
        <v>Comprar Urgente!</v>
      </c>
    </row>
    <row r="1192" spans="2:12">
      <c r="B1192" s="99" t="e">
        <f>LOOKUP(A1192,Entradas!$B$4:$B$1048576,Entradas!$C$4:$C$1048576)</f>
        <v>#N/A</v>
      </c>
      <c r="C1192" s="99" t="e">
        <f>LOOKUP(A1192,Entradas!$B$4:$B$1048576,Entradas!$D$4:$D$1048576)</f>
        <v>#N/A</v>
      </c>
      <c r="D1192" s="99" t="e">
        <f>LOOKUP(A1192,Entradas!$B$4:$B$1048576,Entradas!$G$4:$G$1048576)</f>
        <v>#N/A</v>
      </c>
      <c r="E1192" s="100" t="e">
        <f>LOOKUP(A1192,Entradas!$B$4:$B$1048576,Entradas!$H$4:$H$1048576)</f>
        <v>#N/A</v>
      </c>
      <c r="F1192" s="101" t="e">
        <f>LOOKUP(A1192,Entradas!$B$4:$B$1048576,Entradas!$J$4:$J$1048576)</f>
        <v>#N/A</v>
      </c>
      <c r="H1192" s="106">
        <f>SUMIFS(Entradas!F:F,Entradas!B:B,'Controle Detalhado'!A1192)</f>
        <v>0</v>
      </c>
      <c r="I1192" s="106">
        <f>SUMIFS(Saidas!$H:$H,Saidas!$C:$C,'Controle Detalhado'!A1192)</f>
        <v>0</v>
      </c>
      <c r="J1192" s="107">
        <f t="shared" si="54"/>
        <v>0</v>
      </c>
      <c r="K1192" s="100" t="e">
        <f t="shared" si="55"/>
        <v>#N/A</v>
      </c>
      <c r="L1192" s="111" t="str">
        <f t="shared" si="56"/>
        <v>Comprar Urgente!</v>
      </c>
    </row>
    <row r="1193" spans="2:12">
      <c r="B1193" s="99" t="e">
        <f>LOOKUP(A1193,Entradas!$B$4:$B$1048576,Entradas!$C$4:$C$1048576)</f>
        <v>#N/A</v>
      </c>
      <c r="C1193" s="99" t="e">
        <f>LOOKUP(A1193,Entradas!$B$4:$B$1048576,Entradas!$D$4:$D$1048576)</f>
        <v>#N/A</v>
      </c>
      <c r="D1193" s="99" t="e">
        <f>LOOKUP(A1193,Entradas!$B$4:$B$1048576,Entradas!$G$4:$G$1048576)</f>
        <v>#N/A</v>
      </c>
      <c r="E1193" s="100" t="e">
        <f>LOOKUP(A1193,Entradas!$B$4:$B$1048576,Entradas!$H$4:$H$1048576)</f>
        <v>#N/A</v>
      </c>
      <c r="F1193" s="101" t="e">
        <f>LOOKUP(A1193,Entradas!$B$4:$B$1048576,Entradas!$J$4:$J$1048576)</f>
        <v>#N/A</v>
      </c>
      <c r="H1193" s="106">
        <f>SUMIFS(Entradas!F:F,Entradas!B:B,'Controle Detalhado'!A1193)</f>
        <v>0</v>
      </c>
      <c r="I1193" s="106">
        <f>SUMIFS(Saidas!$H:$H,Saidas!$C:$C,'Controle Detalhado'!A1193)</f>
        <v>0</v>
      </c>
      <c r="J1193" s="107">
        <f t="shared" si="54"/>
        <v>0</v>
      </c>
      <c r="K1193" s="100" t="e">
        <f t="shared" si="55"/>
        <v>#N/A</v>
      </c>
      <c r="L1193" s="111" t="str">
        <f t="shared" si="56"/>
        <v>Comprar Urgente!</v>
      </c>
    </row>
    <row r="1194" spans="2:12">
      <c r="B1194" s="99" t="e">
        <f>LOOKUP(A1194,Entradas!$B$4:$B$1048576,Entradas!$C$4:$C$1048576)</f>
        <v>#N/A</v>
      </c>
      <c r="C1194" s="99" t="e">
        <f>LOOKUP(A1194,Entradas!$B$4:$B$1048576,Entradas!$D$4:$D$1048576)</f>
        <v>#N/A</v>
      </c>
      <c r="D1194" s="99" t="e">
        <f>LOOKUP(A1194,Entradas!$B$4:$B$1048576,Entradas!$G$4:$G$1048576)</f>
        <v>#N/A</v>
      </c>
      <c r="E1194" s="100" t="e">
        <f>LOOKUP(A1194,Entradas!$B$4:$B$1048576,Entradas!$H$4:$H$1048576)</f>
        <v>#N/A</v>
      </c>
      <c r="F1194" s="101" t="e">
        <f>LOOKUP(A1194,Entradas!$B$4:$B$1048576,Entradas!$J$4:$J$1048576)</f>
        <v>#N/A</v>
      </c>
      <c r="H1194" s="106">
        <f>SUMIFS(Entradas!F:F,Entradas!B:B,'Controle Detalhado'!A1194)</f>
        <v>0</v>
      </c>
      <c r="I1194" s="106">
        <f>SUMIFS(Saidas!$H:$H,Saidas!$C:$C,'Controle Detalhado'!A1194)</f>
        <v>0</v>
      </c>
      <c r="J1194" s="107">
        <f t="shared" si="54"/>
        <v>0</v>
      </c>
      <c r="K1194" s="100" t="e">
        <f t="shared" si="55"/>
        <v>#N/A</v>
      </c>
      <c r="L1194" s="111" t="str">
        <f t="shared" si="56"/>
        <v>Comprar Urgente!</v>
      </c>
    </row>
    <row r="1195" spans="2:12">
      <c r="B1195" s="99" t="e">
        <f>LOOKUP(A1195,Entradas!$B$4:$B$1048576,Entradas!$C$4:$C$1048576)</f>
        <v>#N/A</v>
      </c>
      <c r="C1195" s="99" t="e">
        <f>LOOKUP(A1195,Entradas!$B$4:$B$1048576,Entradas!$D$4:$D$1048576)</f>
        <v>#N/A</v>
      </c>
      <c r="D1195" s="99" t="e">
        <f>LOOKUP(A1195,Entradas!$B$4:$B$1048576,Entradas!$G$4:$G$1048576)</f>
        <v>#N/A</v>
      </c>
      <c r="E1195" s="100" t="e">
        <f>LOOKUP(A1195,Entradas!$B$4:$B$1048576,Entradas!$H$4:$H$1048576)</f>
        <v>#N/A</v>
      </c>
      <c r="F1195" s="101" t="e">
        <f>LOOKUP(A1195,Entradas!$B$4:$B$1048576,Entradas!$J$4:$J$1048576)</f>
        <v>#N/A</v>
      </c>
      <c r="H1195" s="106">
        <f>SUMIFS(Entradas!F:F,Entradas!B:B,'Controle Detalhado'!A1195)</f>
        <v>0</v>
      </c>
      <c r="I1195" s="106">
        <f>SUMIFS(Saidas!$H:$H,Saidas!$C:$C,'Controle Detalhado'!A1195)</f>
        <v>0</v>
      </c>
      <c r="J1195" s="107">
        <f t="shared" si="54"/>
        <v>0</v>
      </c>
      <c r="K1195" s="100" t="e">
        <f t="shared" si="55"/>
        <v>#N/A</v>
      </c>
      <c r="L1195" s="111" t="str">
        <f t="shared" si="56"/>
        <v>Comprar Urgente!</v>
      </c>
    </row>
    <row r="1196" spans="2:12">
      <c r="B1196" s="99" t="e">
        <f>LOOKUP(A1196,Entradas!$B$4:$B$1048576,Entradas!$C$4:$C$1048576)</f>
        <v>#N/A</v>
      </c>
      <c r="C1196" s="99" t="e">
        <f>LOOKUP(A1196,Entradas!$B$4:$B$1048576,Entradas!$D$4:$D$1048576)</f>
        <v>#N/A</v>
      </c>
      <c r="D1196" s="99" t="e">
        <f>LOOKUP(A1196,Entradas!$B$4:$B$1048576,Entradas!$G$4:$G$1048576)</f>
        <v>#N/A</v>
      </c>
      <c r="E1196" s="100" t="e">
        <f>LOOKUP(A1196,Entradas!$B$4:$B$1048576,Entradas!$H$4:$H$1048576)</f>
        <v>#N/A</v>
      </c>
      <c r="F1196" s="101" t="e">
        <f>LOOKUP(A1196,Entradas!$B$4:$B$1048576,Entradas!$J$4:$J$1048576)</f>
        <v>#N/A</v>
      </c>
      <c r="H1196" s="106">
        <f>SUMIFS(Entradas!F:F,Entradas!B:B,'Controle Detalhado'!A1196)</f>
        <v>0</v>
      </c>
      <c r="I1196" s="106">
        <f>SUMIFS(Saidas!$H:$H,Saidas!$C:$C,'Controle Detalhado'!A1196)</f>
        <v>0</v>
      </c>
      <c r="J1196" s="107">
        <f t="shared" si="54"/>
        <v>0</v>
      </c>
      <c r="K1196" s="100" t="e">
        <f t="shared" si="55"/>
        <v>#N/A</v>
      </c>
      <c r="L1196" s="111" t="str">
        <f t="shared" si="56"/>
        <v>Comprar Urgente!</v>
      </c>
    </row>
    <row r="1197" spans="2:12">
      <c r="B1197" s="99" t="e">
        <f>LOOKUP(A1197,Entradas!$B$4:$B$1048576,Entradas!$C$4:$C$1048576)</f>
        <v>#N/A</v>
      </c>
      <c r="C1197" s="99" t="e">
        <f>LOOKUP(A1197,Entradas!$B$4:$B$1048576,Entradas!$D$4:$D$1048576)</f>
        <v>#N/A</v>
      </c>
      <c r="D1197" s="99" t="e">
        <f>LOOKUP(A1197,Entradas!$B$4:$B$1048576,Entradas!$G$4:$G$1048576)</f>
        <v>#N/A</v>
      </c>
      <c r="E1197" s="100" t="e">
        <f>LOOKUP(A1197,Entradas!$B$4:$B$1048576,Entradas!$H$4:$H$1048576)</f>
        <v>#N/A</v>
      </c>
      <c r="F1197" s="101" t="e">
        <f>LOOKUP(A1197,Entradas!$B$4:$B$1048576,Entradas!$J$4:$J$1048576)</f>
        <v>#N/A</v>
      </c>
      <c r="H1197" s="106">
        <f>SUMIFS(Entradas!F:F,Entradas!B:B,'Controle Detalhado'!A1197)</f>
        <v>0</v>
      </c>
      <c r="I1197" s="106">
        <f>SUMIFS(Saidas!$H:$H,Saidas!$C:$C,'Controle Detalhado'!A1197)</f>
        <v>0</v>
      </c>
      <c r="J1197" s="107">
        <f t="shared" si="54"/>
        <v>0</v>
      </c>
      <c r="K1197" s="100" t="e">
        <f t="shared" si="55"/>
        <v>#N/A</v>
      </c>
      <c r="L1197" s="111" t="str">
        <f t="shared" si="56"/>
        <v>Comprar Urgente!</v>
      </c>
    </row>
  </sheetData>
  <autoFilter ref="A3:L3"/>
  <conditionalFormatting sqref="L4:L1197">
    <cfRule type="containsText" dxfId="30" priority="1" operator="containsText" text="Comprar Urgente">
      <formula>NOT(ISERROR(SEARCH("Comprar Urgente",L4)))</formula>
    </cfRule>
  </conditionalFormatting>
  <pageMargins left="0.31496062992125984" right="0.31496062992125984" top="0.59055118110236227" bottom="0.59055118110236227" header="0.31496062992125984" footer="0.31496062992125984"/>
  <pageSetup paperSize="9" scale="8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sheetPr>
  <dimension ref="A1:N318"/>
  <sheetViews>
    <sheetView showGridLines="0" workbookViewId="0">
      <selection activeCell="F16" sqref="F16"/>
    </sheetView>
  </sheetViews>
  <sheetFormatPr defaultColWidth="9" defaultRowHeight="15"/>
  <cols>
    <col min="1" max="1" width="10.42578125" style="25" bestFit="1" customWidth="1"/>
    <col min="2" max="2" width="8.28515625" style="25" bestFit="1" customWidth="1"/>
    <col min="3" max="3" width="27" style="25" customWidth="1"/>
    <col min="4" max="4" width="9.5703125" style="25" customWidth="1"/>
    <col min="5" max="5" width="10.28515625" style="25" bestFit="1" customWidth="1"/>
    <col min="6" max="6" width="17.85546875" style="25" customWidth="1"/>
    <col min="7" max="7" width="8.42578125" style="25" customWidth="1"/>
    <col min="8" max="8" width="8.5703125" style="26" customWidth="1"/>
    <col min="9" max="9" width="12.85546875" style="90" customWidth="1"/>
    <col min="10" max="10" width="12.85546875" style="25" customWidth="1"/>
    <col min="11" max="11" width="11.42578125" style="25" customWidth="1"/>
    <col min="12" max="12" width="11.42578125" style="129" customWidth="1"/>
    <col min="13" max="13" width="22.42578125" style="25" customWidth="1"/>
    <col min="14" max="14" width="19.28515625" style="25" customWidth="1"/>
    <col min="15" max="15" width="20.85546875" style="7" customWidth="1"/>
    <col min="16" max="16384" width="9" style="7"/>
  </cols>
  <sheetData>
    <row r="1" spans="1:14" ht="68.25" customHeight="1">
      <c r="A1" s="72"/>
      <c r="B1" s="72"/>
      <c r="C1" s="72"/>
      <c r="D1" s="72"/>
      <c r="E1" s="72"/>
      <c r="F1" s="72"/>
      <c r="G1" s="72"/>
      <c r="H1" s="72"/>
      <c r="I1" s="72"/>
      <c r="J1" s="72"/>
      <c r="K1" s="72"/>
      <c r="L1" s="125"/>
      <c r="M1" s="72"/>
      <c r="N1" s="72"/>
    </row>
    <row r="2" spans="1:14" ht="4.5" customHeight="1">
      <c r="A2" s="7"/>
      <c r="B2" s="7"/>
      <c r="C2" s="7"/>
      <c r="D2" s="7"/>
      <c r="E2" s="7"/>
      <c r="F2" s="7"/>
      <c r="G2" s="17"/>
      <c r="H2" s="7"/>
      <c r="I2" s="7"/>
      <c r="J2" s="7"/>
      <c r="K2" s="7"/>
      <c r="L2" s="126"/>
      <c r="M2" s="7"/>
      <c r="N2" s="7"/>
    </row>
    <row r="3" spans="1:14" s="14" customFormat="1" ht="30">
      <c r="A3" s="78" t="s">
        <v>2</v>
      </c>
      <c r="B3" s="78" t="s">
        <v>1</v>
      </c>
      <c r="C3" s="78" t="s">
        <v>7</v>
      </c>
      <c r="D3" s="83" t="s">
        <v>12</v>
      </c>
      <c r="E3" s="83" t="s">
        <v>0</v>
      </c>
      <c r="F3" s="83" t="s">
        <v>39</v>
      </c>
      <c r="G3" s="77" t="s">
        <v>8</v>
      </c>
      <c r="H3" s="78" t="s">
        <v>4</v>
      </c>
      <c r="I3" s="83" t="s">
        <v>42</v>
      </c>
      <c r="J3" s="84" t="s">
        <v>10</v>
      </c>
      <c r="K3" s="85" t="s">
        <v>3</v>
      </c>
      <c r="L3" s="127" t="s">
        <v>73</v>
      </c>
      <c r="M3" s="85" t="s">
        <v>43</v>
      </c>
      <c r="N3" s="85" t="s">
        <v>41</v>
      </c>
    </row>
    <row r="4" spans="1:14">
      <c r="A4" s="48"/>
      <c r="B4" s="49"/>
      <c r="C4" s="49"/>
      <c r="D4" s="49"/>
      <c r="E4" s="49"/>
      <c r="F4" s="50"/>
      <c r="G4" s="51"/>
      <c r="H4" s="52"/>
      <c r="I4" s="112">
        <f>Tabela1023[[#This Row],[Qtd]]*Tabela1023[[#This Row],[Preço Unitário]]</f>
        <v>0</v>
      </c>
      <c r="J4" s="53"/>
      <c r="K4" s="54"/>
      <c r="L4" s="128"/>
      <c r="M4" s="50"/>
      <c r="N4" s="55"/>
    </row>
    <row r="5" spans="1:14">
      <c r="A5" s="48"/>
      <c r="B5" s="49"/>
      <c r="C5" s="49"/>
      <c r="D5" s="49"/>
      <c r="E5" s="49"/>
      <c r="F5" s="50"/>
      <c r="G5" s="51"/>
      <c r="H5" s="52"/>
      <c r="I5" s="112">
        <f>Tabela1023[[#This Row],[Qtd]]*Tabela1023[[#This Row],[Preço Unitário]]</f>
        <v>0</v>
      </c>
      <c r="J5" s="53"/>
      <c r="K5" s="54"/>
      <c r="L5" s="128"/>
      <c r="M5" s="50"/>
      <c r="N5" s="55"/>
    </row>
    <row r="6" spans="1:14">
      <c r="A6" s="48"/>
      <c r="B6" s="49"/>
      <c r="C6" s="49"/>
      <c r="D6" s="49"/>
      <c r="E6" s="49"/>
      <c r="F6" s="50"/>
      <c r="G6" s="51"/>
      <c r="H6" s="52"/>
      <c r="I6" s="112">
        <f>Tabela1023[[#This Row],[Qtd]]*Tabela1023[[#This Row],[Preço Unitário]]</f>
        <v>0</v>
      </c>
      <c r="J6" s="53"/>
      <c r="K6" s="54"/>
      <c r="L6" s="128"/>
      <c r="M6" s="50"/>
      <c r="N6" s="55"/>
    </row>
    <row r="7" spans="1:14">
      <c r="A7" s="49"/>
      <c r="B7" s="49"/>
      <c r="C7" s="49"/>
      <c r="D7" s="49"/>
      <c r="E7" s="49"/>
      <c r="F7" s="50"/>
      <c r="G7" s="51"/>
      <c r="H7" s="52"/>
      <c r="I7" s="112">
        <f>Tabela1023[[#This Row],[Qtd]]*Tabela1023[[#This Row],[Preço Unitário]]</f>
        <v>0</v>
      </c>
      <c r="J7" s="53"/>
      <c r="K7" s="54"/>
      <c r="L7" s="128"/>
      <c r="M7" s="50"/>
      <c r="N7" s="55"/>
    </row>
    <row r="8" spans="1:14">
      <c r="A8" s="49"/>
      <c r="B8" s="49"/>
      <c r="C8" s="49"/>
      <c r="D8" s="49"/>
      <c r="E8" s="49"/>
      <c r="F8" s="50"/>
      <c r="G8" s="51"/>
      <c r="H8" s="52"/>
      <c r="I8" s="112">
        <f>Tabela1023[[#This Row],[Qtd]]*Tabela1023[[#This Row],[Preço Unitário]]</f>
        <v>0</v>
      </c>
      <c r="J8" s="53"/>
      <c r="K8" s="54"/>
      <c r="L8" s="128"/>
      <c r="M8" s="50"/>
      <c r="N8" s="55"/>
    </row>
    <row r="9" spans="1:14">
      <c r="A9" s="49"/>
      <c r="B9" s="49"/>
      <c r="C9" s="49"/>
      <c r="D9" s="49"/>
      <c r="E9" s="49"/>
      <c r="F9" s="50"/>
      <c r="G9" s="51"/>
      <c r="H9" s="52"/>
      <c r="I9" s="112">
        <f>Tabela1023[[#This Row],[Qtd]]*Tabela1023[[#This Row],[Preço Unitário]]</f>
        <v>0</v>
      </c>
      <c r="J9" s="53"/>
      <c r="K9" s="54"/>
      <c r="L9" s="128"/>
      <c r="M9" s="50"/>
      <c r="N9" s="55"/>
    </row>
    <row r="10" spans="1:14">
      <c r="A10" s="49"/>
      <c r="B10" s="49"/>
      <c r="C10" s="49"/>
      <c r="D10" s="49"/>
      <c r="E10" s="49"/>
      <c r="F10" s="50"/>
      <c r="G10" s="51"/>
      <c r="H10" s="52"/>
      <c r="I10" s="112">
        <f>Tabela1023[[#This Row],[Qtd]]*Tabela1023[[#This Row],[Preço Unitário]]</f>
        <v>0</v>
      </c>
      <c r="J10" s="53"/>
      <c r="K10" s="54"/>
      <c r="L10" s="128"/>
      <c r="M10" s="50"/>
      <c r="N10" s="55"/>
    </row>
    <row r="11" spans="1:14">
      <c r="A11" s="49"/>
      <c r="B11" s="49"/>
      <c r="C11" s="49"/>
      <c r="D11" s="49"/>
      <c r="E11" s="49"/>
      <c r="F11" s="50"/>
      <c r="G11" s="51"/>
      <c r="H11" s="52"/>
      <c r="I11" s="112">
        <f>Tabela1023[[#This Row],[Qtd]]*Tabela1023[[#This Row],[Preço Unitário]]</f>
        <v>0</v>
      </c>
      <c r="J11" s="53"/>
      <c r="K11" s="54"/>
      <c r="L11" s="128"/>
      <c r="M11" s="50"/>
      <c r="N11" s="55"/>
    </row>
    <row r="12" spans="1:14">
      <c r="A12" s="49"/>
      <c r="B12" s="49"/>
      <c r="C12" s="49"/>
      <c r="D12" s="49"/>
      <c r="E12" s="49"/>
      <c r="F12" s="50"/>
      <c r="G12" s="51"/>
      <c r="H12" s="52"/>
      <c r="I12" s="112">
        <f>Tabela1023[[#This Row],[Qtd]]*Tabela1023[[#This Row],[Preço Unitário]]</f>
        <v>0</v>
      </c>
      <c r="J12" s="53"/>
      <c r="K12" s="54"/>
      <c r="L12" s="128"/>
      <c r="M12" s="50"/>
      <c r="N12" s="55"/>
    </row>
    <row r="13" spans="1:14">
      <c r="A13" s="49"/>
      <c r="B13" s="49"/>
      <c r="C13" s="49"/>
      <c r="D13" s="49"/>
      <c r="E13" s="49"/>
      <c r="F13" s="50"/>
      <c r="G13" s="51"/>
      <c r="H13" s="52"/>
      <c r="I13" s="112">
        <f>Tabela1023[[#This Row],[Qtd]]*Tabela1023[[#This Row],[Preço Unitário]]</f>
        <v>0</v>
      </c>
      <c r="J13" s="53"/>
      <c r="K13" s="54"/>
      <c r="L13" s="128"/>
      <c r="M13" s="50"/>
      <c r="N13" s="55"/>
    </row>
    <row r="14" spans="1:14">
      <c r="A14" s="49"/>
      <c r="B14" s="49"/>
      <c r="C14" s="49"/>
      <c r="D14" s="49"/>
      <c r="E14" s="49"/>
      <c r="F14" s="50"/>
      <c r="G14" s="51"/>
      <c r="H14" s="52"/>
      <c r="I14" s="112">
        <f>Tabela1023[[#This Row],[Qtd]]*Tabela1023[[#This Row],[Preço Unitário]]</f>
        <v>0</v>
      </c>
      <c r="J14" s="53"/>
      <c r="K14" s="54"/>
      <c r="L14" s="128"/>
      <c r="M14" s="50"/>
      <c r="N14" s="55"/>
    </row>
    <row r="15" spans="1:14">
      <c r="A15" s="49"/>
      <c r="B15" s="49"/>
      <c r="C15" s="49"/>
      <c r="D15" s="49"/>
      <c r="E15" s="49"/>
      <c r="F15" s="50"/>
      <c r="G15" s="51"/>
      <c r="H15" s="52"/>
      <c r="I15" s="112">
        <f>Tabela1023[[#This Row],[Qtd]]*Tabela1023[[#This Row],[Preço Unitário]]</f>
        <v>0</v>
      </c>
      <c r="J15" s="53"/>
      <c r="K15" s="54"/>
      <c r="L15" s="128"/>
      <c r="M15" s="50"/>
      <c r="N15" s="55"/>
    </row>
    <row r="16" spans="1:14">
      <c r="A16" s="49"/>
      <c r="B16" s="49"/>
      <c r="C16" s="49"/>
      <c r="D16" s="49"/>
      <c r="E16" s="49"/>
      <c r="F16" s="50"/>
      <c r="G16" s="51"/>
      <c r="H16" s="52"/>
      <c r="I16" s="112">
        <f>Tabela1023[[#This Row],[Qtd]]*Tabela1023[[#This Row],[Preço Unitário]]</f>
        <v>0</v>
      </c>
      <c r="J16" s="53"/>
      <c r="K16" s="54"/>
      <c r="L16" s="128"/>
      <c r="M16" s="50"/>
      <c r="N16" s="55"/>
    </row>
    <row r="17" spans="1:14">
      <c r="A17" s="49"/>
      <c r="B17" s="49"/>
      <c r="C17" s="49"/>
      <c r="D17" s="49"/>
      <c r="E17" s="49"/>
      <c r="F17" s="50"/>
      <c r="G17" s="51"/>
      <c r="H17" s="52"/>
      <c r="I17" s="112">
        <f>Tabela1023[[#This Row],[Qtd]]*Tabela1023[[#This Row],[Preço Unitário]]</f>
        <v>0</v>
      </c>
      <c r="J17" s="53"/>
      <c r="K17" s="54"/>
      <c r="L17" s="128"/>
      <c r="M17" s="50"/>
      <c r="N17" s="55"/>
    </row>
    <row r="18" spans="1:14">
      <c r="A18" s="49"/>
      <c r="B18" s="49"/>
      <c r="C18" s="49"/>
      <c r="D18" s="49"/>
      <c r="E18" s="49"/>
      <c r="F18" s="50"/>
      <c r="G18" s="51"/>
      <c r="H18" s="52"/>
      <c r="I18" s="112">
        <f>Tabela1023[[#This Row],[Qtd]]*Tabela1023[[#This Row],[Preço Unitário]]</f>
        <v>0</v>
      </c>
      <c r="J18" s="53"/>
      <c r="K18" s="54"/>
      <c r="L18" s="128"/>
      <c r="M18" s="50"/>
      <c r="N18" s="55"/>
    </row>
    <row r="19" spans="1:14">
      <c r="A19" s="49"/>
      <c r="B19" s="49"/>
      <c r="C19" s="49"/>
      <c r="D19" s="49"/>
      <c r="E19" s="49"/>
      <c r="F19" s="50"/>
      <c r="G19" s="51"/>
      <c r="H19" s="52"/>
      <c r="I19" s="112">
        <f>Tabela1023[[#This Row],[Qtd]]*Tabela1023[[#This Row],[Preço Unitário]]</f>
        <v>0</v>
      </c>
      <c r="J19" s="53"/>
      <c r="K19" s="54"/>
      <c r="L19" s="128"/>
      <c r="M19" s="50"/>
      <c r="N19" s="55"/>
    </row>
    <row r="20" spans="1:14">
      <c r="A20" s="49"/>
      <c r="B20" s="49"/>
      <c r="C20" s="49"/>
      <c r="D20" s="49"/>
      <c r="E20" s="49"/>
      <c r="F20" s="50"/>
      <c r="G20" s="51"/>
      <c r="H20" s="52"/>
      <c r="I20" s="112">
        <f>Tabela1023[[#This Row],[Qtd]]*Tabela1023[[#This Row],[Preço Unitário]]</f>
        <v>0</v>
      </c>
      <c r="J20" s="53"/>
      <c r="K20" s="54"/>
      <c r="L20" s="128"/>
      <c r="M20" s="50"/>
      <c r="N20" s="55"/>
    </row>
    <row r="21" spans="1:14">
      <c r="A21" s="49"/>
      <c r="B21" s="49"/>
      <c r="C21" s="49"/>
      <c r="D21" s="49"/>
      <c r="E21" s="49"/>
      <c r="F21" s="50"/>
      <c r="G21" s="51"/>
      <c r="H21" s="52"/>
      <c r="I21" s="112">
        <f>Tabela1023[[#This Row],[Qtd]]*Tabela1023[[#This Row],[Preço Unitário]]</f>
        <v>0</v>
      </c>
      <c r="J21" s="53"/>
      <c r="K21" s="54"/>
      <c r="L21" s="128"/>
      <c r="M21" s="50"/>
      <c r="N21" s="55"/>
    </row>
    <row r="22" spans="1:14">
      <c r="A22" s="49"/>
      <c r="B22" s="49"/>
      <c r="C22" s="49"/>
      <c r="D22" s="49"/>
      <c r="E22" s="49"/>
      <c r="F22" s="50"/>
      <c r="G22" s="51"/>
      <c r="H22" s="52"/>
      <c r="I22" s="112">
        <f>Tabela1023[[#This Row],[Qtd]]*Tabela1023[[#This Row],[Preço Unitário]]</f>
        <v>0</v>
      </c>
      <c r="J22" s="53"/>
      <c r="K22" s="54"/>
      <c r="L22" s="128"/>
      <c r="M22" s="50"/>
      <c r="N22" s="55"/>
    </row>
    <row r="23" spans="1:14">
      <c r="A23" s="49"/>
      <c r="B23" s="49"/>
      <c r="C23" s="49"/>
      <c r="D23" s="49"/>
      <c r="E23" s="49"/>
      <c r="F23" s="50"/>
      <c r="G23" s="51"/>
      <c r="H23" s="52"/>
      <c r="I23" s="112">
        <f>Tabela1023[[#This Row],[Qtd]]*Tabela1023[[#This Row],[Preço Unitário]]</f>
        <v>0</v>
      </c>
      <c r="J23" s="53"/>
      <c r="K23" s="54"/>
      <c r="L23" s="128"/>
      <c r="M23" s="50"/>
      <c r="N23" s="55"/>
    </row>
    <row r="24" spans="1:14">
      <c r="A24" s="55"/>
      <c r="B24" s="55"/>
      <c r="C24" s="55"/>
      <c r="D24" s="55"/>
      <c r="E24" s="55"/>
      <c r="F24" s="55"/>
      <c r="G24" s="55"/>
      <c r="H24" s="56"/>
      <c r="I24" s="112"/>
      <c r="J24" s="55"/>
      <c r="K24" s="55"/>
      <c r="L24" s="48"/>
      <c r="M24" s="55"/>
      <c r="N24" s="55"/>
    </row>
    <row r="25" spans="1:14">
      <c r="A25" s="55"/>
      <c r="B25" s="55"/>
      <c r="C25" s="55"/>
      <c r="D25" s="55"/>
      <c r="E25" s="55"/>
      <c r="F25" s="55"/>
      <c r="G25" s="55"/>
      <c r="H25" s="56"/>
      <c r="I25" s="112"/>
      <c r="J25" s="55"/>
      <c r="K25" s="55"/>
      <c r="L25" s="48"/>
      <c r="M25" s="55"/>
      <c r="N25" s="55"/>
    </row>
    <row r="26" spans="1:14">
      <c r="A26" s="55"/>
      <c r="B26" s="55"/>
      <c r="C26" s="55"/>
      <c r="D26" s="55"/>
      <c r="E26" s="55"/>
      <c r="F26" s="55"/>
      <c r="G26" s="55"/>
      <c r="H26" s="56"/>
      <c r="I26" s="112"/>
      <c r="J26" s="55"/>
      <c r="K26" s="55"/>
      <c r="L26" s="48"/>
      <c r="M26" s="55"/>
      <c r="N26" s="55"/>
    </row>
    <row r="27" spans="1:14">
      <c r="A27" s="55"/>
      <c r="B27" s="55"/>
      <c r="C27" s="55"/>
      <c r="D27" s="55"/>
      <c r="E27" s="55"/>
      <c r="F27" s="55"/>
      <c r="G27" s="55"/>
      <c r="H27" s="56"/>
      <c r="I27" s="112"/>
      <c r="J27" s="55"/>
      <c r="K27" s="55"/>
      <c r="L27" s="48"/>
      <c r="M27" s="55"/>
      <c r="N27" s="55"/>
    </row>
    <row r="28" spans="1:14">
      <c r="A28" s="55"/>
      <c r="B28" s="55"/>
      <c r="C28" s="55"/>
      <c r="D28" s="55"/>
      <c r="E28" s="55"/>
      <c r="F28" s="55"/>
      <c r="G28" s="55"/>
      <c r="H28" s="56"/>
      <c r="I28" s="112"/>
      <c r="J28" s="55"/>
      <c r="K28" s="55"/>
      <c r="L28" s="48"/>
      <c r="M28" s="55"/>
      <c r="N28" s="55"/>
    </row>
    <row r="29" spans="1:14">
      <c r="A29" s="55"/>
      <c r="B29" s="55"/>
      <c r="C29" s="55"/>
      <c r="D29" s="55"/>
      <c r="E29" s="55"/>
      <c r="F29" s="55"/>
      <c r="G29" s="55"/>
      <c r="H29" s="56"/>
      <c r="I29" s="112"/>
      <c r="J29" s="55"/>
      <c r="K29" s="55"/>
      <c r="L29" s="48"/>
      <c r="M29" s="55"/>
      <c r="N29" s="55"/>
    </row>
    <row r="30" spans="1:14">
      <c r="A30" s="55"/>
      <c r="B30" s="55"/>
      <c r="C30" s="55"/>
      <c r="D30" s="55"/>
      <c r="E30" s="55"/>
      <c r="F30" s="55"/>
      <c r="G30" s="55"/>
      <c r="H30" s="56"/>
      <c r="I30" s="112"/>
      <c r="J30" s="55"/>
      <c r="K30" s="55"/>
      <c r="L30" s="48"/>
      <c r="M30" s="55"/>
      <c r="N30" s="55"/>
    </row>
    <row r="31" spans="1:14">
      <c r="A31" s="55"/>
      <c r="B31" s="55"/>
      <c r="C31" s="55"/>
      <c r="D31" s="55"/>
      <c r="E31" s="55"/>
      <c r="F31" s="55"/>
      <c r="G31" s="55"/>
      <c r="H31" s="56"/>
      <c r="I31" s="112"/>
      <c r="J31" s="55"/>
      <c r="K31" s="55"/>
      <c r="L31" s="48"/>
      <c r="M31" s="55"/>
      <c r="N31" s="55"/>
    </row>
    <row r="32" spans="1:14">
      <c r="A32" s="55"/>
      <c r="B32" s="55"/>
      <c r="C32" s="55"/>
      <c r="D32" s="55"/>
      <c r="E32" s="55"/>
      <c r="F32" s="55"/>
      <c r="G32" s="55"/>
      <c r="H32" s="56"/>
      <c r="I32" s="112"/>
      <c r="J32" s="55"/>
      <c r="K32" s="55"/>
      <c r="L32" s="48"/>
      <c r="M32" s="55"/>
      <c r="N32" s="55"/>
    </row>
    <row r="33" spans="1:14">
      <c r="A33" s="55"/>
      <c r="B33" s="55"/>
      <c r="C33" s="55"/>
      <c r="D33" s="55"/>
      <c r="E33" s="55"/>
      <c r="F33" s="55"/>
      <c r="G33" s="55"/>
      <c r="H33" s="56"/>
      <c r="I33" s="112"/>
      <c r="J33" s="55"/>
      <c r="K33" s="55"/>
      <c r="L33" s="48"/>
      <c r="M33" s="55"/>
      <c r="N33" s="55"/>
    </row>
    <row r="34" spans="1:14">
      <c r="A34" s="55"/>
      <c r="B34" s="55"/>
      <c r="C34" s="55"/>
      <c r="D34" s="55"/>
      <c r="E34" s="55"/>
      <c r="F34" s="55"/>
      <c r="G34" s="55"/>
      <c r="H34" s="56"/>
      <c r="I34" s="112"/>
      <c r="J34" s="55"/>
      <c r="K34" s="55"/>
      <c r="L34" s="48"/>
      <c r="M34" s="55"/>
      <c r="N34" s="55"/>
    </row>
    <row r="35" spans="1:14">
      <c r="A35" s="55"/>
      <c r="B35" s="55"/>
      <c r="C35" s="55"/>
      <c r="D35" s="55"/>
      <c r="E35" s="55"/>
      <c r="F35" s="55"/>
      <c r="G35" s="55"/>
      <c r="H35" s="56"/>
      <c r="I35" s="112"/>
      <c r="J35" s="55"/>
      <c r="K35" s="55"/>
      <c r="L35" s="48"/>
      <c r="M35" s="55"/>
      <c r="N35" s="55"/>
    </row>
    <row r="36" spans="1:14">
      <c r="A36" s="55"/>
      <c r="B36" s="55"/>
      <c r="C36" s="55"/>
      <c r="D36" s="55"/>
      <c r="E36" s="55"/>
      <c r="F36" s="55"/>
      <c r="G36" s="55"/>
      <c r="H36" s="56"/>
      <c r="I36" s="112"/>
      <c r="J36" s="55"/>
      <c r="K36" s="55"/>
      <c r="L36" s="48"/>
      <c r="M36" s="55"/>
      <c r="N36" s="55"/>
    </row>
    <row r="37" spans="1:14">
      <c r="A37" s="55"/>
      <c r="B37" s="55"/>
      <c r="C37" s="55"/>
      <c r="D37" s="55"/>
      <c r="E37" s="55"/>
      <c r="F37" s="55"/>
      <c r="G37" s="55"/>
      <c r="H37" s="56"/>
      <c r="I37" s="112"/>
      <c r="J37" s="55"/>
      <c r="K37" s="55"/>
      <c r="L37" s="48"/>
      <c r="M37" s="55"/>
      <c r="N37" s="55"/>
    </row>
    <row r="38" spans="1:14">
      <c r="A38" s="55"/>
      <c r="B38" s="55"/>
      <c r="C38" s="55"/>
      <c r="D38" s="55"/>
      <c r="E38" s="55"/>
      <c r="F38" s="55"/>
      <c r="G38" s="55"/>
      <c r="H38" s="56"/>
      <c r="I38" s="112"/>
      <c r="J38" s="55"/>
      <c r="K38" s="55"/>
      <c r="L38" s="48"/>
      <c r="M38" s="55"/>
      <c r="N38" s="55"/>
    </row>
    <row r="39" spans="1:14">
      <c r="A39" s="55"/>
      <c r="B39" s="55"/>
      <c r="C39" s="55"/>
      <c r="D39" s="55"/>
      <c r="E39" s="55"/>
      <c r="F39" s="55"/>
      <c r="G39" s="55"/>
      <c r="H39" s="56"/>
      <c r="I39" s="112"/>
      <c r="J39" s="55"/>
      <c r="K39" s="55"/>
      <c r="L39" s="48"/>
      <c r="M39" s="55"/>
      <c r="N39" s="55"/>
    </row>
    <row r="40" spans="1:14">
      <c r="A40" s="55"/>
      <c r="B40" s="55"/>
      <c r="C40" s="55"/>
      <c r="D40" s="55"/>
      <c r="E40" s="55"/>
      <c r="F40" s="55"/>
      <c r="G40" s="55"/>
      <c r="H40" s="56"/>
      <c r="I40" s="112"/>
      <c r="J40" s="55"/>
      <c r="K40" s="55"/>
      <c r="L40" s="48"/>
      <c r="M40" s="55"/>
      <c r="N40" s="55"/>
    </row>
    <row r="41" spans="1:14">
      <c r="A41" s="55"/>
      <c r="B41" s="55"/>
      <c r="C41" s="55"/>
      <c r="D41" s="55"/>
      <c r="E41" s="55"/>
      <c r="F41" s="55"/>
      <c r="G41" s="55"/>
      <c r="H41" s="56"/>
      <c r="I41" s="112"/>
      <c r="J41" s="55"/>
      <c r="K41" s="55"/>
      <c r="L41" s="48"/>
      <c r="M41" s="55"/>
      <c r="N41" s="55"/>
    </row>
    <row r="42" spans="1:14">
      <c r="A42" s="55"/>
      <c r="B42" s="55"/>
      <c r="C42" s="55"/>
      <c r="D42" s="55"/>
      <c r="E42" s="55"/>
      <c r="F42" s="55"/>
      <c r="G42" s="55"/>
      <c r="H42" s="56"/>
      <c r="I42" s="112"/>
      <c r="J42" s="55"/>
      <c r="K42" s="55"/>
      <c r="L42" s="48"/>
      <c r="M42" s="55"/>
      <c r="N42" s="55"/>
    </row>
    <row r="43" spans="1:14">
      <c r="A43" s="55"/>
      <c r="B43" s="55"/>
      <c r="C43" s="55"/>
      <c r="D43" s="55"/>
      <c r="E43" s="55"/>
      <c r="F43" s="55"/>
      <c r="G43" s="55"/>
      <c r="H43" s="56"/>
      <c r="I43" s="112"/>
      <c r="J43" s="55"/>
      <c r="K43" s="55"/>
      <c r="L43" s="48"/>
      <c r="M43" s="55"/>
      <c r="N43" s="55"/>
    </row>
    <row r="44" spans="1:14">
      <c r="A44" s="55"/>
      <c r="B44" s="55"/>
      <c r="C44" s="55"/>
      <c r="D44" s="55"/>
      <c r="E44" s="55"/>
      <c r="F44" s="55"/>
      <c r="G44" s="55"/>
      <c r="H44" s="56"/>
      <c r="I44" s="112"/>
      <c r="J44" s="55"/>
      <c r="K44" s="55"/>
      <c r="L44" s="48"/>
      <c r="M44" s="55"/>
      <c r="N44" s="55"/>
    </row>
    <row r="45" spans="1:14">
      <c r="A45" s="55"/>
      <c r="B45" s="55"/>
      <c r="C45" s="55"/>
      <c r="D45" s="55"/>
      <c r="E45" s="55"/>
      <c r="F45" s="55"/>
      <c r="G45" s="55"/>
      <c r="H45" s="56"/>
      <c r="I45" s="112"/>
      <c r="J45" s="55"/>
      <c r="K45" s="55"/>
      <c r="L45" s="48"/>
      <c r="M45" s="55"/>
      <c r="N45" s="55"/>
    </row>
    <row r="46" spans="1:14">
      <c r="A46" s="55"/>
      <c r="B46" s="55"/>
      <c r="C46" s="55"/>
      <c r="D46" s="55"/>
      <c r="E46" s="55"/>
      <c r="F46" s="55"/>
      <c r="G46" s="55"/>
      <c r="H46" s="56"/>
      <c r="I46" s="112"/>
      <c r="J46" s="55"/>
      <c r="K46" s="55"/>
      <c r="L46" s="48"/>
      <c r="M46" s="55"/>
      <c r="N46" s="55"/>
    </row>
    <row r="47" spans="1:14">
      <c r="A47" s="55"/>
      <c r="B47" s="55"/>
      <c r="C47" s="55"/>
      <c r="D47" s="55"/>
      <c r="E47" s="55"/>
      <c r="F47" s="55"/>
      <c r="G47" s="55"/>
      <c r="H47" s="56"/>
      <c r="I47" s="112"/>
      <c r="J47" s="55"/>
      <c r="K47" s="55"/>
      <c r="L47" s="48"/>
      <c r="M47" s="55"/>
      <c r="N47" s="55"/>
    </row>
    <row r="48" spans="1:14">
      <c r="A48" s="55"/>
      <c r="B48" s="55"/>
      <c r="C48" s="55"/>
      <c r="D48" s="55"/>
      <c r="E48" s="55"/>
      <c r="F48" s="55"/>
      <c r="G48" s="55"/>
      <c r="H48" s="56"/>
      <c r="I48" s="112"/>
      <c r="J48" s="55"/>
      <c r="K48" s="55"/>
      <c r="L48" s="48"/>
      <c r="M48" s="55"/>
      <c r="N48" s="55"/>
    </row>
    <row r="49" spans="1:14">
      <c r="A49" s="55"/>
      <c r="B49" s="55"/>
      <c r="C49" s="55"/>
      <c r="D49" s="55"/>
      <c r="E49" s="55"/>
      <c r="F49" s="55"/>
      <c r="G49" s="55"/>
      <c r="H49" s="56"/>
      <c r="I49" s="112"/>
      <c r="J49" s="55"/>
      <c r="K49" s="55"/>
      <c r="L49" s="48"/>
      <c r="M49" s="55"/>
      <c r="N49" s="55"/>
    </row>
    <row r="50" spans="1:14">
      <c r="A50" s="55"/>
      <c r="B50" s="55"/>
      <c r="C50" s="55"/>
      <c r="D50" s="55"/>
      <c r="E50" s="55"/>
      <c r="F50" s="55"/>
      <c r="G50" s="55"/>
      <c r="H50" s="56"/>
      <c r="I50" s="112"/>
      <c r="J50" s="55"/>
      <c r="K50" s="55"/>
      <c r="L50" s="48"/>
      <c r="M50" s="55"/>
      <c r="N50" s="55"/>
    </row>
    <row r="51" spans="1:14">
      <c r="A51" s="55"/>
      <c r="B51" s="55"/>
      <c r="C51" s="55"/>
      <c r="D51" s="55"/>
      <c r="E51" s="55"/>
      <c r="F51" s="55"/>
      <c r="G51" s="55"/>
      <c r="H51" s="56"/>
      <c r="I51" s="112"/>
      <c r="J51" s="55"/>
      <c r="K51" s="55"/>
      <c r="L51" s="48"/>
      <c r="M51" s="55"/>
      <c r="N51" s="55"/>
    </row>
    <row r="52" spans="1:14">
      <c r="A52" s="55"/>
      <c r="B52" s="55"/>
      <c r="C52" s="55"/>
      <c r="D52" s="55"/>
      <c r="E52" s="55"/>
      <c r="F52" s="55"/>
      <c r="G52" s="55"/>
      <c r="H52" s="56"/>
      <c r="I52" s="112"/>
      <c r="J52" s="55"/>
      <c r="K52" s="55"/>
      <c r="L52" s="48"/>
      <c r="M52" s="55"/>
      <c r="N52" s="55"/>
    </row>
    <row r="53" spans="1:14">
      <c r="A53" s="55"/>
      <c r="B53" s="55"/>
      <c r="C53" s="55"/>
      <c r="D53" s="55"/>
      <c r="E53" s="55"/>
      <c r="F53" s="55"/>
      <c r="G53" s="55"/>
      <c r="H53" s="56"/>
      <c r="I53" s="112"/>
      <c r="J53" s="55"/>
      <c r="K53" s="55"/>
      <c r="L53" s="48"/>
      <c r="M53" s="55"/>
      <c r="N53" s="55"/>
    </row>
    <row r="54" spans="1:14">
      <c r="A54" s="55"/>
      <c r="B54" s="55"/>
      <c r="C54" s="55"/>
      <c r="D54" s="55"/>
      <c r="E54" s="55"/>
      <c r="F54" s="55"/>
      <c r="G54" s="55"/>
      <c r="H54" s="56"/>
      <c r="I54" s="112"/>
      <c r="J54" s="55"/>
      <c r="K54" s="55"/>
      <c r="L54" s="48"/>
      <c r="M54" s="55"/>
      <c r="N54" s="55"/>
    </row>
    <row r="55" spans="1:14">
      <c r="A55" s="55"/>
      <c r="B55" s="55"/>
      <c r="C55" s="55"/>
      <c r="D55" s="55"/>
      <c r="E55" s="55"/>
      <c r="F55" s="55"/>
      <c r="G55" s="55"/>
      <c r="H55" s="56"/>
      <c r="I55" s="112"/>
      <c r="J55" s="55"/>
      <c r="K55" s="55"/>
      <c r="L55" s="48"/>
      <c r="M55" s="55"/>
      <c r="N55" s="55"/>
    </row>
    <row r="56" spans="1:14">
      <c r="A56" s="55"/>
      <c r="B56" s="55"/>
      <c r="C56" s="55"/>
      <c r="D56" s="55"/>
      <c r="E56" s="55"/>
      <c r="F56" s="55"/>
      <c r="G56" s="55"/>
      <c r="H56" s="56"/>
      <c r="I56" s="112"/>
      <c r="J56" s="55"/>
      <c r="K56" s="55"/>
      <c r="L56" s="48"/>
      <c r="M56" s="55"/>
      <c r="N56" s="55"/>
    </row>
    <row r="57" spans="1:14">
      <c r="A57" s="55"/>
      <c r="B57" s="55"/>
      <c r="C57" s="55"/>
      <c r="D57" s="55"/>
      <c r="E57" s="55"/>
      <c r="F57" s="55"/>
      <c r="G57" s="55"/>
      <c r="H57" s="56"/>
      <c r="I57" s="112"/>
      <c r="J57" s="55"/>
      <c r="K57" s="55"/>
      <c r="L57" s="48"/>
      <c r="M57" s="55"/>
      <c r="N57" s="55"/>
    </row>
    <row r="58" spans="1:14">
      <c r="A58" s="55"/>
      <c r="B58" s="55"/>
      <c r="C58" s="55"/>
      <c r="D58" s="55"/>
      <c r="E58" s="55"/>
      <c r="F58" s="55"/>
      <c r="G58" s="55"/>
      <c r="H58" s="56"/>
      <c r="I58" s="112"/>
      <c r="J58" s="55"/>
      <c r="K58" s="55"/>
      <c r="L58" s="48"/>
      <c r="M58" s="55"/>
      <c r="N58" s="55"/>
    </row>
    <row r="59" spans="1:14">
      <c r="A59" s="55"/>
      <c r="B59" s="55"/>
      <c r="C59" s="55"/>
      <c r="D59" s="55"/>
      <c r="E59" s="55"/>
      <c r="F59" s="55"/>
      <c r="G59" s="55"/>
      <c r="H59" s="56"/>
      <c r="I59" s="112"/>
      <c r="J59" s="55"/>
      <c r="K59" s="55"/>
      <c r="L59" s="48"/>
      <c r="M59" s="55"/>
      <c r="N59" s="55"/>
    </row>
    <row r="60" spans="1:14">
      <c r="A60" s="55"/>
      <c r="B60" s="55"/>
      <c r="C60" s="55"/>
      <c r="D60" s="55"/>
      <c r="E60" s="55"/>
      <c r="F60" s="55"/>
      <c r="G60" s="55"/>
      <c r="H60" s="56"/>
      <c r="I60" s="112"/>
      <c r="J60" s="55"/>
      <c r="K60" s="55"/>
      <c r="L60" s="48"/>
      <c r="M60" s="55"/>
      <c r="N60" s="55"/>
    </row>
    <row r="61" spans="1:14">
      <c r="A61" s="55"/>
      <c r="B61" s="55"/>
      <c r="C61" s="55"/>
      <c r="D61" s="55"/>
      <c r="E61" s="55"/>
      <c r="F61" s="55"/>
      <c r="G61" s="55"/>
      <c r="H61" s="56"/>
      <c r="I61" s="112"/>
      <c r="J61" s="55"/>
      <c r="K61" s="55"/>
      <c r="L61" s="48"/>
      <c r="M61" s="55"/>
      <c r="N61" s="55"/>
    </row>
    <row r="62" spans="1:14">
      <c r="A62" s="55"/>
      <c r="B62" s="55"/>
      <c r="C62" s="55"/>
      <c r="D62" s="55"/>
      <c r="E62" s="55"/>
      <c r="F62" s="55"/>
      <c r="G62" s="55"/>
      <c r="H62" s="56"/>
      <c r="I62" s="112"/>
      <c r="J62" s="55"/>
      <c r="K62" s="55"/>
      <c r="L62" s="48"/>
      <c r="M62" s="55"/>
      <c r="N62" s="55"/>
    </row>
    <row r="63" spans="1:14">
      <c r="A63" s="55"/>
      <c r="B63" s="55"/>
      <c r="C63" s="55"/>
      <c r="D63" s="55"/>
      <c r="E63" s="55"/>
      <c r="F63" s="55"/>
      <c r="G63" s="55"/>
      <c r="H63" s="56"/>
      <c r="I63" s="112"/>
      <c r="J63" s="55"/>
      <c r="K63" s="55"/>
      <c r="L63" s="48"/>
      <c r="M63" s="55"/>
      <c r="N63" s="55"/>
    </row>
    <row r="64" spans="1:14">
      <c r="A64" s="55"/>
      <c r="B64" s="55"/>
      <c r="C64" s="55"/>
      <c r="D64" s="55"/>
      <c r="E64" s="55"/>
      <c r="F64" s="55"/>
      <c r="G64" s="55"/>
      <c r="H64" s="56"/>
      <c r="I64" s="112"/>
      <c r="J64" s="55"/>
      <c r="K64" s="55"/>
      <c r="L64" s="48"/>
      <c r="M64" s="55"/>
      <c r="N64" s="55"/>
    </row>
    <row r="65" spans="1:14">
      <c r="A65" s="55"/>
      <c r="B65" s="55"/>
      <c r="C65" s="55"/>
      <c r="D65" s="55"/>
      <c r="E65" s="55"/>
      <c r="F65" s="55"/>
      <c r="G65" s="55"/>
      <c r="H65" s="56"/>
      <c r="I65" s="112"/>
      <c r="J65" s="55"/>
      <c r="K65" s="55"/>
      <c r="L65" s="48"/>
      <c r="M65" s="55"/>
      <c r="N65" s="55"/>
    </row>
    <row r="66" spans="1:14">
      <c r="A66" s="55"/>
      <c r="B66" s="55"/>
      <c r="C66" s="55"/>
      <c r="D66" s="55"/>
      <c r="E66" s="55"/>
      <c r="F66" s="55"/>
      <c r="G66" s="55"/>
      <c r="H66" s="56"/>
      <c r="I66" s="112"/>
      <c r="J66" s="55"/>
      <c r="K66" s="55"/>
      <c r="L66" s="48"/>
      <c r="M66" s="55"/>
      <c r="N66" s="55"/>
    </row>
    <row r="67" spans="1:14">
      <c r="A67" s="55"/>
      <c r="B67" s="55"/>
      <c r="C67" s="55"/>
      <c r="D67" s="55"/>
      <c r="E67" s="55"/>
      <c r="F67" s="55"/>
      <c r="G67" s="55"/>
      <c r="H67" s="56"/>
      <c r="I67" s="112"/>
      <c r="J67" s="55"/>
      <c r="K67" s="55"/>
      <c r="L67" s="48"/>
      <c r="M67" s="55"/>
      <c r="N67" s="55"/>
    </row>
    <row r="68" spans="1:14">
      <c r="A68" s="55"/>
      <c r="B68" s="55"/>
      <c r="C68" s="55"/>
      <c r="D68" s="55"/>
      <c r="E68" s="55"/>
      <c r="F68" s="55"/>
      <c r="G68" s="55"/>
      <c r="H68" s="56"/>
      <c r="I68" s="112"/>
      <c r="J68" s="55"/>
      <c r="K68" s="55"/>
      <c r="L68" s="48"/>
      <c r="M68" s="55"/>
      <c r="N68" s="55"/>
    </row>
    <row r="69" spans="1:14">
      <c r="A69" s="55"/>
      <c r="B69" s="55"/>
      <c r="C69" s="55"/>
      <c r="D69" s="55"/>
      <c r="E69" s="55"/>
      <c r="F69" s="55"/>
      <c r="G69" s="55"/>
      <c r="H69" s="56"/>
      <c r="I69" s="112"/>
      <c r="J69" s="55"/>
      <c r="K69" s="55"/>
      <c r="L69" s="48"/>
      <c r="M69" s="55"/>
      <c r="N69" s="55"/>
    </row>
    <row r="70" spans="1:14">
      <c r="A70" s="55"/>
      <c r="B70" s="55"/>
      <c r="C70" s="55"/>
      <c r="D70" s="55"/>
      <c r="E70" s="55"/>
      <c r="F70" s="55"/>
      <c r="G70" s="55"/>
      <c r="H70" s="56"/>
      <c r="I70" s="112"/>
      <c r="J70" s="55"/>
      <c r="K70" s="55"/>
      <c r="L70" s="48"/>
      <c r="M70" s="55"/>
      <c r="N70" s="55"/>
    </row>
    <row r="71" spans="1:14">
      <c r="A71" s="55"/>
      <c r="B71" s="55"/>
      <c r="C71" s="55"/>
      <c r="D71" s="55"/>
      <c r="E71" s="55"/>
      <c r="F71" s="55"/>
      <c r="G71" s="55"/>
      <c r="H71" s="56"/>
      <c r="I71" s="112"/>
      <c r="J71" s="55"/>
      <c r="K71" s="55"/>
      <c r="L71" s="48"/>
      <c r="M71" s="55"/>
      <c r="N71" s="55"/>
    </row>
    <row r="72" spans="1:14">
      <c r="A72" s="55"/>
      <c r="B72" s="55"/>
      <c r="C72" s="55"/>
      <c r="D72" s="55"/>
      <c r="E72" s="55"/>
      <c r="F72" s="55"/>
      <c r="G72" s="55"/>
      <c r="H72" s="56"/>
      <c r="I72" s="112"/>
      <c r="J72" s="55"/>
      <c r="K72" s="55"/>
      <c r="L72" s="48"/>
      <c r="M72" s="55"/>
      <c r="N72" s="55"/>
    </row>
    <row r="73" spans="1:14">
      <c r="A73" s="55"/>
      <c r="B73" s="55"/>
      <c r="C73" s="55"/>
      <c r="D73" s="55"/>
      <c r="E73" s="55"/>
      <c r="F73" s="55"/>
      <c r="G73" s="55"/>
      <c r="H73" s="56"/>
      <c r="I73" s="112"/>
      <c r="J73" s="55"/>
      <c r="K73" s="55"/>
      <c r="L73" s="48"/>
      <c r="M73" s="55"/>
      <c r="N73" s="55"/>
    </row>
    <row r="74" spans="1:14">
      <c r="A74" s="55"/>
      <c r="B74" s="55"/>
      <c r="C74" s="55"/>
      <c r="D74" s="55"/>
      <c r="E74" s="55"/>
      <c r="F74" s="55"/>
      <c r="G74" s="55"/>
      <c r="H74" s="56"/>
      <c r="I74" s="112"/>
      <c r="J74" s="55"/>
      <c r="K74" s="55"/>
      <c r="L74" s="48"/>
      <c r="M74" s="55"/>
      <c r="N74" s="55"/>
    </row>
    <row r="75" spans="1:14">
      <c r="A75" s="55"/>
      <c r="B75" s="55"/>
      <c r="C75" s="55"/>
      <c r="D75" s="55"/>
      <c r="E75" s="55"/>
      <c r="F75" s="55"/>
      <c r="G75" s="55"/>
      <c r="H75" s="56"/>
      <c r="I75" s="112"/>
      <c r="J75" s="55"/>
      <c r="K75" s="55"/>
      <c r="L75" s="48"/>
      <c r="M75" s="55"/>
      <c r="N75" s="55"/>
    </row>
    <row r="76" spans="1:14">
      <c r="A76" s="55"/>
      <c r="B76" s="55"/>
      <c r="C76" s="55"/>
      <c r="D76" s="55"/>
      <c r="E76" s="55"/>
      <c r="F76" s="55"/>
      <c r="G76" s="55"/>
      <c r="H76" s="56"/>
      <c r="I76" s="112"/>
      <c r="J76" s="55"/>
      <c r="K76" s="55"/>
      <c r="L76" s="48"/>
      <c r="M76" s="55"/>
      <c r="N76" s="55"/>
    </row>
    <row r="77" spans="1:14">
      <c r="A77" s="55"/>
      <c r="B77" s="55"/>
      <c r="C77" s="55"/>
      <c r="D77" s="55"/>
      <c r="E77" s="55"/>
      <c r="F77" s="55"/>
      <c r="G77" s="55"/>
      <c r="H77" s="56"/>
      <c r="I77" s="112"/>
      <c r="J77" s="55"/>
      <c r="K77" s="55"/>
      <c r="L77" s="48"/>
      <c r="M77" s="55"/>
      <c r="N77" s="55"/>
    </row>
    <row r="78" spans="1:14">
      <c r="A78" s="55"/>
      <c r="B78" s="55"/>
      <c r="C78" s="55"/>
      <c r="D78" s="55"/>
      <c r="E78" s="55"/>
      <c r="F78" s="55"/>
      <c r="G78" s="55"/>
      <c r="H78" s="56"/>
      <c r="I78" s="112"/>
      <c r="J78" s="55"/>
      <c r="K78" s="55"/>
      <c r="L78" s="48"/>
      <c r="M78" s="55"/>
      <c r="N78" s="55"/>
    </row>
    <row r="79" spans="1:14">
      <c r="A79" s="55"/>
      <c r="B79" s="55"/>
      <c r="C79" s="55"/>
      <c r="D79" s="55"/>
      <c r="E79" s="55"/>
      <c r="F79" s="55"/>
      <c r="G79" s="55"/>
      <c r="H79" s="56"/>
      <c r="I79" s="112"/>
      <c r="J79" s="55"/>
      <c r="K79" s="55"/>
      <c r="L79" s="48"/>
      <c r="M79" s="55"/>
      <c r="N79" s="55"/>
    </row>
    <row r="80" spans="1:14">
      <c r="A80" s="55"/>
      <c r="B80" s="55"/>
      <c r="C80" s="55"/>
      <c r="D80" s="55"/>
      <c r="E80" s="55"/>
      <c r="F80" s="55"/>
      <c r="G80" s="55"/>
      <c r="H80" s="56"/>
      <c r="I80" s="112"/>
      <c r="J80" s="55"/>
      <c r="K80" s="55"/>
      <c r="L80" s="48"/>
      <c r="M80" s="55"/>
      <c r="N80" s="55"/>
    </row>
    <row r="81" spans="1:14">
      <c r="A81" s="55"/>
      <c r="B81" s="55"/>
      <c r="C81" s="55"/>
      <c r="D81" s="55"/>
      <c r="E81" s="55"/>
      <c r="F81" s="55"/>
      <c r="G81" s="55"/>
      <c r="H81" s="56"/>
      <c r="I81" s="112"/>
      <c r="J81" s="55"/>
      <c r="K81" s="55"/>
      <c r="L81" s="48"/>
      <c r="M81" s="55"/>
      <c r="N81" s="55"/>
    </row>
    <row r="82" spans="1:14">
      <c r="A82" s="55"/>
      <c r="B82" s="55"/>
      <c r="C82" s="55"/>
      <c r="D82" s="55"/>
      <c r="E82" s="55"/>
      <c r="F82" s="55"/>
      <c r="G82" s="55"/>
      <c r="H82" s="56"/>
      <c r="I82" s="112"/>
      <c r="J82" s="55"/>
      <c r="K82" s="55"/>
      <c r="L82" s="48"/>
      <c r="M82" s="55"/>
      <c r="N82" s="55"/>
    </row>
    <row r="83" spans="1:14">
      <c r="A83" s="55"/>
      <c r="B83" s="55"/>
      <c r="C83" s="55"/>
      <c r="D83" s="55"/>
      <c r="E83" s="55"/>
      <c r="F83" s="55"/>
      <c r="G83" s="55"/>
      <c r="H83" s="56"/>
      <c r="I83" s="112"/>
      <c r="J83" s="55"/>
      <c r="K83" s="55"/>
      <c r="L83" s="48"/>
      <c r="M83" s="55"/>
      <c r="N83" s="55"/>
    </row>
    <row r="84" spans="1:14">
      <c r="A84" s="55"/>
      <c r="B84" s="55"/>
      <c r="C84" s="55"/>
      <c r="D84" s="55"/>
      <c r="E84" s="55"/>
      <c r="F84" s="55"/>
      <c r="G84" s="55"/>
      <c r="H84" s="56"/>
      <c r="I84" s="112"/>
      <c r="J84" s="55"/>
      <c r="K84" s="55"/>
      <c r="L84" s="48"/>
      <c r="M84" s="55"/>
      <c r="N84" s="55"/>
    </row>
    <row r="85" spans="1:14">
      <c r="A85" s="55"/>
      <c r="B85" s="55"/>
      <c r="C85" s="55"/>
      <c r="D85" s="55"/>
      <c r="E85" s="55"/>
      <c r="F85" s="55"/>
      <c r="G85" s="55"/>
      <c r="H85" s="56"/>
      <c r="I85" s="112"/>
      <c r="J85" s="55"/>
      <c r="K85" s="55"/>
      <c r="L85" s="48"/>
      <c r="M85" s="55"/>
      <c r="N85" s="55"/>
    </row>
    <row r="86" spans="1:14">
      <c r="A86" s="55"/>
      <c r="B86" s="55"/>
      <c r="C86" s="55"/>
      <c r="D86" s="55"/>
      <c r="E86" s="55"/>
      <c r="F86" s="55"/>
      <c r="G86" s="55"/>
      <c r="H86" s="56"/>
      <c r="I86" s="112"/>
      <c r="J86" s="55"/>
      <c r="K86" s="55"/>
      <c r="L86" s="48"/>
      <c r="M86" s="55"/>
      <c r="N86" s="55"/>
    </row>
    <row r="87" spans="1:14">
      <c r="A87" s="55"/>
      <c r="B87" s="55"/>
      <c r="C87" s="55"/>
      <c r="D87" s="55"/>
      <c r="E87" s="55"/>
      <c r="F87" s="55"/>
      <c r="G87" s="55"/>
      <c r="H87" s="56"/>
      <c r="I87" s="112"/>
      <c r="J87" s="55"/>
      <c r="K87" s="55"/>
      <c r="L87" s="48"/>
      <c r="M87" s="55"/>
      <c r="N87" s="55"/>
    </row>
    <row r="88" spans="1:14">
      <c r="A88" s="55"/>
      <c r="B88" s="55"/>
      <c r="C88" s="55"/>
      <c r="D88" s="55"/>
      <c r="E88" s="55"/>
      <c r="F88" s="55"/>
      <c r="G88" s="55"/>
      <c r="H88" s="56"/>
      <c r="I88" s="112"/>
      <c r="J88" s="55"/>
      <c r="K88" s="55"/>
      <c r="L88" s="48"/>
      <c r="M88" s="55"/>
      <c r="N88" s="55"/>
    </row>
    <row r="89" spans="1:14">
      <c r="A89" s="55"/>
      <c r="B89" s="55"/>
      <c r="C89" s="55"/>
      <c r="D89" s="55"/>
      <c r="E89" s="55"/>
      <c r="F89" s="55"/>
      <c r="G89" s="55"/>
      <c r="H89" s="56"/>
      <c r="I89" s="112"/>
      <c r="J89" s="55"/>
      <c r="K89" s="55"/>
      <c r="L89" s="48"/>
      <c r="M89" s="55"/>
      <c r="N89" s="55"/>
    </row>
    <row r="90" spans="1:14">
      <c r="A90" s="55"/>
      <c r="B90" s="55"/>
      <c r="C90" s="55"/>
      <c r="D90" s="55"/>
      <c r="E90" s="55"/>
      <c r="F90" s="55"/>
      <c r="G90" s="55"/>
      <c r="H90" s="56"/>
      <c r="I90" s="112"/>
      <c r="J90" s="55"/>
      <c r="K90" s="55"/>
      <c r="L90" s="48"/>
      <c r="M90" s="55"/>
      <c r="N90" s="55"/>
    </row>
    <row r="91" spans="1:14">
      <c r="A91" s="55"/>
      <c r="B91" s="55"/>
      <c r="C91" s="55"/>
      <c r="D91" s="55"/>
      <c r="E91" s="55"/>
      <c r="F91" s="55"/>
      <c r="G91" s="55"/>
      <c r="H91" s="56"/>
      <c r="I91" s="112"/>
      <c r="J91" s="55"/>
      <c r="K91" s="55"/>
      <c r="L91" s="48"/>
      <c r="M91" s="55"/>
      <c r="N91" s="55"/>
    </row>
    <row r="92" spans="1:14">
      <c r="A92" s="55"/>
      <c r="B92" s="55"/>
      <c r="C92" s="55"/>
      <c r="D92" s="55"/>
      <c r="E92" s="55"/>
      <c r="F92" s="55"/>
      <c r="G92" s="55"/>
      <c r="H92" s="56"/>
      <c r="I92" s="112"/>
      <c r="J92" s="55"/>
      <c r="K92" s="55"/>
      <c r="L92" s="48"/>
      <c r="M92" s="55"/>
      <c r="N92" s="55"/>
    </row>
    <row r="93" spans="1:14">
      <c r="A93" s="55"/>
      <c r="B93" s="55"/>
      <c r="C93" s="55"/>
      <c r="D93" s="55"/>
      <c r="E93" s="55"/>
      <c r="F93" s="55"/>
      <c r="G93" s="55"/>
      <c r="H93" s="56"/>
      <c r="I93" s="112"/>
      <c r="J93" s="55"/>
      <c r="K93" s="55"/>
      <c r="L93" s="48"/>
      <c r="M93" s="55"/>
      <c r="N93" s="55"/>
    </row>
    <row r="94" spans="1:14">
      <c r="A94" s="55"/>
      <c r="B94" s="55"/>
      <c r="C94" s="55"/>
      <c r="D94" s="55"/>
      <c r="E94" s="55"/>
      <c r="F94" s="55"/>
      <c r="G94" s="55"/>
      <c r="H94" s="56"/>
      <c r="I94" s="112"/>
      <c r="J94" s="55"/>
      <c r="K94" s="55"/>
      <c r="L94" s="48"/>
      <c r="M94" s="55"/>
      <c r="N94" s="55"/>
    </row>
    <row r="95" spans="1:14">
      <c r="A95" s="55"/>
      <c r="B95" s="55"/>
      <c r="C95" s="55"/>
      <c r="D95" s="55"/>
      <c r="E95" s="55"/>
      <c r="F95" s="55"/>
      <c r="G95" s="55"/>
      <c r="H95" s="56"/>
      <c r="I95" s="112"/>
      <c r="J95" s="55"/>
      <c r="K95" s="55"/>
      <c r="L95" s="48"/>
      <c r="M95" s="55"/>
      <c r="N95" s="55"/>
    </row>
    <row r="96" spans="1:14">
      <c r="A96" s="55"/>
      <c r="B96" s="55"/>
      <c r="C96" s="55"/>
      <c r="D96" s="55"/>
      <c r="E96" s="55"/>
      <c r="F96" s="55"/>
      <c r="G96" s="55"/>
      <c r="H96" s="56"/>
      <c r="I96" s="112"/>
      <c r="J96" s="55"/>
      <c r="K96" s="55"/>
      <c r="L96" s="48"/>
      <c r="M96" s="55"/>
      <c r="N96" s="55"/>
    </row>
    <row r="97" spans="1:14">
      <c r="A97" s="55"/>
      <c r="B97" s="55"/>
      <c r="C97" s="55"/>
      <c r="D97" s="55"/>
      <c r="E97" s="55"/>
      <c r="F97" s="55"/>
      <c r="G97" s="55"/>
      <c r="H97" s="56"/>
      <c r="I97" s="112"/>
      <c r="J97" s="55"/>
      <c r="K97" s="55"/>
      <c r="L97" s="48"/>
      <c r="M97" s="55"/>
      <c r="N97" s="55"/>
    </row>
    <row r="98" spans="1:14">
      <c r="A98" s="55"/>
      <c r="B98" s="55"/>
      <c r="C98" s="55"/>
      <c r="D98" s="55"/>
      <c r="E98" s="55"/>
      <c r="F98" s="55"/>
      <c r="G98" s="55"/>
      <c r="H98" s="56"/>
      <c r="I98" s="112"/>
      <c r="J98" s="55"/>
      <c r="K98" s="55"/>
      <c r="L98" s="48"/>
      <c r="M98" s="55"/>
      <c r="N98" s="55"/>
    </row>
    <row r="99" spans="1:14">
      <c r="A99" s="55"/>
      <c r="B99" s="55"/>
      <c r="C99" s="55"/>
      <c r="D99" s="55"/>
      <c r="E99" s="55"/>
      <c r="F99" s="55"/>
      <c r="G99" s="55"/>
      <c r="H99" s="56"/>
      <c r="I99" s="112"/>
      <c r="J99" s="55"/>
      <c r="K99" s="55"/>
      <c r="L99" s="48"/>
      <c r="M99" s="55"/>
      <c r="N99" s="55"/>
    </row>
    <row r="100" spans="1:14">
      <c r="A100" s="55"/>
      <c r="B100" s="55"/>
      <c r="C100" s="55"/>
      <c r="D100" s="55"/>
      <c r="E100" s="55"/>
      <c r="F100" s="55"/>
      <c r="G100" s="55"/>
      <c r="H100" s="56"/>
      <c r="I100" s="112"/>
      <c r="J100" s="55"/>
      <c r="K100" s="55"/>
      <c r="L100" s="48"/>
      <c r="M100" s="55"/>
      <c r="N100" s="55"/>
    </row>
    <row r="101" spans="1:14">
      <c r="A101" s="55"/>
      <c r="B101" s="55"/>
      <c r="C101" s="55"/>
      <c r="D101" s="55"/>
      <c r="E101" s="55"/>
      <c r="F101" s="55"/>
      <c r="G101" s="55"/>
      <c r="H101" s="56"/>
      <c r="I101" s="112"/>
      <c r="J101" s="55"/>
      <c r="K101" s="55"/>
      <c r="L101" s="48"/>
      <c r="M101" s="55"/>
      <c r="N101" s="55"/>
    </row>
    <row r="102" spans="1:14">
      <c r="A102" s="55"/>
      <c r="B102" s="55"/>
      <c r="C102" s="55"/>
      <c r="D102" s="55"/>
      <c r="E102" s="55"/>
      <c r="F102" s="55"/>
      <c r="G102" s="55"/>
      <c r="H102" s="56"/>
      <c r="I102" s="112"/>
      <c r="J102" s="55"/>
      <c r="K102" s="55"/>
      <c r="L102" s="48"/>
      <c r="M102" s="55"/>
      <c r="N102" s="55"/>
    </row>
    <row r="103" spans="1:14">
      <c r="A103" s="55"/>
      <c r="B103" s="55"/>
      <c r="C103" s="55"/>
      <c r="D103" s="55"/>
      <c r="E103" s="55"/>
      <c r="F103" s="55"/>
      <c r="G103" s="55"/>
      <c r="H103" s="56"/>
      <c r="I103" s="112"/>
      <c r="J103" s="55"/>
      <c r="K103" s="55"/>
      <c r="L103" s="48"/>
      <c r="M103" s="55"/>
      <c r="N103" s="55"/>
    </row>
    <row r="104" spans="1:14">
      <c r="A104" s="55"/>
      <c r="B104" s="55"/>
      <c r="C104" s="55"/>
      <c r="D104" s="55"/>
      <c r="E104" s="55"/>
      <c r="F104" s="55"/>
      <c r="G104" s="55"/>
      <c r="H104" s="56"/>
      <c r="I104" s="112"/>
      <c r="J104" s="55"/>
      <c r="K104" s="55"/>
      <c r="L104" s="48"/>
      <c r="M104" s="55"/>
      <c r="N104" s="55"/>
    </row>
    <row r="105" spans="1:14">
      <c r="A105" s="55"/>
      <c r="B105" s="55"/>
      <c r="C105" s="55"/>
      <c r="D105" s="55"/>
      <c r="E105" s="55"/>
      <c r="F105" s="55"/>
      <c r="G105" s="55"/>
      <c r="H105" s="56"/>
      <c r="I105" s="112"/>
      <c r="J105" s="55"/>
      <c r="K105" s="55"/>
      <c r="L105" s="48"/>
      <c r="M105" s="55"/>
      <c r="N105" s="55"/>
    </row>
    <row r="106" spans="1:14">
      <c r="A106" s="55"/>
      <c r="B106" s="55"/>
      <c r="C106" s="55"/>
      <c r="D106" s="55"/>
      <c r="E106" s="55"/>
      <c r="F106" s="55"/>
      <c r="G106" s="55"/>
      <c r="H106" s="56"/>
      <c r="I106" s="112"/>
      <c r="J106" s="55"/>
      <c r="K106" s="55"/>
      <c r="L106" s="48"/>
      <c r="M106" s="55"/>
      <c r="N106" s="55"/>
    </row>
    <row r="107" spans="1:14">
      <c r="A107" s="55"/>
      <c r="B107" s="55"/>
      <c r="C107" s="55"/>
      <c r="D107" s="55"/>
      <c r="E107" s="55"/>
      <c r="F107" s="55"/>
      <c r="G107" s="55"/>
      <c r="H107" s="56"/>
      <c r="I107" s="112"/>
      <c r="J107" s="55"/>
      <c r="K107" s="55"/>
      <c r="L107" s="48"/>
      <c r="M107" s="55"/>
      <c r="N107" s="55"/>
    </row>
    <row r="108" spans="1:14">
      <c r="A108" s="55"/>
      <c r="B108" s="55"/>
      <c r="C108" s="55"/>
      <c r="D108" s="55"/>
      <c r="E108" s="55"/>
      <c r="F108" s="55"/>
      <c r="G108" s="55"/>
      <c r="H108" s="56"/>
      <c r="I108" s="112"/>
      <c r="J108" s="55"/>
      <c r="K108" s="55"/>
      <c r="L108" s="48"/>
      <c r="M108" s="55"/>
      <c r="N108" s="55"/>
    </row>
    <row r="109" spans="1:14">
      <c r="A109" s="55"/>
      <c r="B109" s="55"/>
      <c r="C109" s="55"/>
      <c r="D109" s="55"/>
      <c r="E109" s="55"/>
      <c r="F109" s="55"/>
      <c r="G109" s="55"/>
      <c r="H109" s="56"/>
      <c r="I109" s="112"/>
      <c r="J109" s="55"/>
      <c r="K109" s="55"/>
      <c r="L109" s="48"/>
      <c r="M109" s="55"/>
      <c r="N109" s="55"/>
    </row>
    <row r="110" spans="1:14">
      <c r="A110" s="55"/>
      <c r="B110" s="55"/>
      <c r="C110" s="55"/>
      <c r="D110" s="55"/>
      <c r="E110" s="55"/>
      <c r="F110" s="55"/>
      <c r="G110" s="55"/>
      <c r="H110" s="56"/>
      <c r="I110" s="112"/>
      <c r="J110" s="55"/>
      <c r="K110" s="55"/>
      <c r="L110" s="48"/>
      <c r="M110" s="55"/>
      <c r="N110" s="55"/>
    </row>
    <row r="111" spans="1:14">
      <c r="A111" s="55"/>
      <c r="B111" s="55"/>
      <c r="C111" s="55"/>
      <c r="D111" s="55"/>
      <c r="E111" s="55"/>
      <c r="F111" s="55"/>
      <c r="G111" s="55"/>
      <c r="H111" s="56"/>
      <c r="I111" s="112"/>
      <c r="J111" s="55"/>
      <c r="K111" s="55"/>
      <c r="L111" s="48"/>
      <c r="M111" s="55"/>
      <c r="N111" s="55"/>
    </row>
    <row r="112" spans="1:14">
      <c r="A112" s="55"/>
      <c r="B112" s="55"/>
      <c r="C112" s="55"/>
      <c r="D112" s="55"/>
      <c r="E112" s="55"/>
      <c r="F112" s="55"/>
      <c r="G112" s="55"/>
      <c r="H112" s="56"/>
      <c r="I112" s="112"/>
      <c r="J112" s="55"/>
      <c r="K112" s="55"/>
      <c r="L112" s="48"/>
      <c r="M112" s="55"/>
      <c r="N112" s="55"/>
    </row>
    <row r="113" spans="1:14">
      <c r="A113" s="55"/>
      <c r="B113" s="55"/>
      <c r="C113" s="55"/>
      <c r="D113" s="55"/>
      <c r="E113" s="55"/>
      <c r="F113" s="55"/>
      <c r="G113" s="55"/>
      <c r="H113" s="56"/>
      <c r="I113" s="112"/>
      <c r="J113" s="55"/>
      <c r="K113" s="55"/>
      <c r="L113" s="48"/>
      <c r="M113" s="55"/>
      <c r="N113" s="55"/>
    </row>
    <row r="114" spans="1:14">
      <c r="A114" s="55"/>
      <c r="B114" s="55"/>
      <c r="C114" s="55"/>
      <c r="D114" s="55"/>
      <c r="E114" s="55"/>
      <c r="F114" s="55"/>
      <c r="G114" s="55"/>
      <c r="H114" s="56"/>
      <c r="I114" s="112"/>
      <c r="J114" s="55"/>
      <c r="K114" s="55"/>
      <c r="L114" s="48"/>
      <c r="M114" s="55"/>
      <c r="N114" s="55"/>
    </row>
    <row r="115" spans="1:14">
      <c r="A115" s="55"/>
      <c r="B115" s="55"/>
      <c r="C115" s="55"/>
      <c r="D115" s="55"/>
      <c r="E115" s="55"/>
      <c r="F115" s="55"/>
      <c r="G115" s="55"/>
      <c r="H115" s="56"/>
      <c r="I115" s="112"/>
      <c r="J115" s="55"/>
      <c r="K115" s="55"/>
      <c r="L115" s="48"/>
      <c r="M115" s="55"/>
      <c r="N115" s="55"/>
    </row>
    <row r="116" spans="1:14">
      <c r="A116" s="55"/>
      <c r="B116" s="55"/>
      <c r="C116" s="55"/>
      <c r="D116" s="55"/>
      <c r="E116" s="55"/>
      <c r="F116" s="55"/>
      <c r="G116" s="55"/>
      <c r="H116" s="56"/>
      <c r="I116" s="112"/>
      <c r="J116" s="55"/>
      <c r="K116" s="55"/>
      <c r="L116" s="48"/>
      <c r="M116" s="55"/>
      <c r="N116" s="55"/>
    </row>
    <row r="117" spans="1:14">
      <c r="A117" s="55"/>
      <c r="B117" s="55"/>
      <c r="C117" s="55"/>
      <c r="D117" s="55"/>
      <c r="E117" s="55"/>
      <c r="F117" s="55"/>
      <c r="G117" s="55"/>
      <c r="H117" s="56"/>
      <c r="I117" s="112"/>
      <c r="J117" s="55"/>
      <c r="K117" s="55"/>
      <c r="L117" s="48"/>
      <c r="M117" s="55"/>
      <c r="N117" s="55"/>
    </row>
    <row r="118" spans="1:14">
      <c r="A118" s="55"/>
      <c r="B118" s="55"/>
      <c r="C118" s="55"/>
      <c r="D118" s="55"/>
      <c r="E118" s="55"/>
      <c r="F118" s="55"/>
      <c r="G118" s="55"/>
      <c r="H118" s="56"/>
      <c r="I118" s="112"/>
      <c r="J118" s="55"/>
      <c r="K118" s="55"/>
      <c r="L118" s="48"/>
      <c r="M118" s="55"/>
      <c r="N118" s="55"/>
    </row>
    <row r="119" spans="1:14">
      <c r="A119" s="55"/>
      <c r="B119" s="55"/>
      <c r="C119" s="55"/>
      <c r="D119" s="55"/>
      <c r="E119" s="55"/>
      <c r="F119" s="55"/>
      <c r="G119" s="55"/>
      <c r="H119" s="56"/>
      <c r="I119" s="112"/>
      <c r="J119" s="55"/>
      <c r="K119" s="55"/>
      <c r="L119" s="48"/>
      <c r="M119" s="55"/>
      <c r="N119" s="55"/>
    </row>
    <row r="120" spans="1:14">
      <c r="A120" s="55"/>
      <c r="B120" s="55"/>
      <c r="C120" s="55"/>
      <c r="D120" s="55"/>
      <c r="E120" s="55"/>
      <c r="F120" s="55"/>
      <c r="G120" s="55"/>
      <c r="H120" s="56"/>
      <c r="I120" s="112"/>
      <c r="J120" s="55"/>
      <c r="K120" s="55"/>
      <c r="L120" s="48"/>
      <c r="M120" s="55"/>
      <c r="N120" s="55"/>
    </row>
    <row r="121" spans="1:14">
      <c r="A121" s="55"/>
      <c r="B121" s="55"/>
      <c r="C121" s="55"/>
      <c r="D121" s="55"/>
      <c r="E121" s="55"/>
      <c r="F121" s="55"/>
      <c r="G121" s="55"/>
      <c r="H121" s="56"/>
      <c r="I121" s="112"/>
      <c r="J121" s="55"/>
      <c r="K121" s="55"/>
      <c r="L121" s="48"/>
      <c r="M121" s="55"/>
      <c r="N121" s="55"/>
    </row>
    <row r="122" spans="1:14">
      <c r="A122" s="55"/>
      <c r="B122" s="55"/>
      <c r="C122" s="55"/>
      <c r="D122" s="55"/>
      <c r="E122" s="55"/>
      <c r="F122" s="55"/>
      <c r="G122" s="55"/>
      <c r="H122" s="56"/>
      <c r="I122" s="112"/>
      <c r="J122" s="55"/>
      <c r="K122" s="55"/>
      <c r="L122" s="48"/>
      <c r="M122" s="55"/>
      <c r="N122" s="55"/>
    </row>
    <row r="123" spans="1:14">
      <c r="A123" s="55"/>
      <c r="B123" s="55"/>
      <c r="C123" s="55"/>
      <c r="D123" s="55"/>
      <c r="E123" s="55"/>
      <c r="F123" s="55"/>
      <c r="G123" s="55"/>
      <c r="H123" s="56"/>
      <c r="I123" s="112"/>
      <c r="J123" s="55"/>
      <c r="K123" s="55"/>
      <c r="L123" s="48"/>
      <c r="M123" s="55"/>
      <c r="N123" s="55"/>
    </row>
    <row r="124" spans="1:14">
      <c r="A124" s="55"/>
      <c r="B124" s="55"/>
      <c r="C124" s="55"/>
      <c r="D124" s="55"/>
      <c r="E124" s="55"/>
      <c r="F124" s="55"/>
      <c r="G124" s="55"/>
      <c r="H124" s="56"/>
      <c r="I124" s="112"/>
      <c r="J124" s="55"/>
      <c r="K124" s="55"/>
      <c r="L124" s="48"/>
      <c r="M124" s="55"/>
      <c r="N124" s="55"/>
    </row>
    <row r="125" spans="1:14">
      <c r="A125" s="55"/>
      <c r="B125" s="55"/>
      <c r="C125" s="55"/>
      <c r="D125" s="55"/>
      <c r="E125" s="55"/>
      <c r="F125" s="55"/>
      <c r="G125" s="55"/>
      <c r="H125" s="56"/>
      <c r="I125" s="112"/>
      <c r="J125" s="55"/>
      <c r="K125" s="55"/>
      <c r="L125" s="48"/>
      <c r="M125" s="55"/>
      <c r="N125" s="55"/>
    </row>
    <row r="126" spans="1:14">
      <c r="A126" s="55"/>
      <c r="B126" s="55"/>
      <c r="C126" s="55"/>
      <c r="D126" s="55"/>
      <c r="E126" s="55"/>
      <c r="F126" s="55"/>
      <c r="G126" s="55"/>
      <c r="H126" s="56"/>
      <c r="I126" s="112"/>
      <c r="J126" s="55"/>
      <c r="K126" s="55"/>
      <c r="L126" s="48"/>
      <c r="M126" s="55"/>
      <c r="N126" s="55"/>
    </row>
    <row r="127" spans="1:14">
      <c r="A127" s="55"/>
      <c r="B127" s="55"/>
      <c r="C127" s="55"/>
      <c r="D127" s="55"/>
      <c r="E127" s="55"/>
      <c r="F127" s="55"/>
      <c r="G127" s="55"/>
      <c r="H127" s="56"/>
      <c r="I127" s="112"/>
      <c r="J127" s="55"/>
      <c r="K127" s="55"/>
      <c r="L127" s="48"/>
      <c r="M127" s="55"/>
      <c r="N127" s="55"/>
    </row>
    <row r="128" spans="1:14">
      <c r="A128" s="55"/>
      <c r="B128" s="55"/>
      <c r="C128" s="55"/>
      <c r="D128" s="55"/>
      <c r="E128" s="55"/>
      <c r="F128" s="55"/>
      <c r="G128" s="55"/>
      <c r="H128" s="56"/>
      <c r="I128" s="112"/>
      <c r="J128" s="55"/>
      <c r="K128" s="55"/>
      <c r="L128" s="48"/>
      <c r="M128" s="55"/>
      <c r="N128" s="55"/>
    </row>
    <row r="129" spans="1:14">
      <c r="A129" s="55"/>
      <c r="B129" s="55"/>
      <c r="C129" s="55"/>
      <c r="D129" s="55"/>
      <c r="E129" s="55"/>
      <c r="F129" s="55"/>
      <c r="G129" s="55"/>
      <c r="H129" s="56"/>
      <c r="I129" s="112"/>
      <c r="J129" s="55"/>
      <c r="K129" s="55"/>
      <c r="L129" s="48"/>
      <c r="M129" s="55"/>
      <c r="N129" s="55"/>
    </row>
    <row r="130" spans="1:14">
      <c r="A130" s="55"/>
      <c r="B130" s="55"/>
      <c r="C130" s="55"/>
      <c r="D130" s="55"/>
      <c r="E130" s="55"/>
      <c r="F130" s="55"/>
      <c r="G130" s="55"/>
      <c r="H130" s="56"/>
      <c r="I130" s="112"/>
      <c r="J130" s="55"/>
      <c r="K130" s="55"/>
      <c r="L130" s="48"/>
      <c r="M130" s="55"/>
      <c r="N130" s="55"/>
    </row>
    <row r="131" spans="1:14">
      <c r="A131" s="55"/>
      <c r="B131" s="55"/>
      <c r="C131" s="55"/>
      <c r="D131" s="55"/>
      <c r="E131" s="55"/>
      <c r="F131" s="55"/>
      <c r="G131" s="55"/>
      <c r="H131" s="56"/>
      <c r="I131" s="112"/>
      <c r="J131" s="55"/>
      <c r="K131" s="55"/>
      <c r="L131" s="48"/>
      <c r="M131" s="55"/>
      <c r="N131" s="55"/>
    </row>
    <row r="132" spans="1:14">
      <c r="A132" s="55"/>
      <c r="B132" s="55"/>
      <c r="C132" s="55"/>
      <c r="D132" s="55"/>
      <c r="E132" s="55"/>
      <c r="F132" s="55"/>
      <c r="G132" s="55"/>
      <c r="H132" s="56"/>
      <c r="I132" s="112"/>
      <c r="J132" s="55"/>
      <c r="K132" s="55"/>
      <c r="L132" s="48"/>
      <c r="M132" s="55"/>
      <c r="N132" s="55"/>
    </row>
    <row r="133" spans="1:14">
      <c r="A133" s="55"/>
      <c r="B133" s="55"/>
      <c r="C133" s="55"/>
      <c r="D133" s="55"/>
      <c r="E133" s="55"/>
      <c r="F133" s="55"/>
      <c r="G133" s="55"/>
      <c r="H133" s="56"/>
      <c r="I133" s="112"/>
      <c r="J133" s="55"/>
      <c r="K133" s="55"/>
      <c r="L133" s="48"/>
      <c r="M133" s="55"/>
      <c r="N133" s="55"/>
    </row>
    <row r="134" spans="1:14">
      <c r="A134" s="55"/>
      <c r="B134" s="55"/>
      <c r="C134" s="55"/>
      <c r="D134" s="55"/>
      <c r="E134" s="55"/>
      <c r="F134" s="55"/>
      <c r="G134" s="55"/>
      <c r="H134" s="56"/>
      <c r="I134" s="112"/>
      <c r="J134" s="55"/>
      <c r="K134" s="55"/>
      <c r="L134" s="48"/>
      <c r="M134" s="55"/>
      <c r="N134" s="55"/>
    </row>
    <row r="135" spans="1:14">
      <c r="A135" s="55"/>
      <c r="B135" s="55"/>
      <c r="C135" s="55"/>
      <c r="D135" s="55"/>
      <c r="E135" s="55"/>
      <c r="F135" s="55"/>
      <c r="G135" s="55"/>
      <c r="H135" s="56"/>
      <c r="I135" s="112"/>
      <c r="J135" s="55"/>
      <c r="K135" s="55"/>
      <c r="L135" s="48"/>
      <c r="M135" s="55"/>
      <c r="N135" s="55"/>
    </row>
    <row r="136" spans="1:14">
      <c r="A136" s="55"/>
      <c r="B136" s="55"/>
      <c r="C136" s="55"/>
      <c r="D136" s="55"/>
      <c r="E136" s="55"/>
      <c r="F136" s="55"/>
      <c r="G136" s="55"/>
      <c r="H136" s="56"/>
      <c r="I136" s="112"/>
      <c r="J136" s="55"/>
      <c r="K136" s="55"/>
      <c r="L136" s="48"/>
      <c r="M136" s="55"/>
      <c r="N136" s="55"/>
    </row>
    <row r="137" spans="1:14">
      <c r="A137" s="55"/>
      <c r="B137" s="55"/>
      <c r="C137" s="55"/>
      <c r="D137" s="55"/>
      <c r="E137" s="55"/>
      <c r="F137" s="55"/>
      <c r="G137" s="55"/>
      <c r="H137" s="56"/>
      <c r="I137" s="112"/>
      <c r="J137" s="55"/>
      <c r="K137" s="55"/>
      <c r="L137" s="48"/>
      <c r="M137" s="55"/>
      <c r="N137" s="55"/>
    </row>
    <row r="138" spans="1:14">
      <c r="A138" s="55"/>
      <c r="B138" s="55"/>
      <c r="C138" s="55"/>
      <c r="D138" s="55"/>
      <c r="E138" s="55"/>
      <c r="F138" s="55"/>
      <c r="G138" s="55"/>
      <c r="H138" s="56"/>
      <c r="I138" s="112"/>
      <c r="J138" s="55"/>
      <c r="K138" s="55"/>
      <c r="L138" s="48"/>
      <c r="M138" s="55"/>
      <c r="N138" s="55"/>
    </row>
    <row r="139" spans="1:14">
      <c r="A139" s="55"/>
      <c r="B139" s="55"/>
      <c r="C139" s="55"/>
      <c r="D139" s="55"/>
      <c r="E139" s="55"/>
      <c r="F139" s="55"/>
      <c r="G139" s="55"/>
      <c r="H139" s="56"/>
      <c r="I139" s="112"/>
      <c r="J139" s="55"/>
      <c r="K139" s="55"/>
      <c r="L139" s="48"/>
      <c r="M139" s="55"/>
      <c r="N139" s="55"/>
    </row>
    <row r="140" spans="1:14">
      <c r="A140" s="55"/>
      <c r="B140" s="55"/>
      <c r="C140" s="55"/>
      <c r="D140" s="55"/>
      <c r="E140" s="55"/>
      <c r="F140" s="55"/>
      <c r="G140" s="55"/>
      <c r="H140" s="56"/>
      <c r="I140" s="112"/>
      <c r="J140" s="55"/>
      <c r="K140" s="55"/>
      <c r="L140" s="48"/>
      <c r="M140" s="55"/>
      <c r="N140" s="55"/>
    </row>
    <row r="141" spans="1:14">
      <c r="A141" s="55"/>
      <c r="B141" s="55"/>
      <c r="C141" s="55"/>
      <c r="D141" s="55"/>
      <c r="E141" s="55"/>
      <c r="F141" s="55"/>
      <c r="G141" s="55"/>
      <c r="H141" s="56"/>
      <c r="I141" s="112"/>
      <c r="J141" s="55"/>
      <c r="K141" s="55"/>
      <c r="L141" s="48"/>
      <c r="M141" s="55"/>
      <c r="N141" s="55"/>
    </row>
    <row r="142" spans="1:14">
      <c r="A142" s="55"/>
      <c r="B142" s="55"/>
      <c r="C142" s="55"/>
      <c r="D142" s="55"/>
      <c r="E142" s="55"/>
      <c r="F142" s="55"/>
      <c r="G142" s="55"/>
      <c r="H142" s="56"/>
      <c r="I142" s="112"/>
      <c r="J142" s="55"/>
      <c r="K142" s="55"/>
      <c r="L142" s="48"/>
      <c r="M142" s="55"/>
      <c r="N142" s="55"/>
    </row>
    <row r="143" spans="1:14">
      <c r="A143" s="55"/>
      <c r="B143" s="55"/>
      <c r="C143" s="55"/>
      <c r="D143" s="55"/>
      <c r="E143" s="55"/>
      <c r="F143" s="55"/>
      <c r="G143" s="55"/>
      <c r="H143" s="56"/>
      <c r="I143" s="112"/>
      <c r="J143" s="55"/>
      <c r="K143" s="55"/>
      <c r="L143" s="48"/>
      <c r="M143" s="55"/>
      <c r="N143" s="55"/>
    </row>
    <row r="144" spans="1:14">
      <c r="A144" s="55"/>
      <c r="B144" s="55"/>
      <c r="C144" s="55"/>
      <c r="D144" s="55"/>
      <c r="E144" s="55"/>
      <c r="F144" s="55"/>
      <c r="G144" s="55"/>
      <c r="H144" s="56"/>
      <c r="I144" s="112"/>
      <c r="J144" s="55"/>
      <c r="K144" s="55"/>
      <c r="L144" s="48"/>
      <c r="M144" s="55"/>
      <c r="N144" s="55"/>
    </row>
    <row r="145" spans="1:14">
      <c r="A145" s="55"/>
      <c r="B145" s="55"/>
      <c r="C145" s="55"/>
      <c r="D145" s="55"/>
      <c r="E145" s="55"/>
      <c r="F145" s="55"/>
      <c r="G145" s="55"/>
      <c r="H145" s="56"/>
      <c r="I145" s="112"/>
      <c r="J145" s="55"/>
      <c r="K145" s="55"/>
      <c r="L145" s="48"/>
      <c r="M145" s="55"/>
      <c r="N145" s="55"/>
    </row>
    <row r="146" spans="1:14">
      <c r="A146" s="55"/>
      <c r="B146" s="55"/>
      <c r="C146" s="55"/>
      <c r="D146" s="55"/>
      <c r="E146" s="55"/>
      <c r="F146" s="55"/>
      <c r="G146" s="55"/>
      <c r="H146" s="56"/>
      <c r="I146" s="112"/>
      <c r="J146" s="55"/>
      <c r="K146" s="55"/>
      <c r="L146" s="48"/>
      <c r="M146" s="55"/>
      <c r="N146" s="55"/>
    </row>
    <row r="147" spans="1:14">
      <c r="A147" s="55"/>
      <c r="B147" s="55"/>
      <c r="C147" s="55"/>
      <c r="D147" s="55"/>
      <c r="E147" s="55"/>
      <c r="F147" s="55"/>
      <c r="G147" s="55"/>
      <c r="H147" s="56"/>
      <c r="I147" s="112"/>
      <c r="J147" s="55"/>
      <c r="K147" s="55"/>
      <c r="L147" s="48"/>
      <c r="M147" s="55"/>
      <c r="N147" s="55"/>
    </row>
    <row r="148" spans="1:14">
      <c r="A148" s="55"/>
      <c r="B148" s="55"/>
      <c r="C148" s="55"/>
      <c r="D148" s="55"/>
      <c r="E148" s="55"/>
      <c r="F148" s="55"/>
      <c r="G148" s="55"/>
      <c r="H148" s="56"/>
      <c r="I148" s="112"/>
      <c r="J148" s="55"/>
      <c r="K148" s="55"/>
      <c r="L148" s="48"/>
      <c r="M148" s="55"/>
      <c r="N148" s="55"/>
    </row>
    <row r="149" spans="1:14">
      <c r="A149" s="55"/>
      <c r="B149" s="55"/>
      <c r="C149" s="55"/>
      <c r="D149" s="55"/>
      <c r="E149" s="55"/>
      <c r="F149" s="55"/>
      <c r="G149" s="55"/>
      <c r="H149" s="56"/>
      <c r="I149" s="112"/>
      <c r="J149" s="55"/>
      <c r="K149" s="55"/>
      <c r="L149" s="48"/>
      <c r="M149" s="55"/>
      <c r="N149" s="55"/>
    </row>
    <row r="150" spans="1:14">
      <c r="A150" s="55"/>
      <c r="B150" s="55"/>
      <c r="C150" s="55"/>
      <c r="D150" s="55"/>
      <c r="E150" s="55"/>
      <c r="F150" s="55"/>
      <c r="G150" s="55"/>
      <c r="H150" s="56"/>
      <c r="I150" s="112"/>
      <c r="J150" s="55"/>
      <c r="K150" s="55"/>
      <c r="L150" s="48"/>
      <c r="M150" s="55"/>
      <c r="N150" s="55"/>
    </row>
    <row r="151" spans="1:14">
      <c r="A151" s="55"/>
      <c r="B151" s="55"/>
      <c r="C151" s="55"/>
      <c r="D151" s="55"/>
      <c r="E151" s="55"/>
      <c r="F151" s="55"/>
      <c r="G151" s="55"/>
      <c r="H151" s="56"/>
      <c r="I151" s="112"/>
      <c r="J151" s="55"/>
      <c r="K151" s="55"/>
      <c r="L151" s="48"/>
      <c r="M151" s="55"/>
      <c r="N151" s="55"/>
    </row>
    <row r="152" spans="1:14">
      <c r="A152" s="55"/>
      <c r="B152" s="55"/>
      <c r="C152" s="55"/>
      <c r="D152" s="55"/>
      <c r="E152" s="55"/>
      <c r="F152" s="55"/>
      <c r="G152" s="55"/>
      <c r="H152" s="56"/>
      <c r="I152" s="112"/>
      <c r="J152" s="55"/>
      <c r="K152" s="55"/>
      <c r="L152" s="48"/>
      <c r="M152" s="55"/>
      <c r="N152" s="55"/>
    </row>
    <row r="153" spans="1:14">
      <c r="A153" s="55"/>
      <c r="B153" s="55"/>
      <c r="C153" s="55"/>
      <c r="D153" s="55"/>
      <c r="E153" s="55"/>
      <c r="F153" s="55"/>
      <c r="G153" s="55"/>
      <c r="H153" s="56"/>
      <c r="I153" s="112"/>
      <c r="J153" s="55"/>
      <c r="K153" s="55"/>
      <c r="L153" s="48"/>
      <c r="M153" s="55"/>
      <c r="N153" s="55"/>
    </row>
    <row r="154" spans="1:14">
      <c r="A154" s="55"/>
      <c r="B154" s="55"/>
      <c r="C154" s="55"/>
      <c r="D154" s="55"/>
      <c r="E154" s="55"/>
      <c r="F154" s="55"/>
      <c r="G154" s="55"/>
      <c r="H154" s="56"/>
      <c r="I154" s="112"/>
      <c r="J154" s="55"/>
      <c r="K154" s="55"/>
      <c r="L154" s="48"/>
      <c r="M154" s="55"/>
      <c r="N154" s="55"/>
    </row>
    <row r="155" spans="1:14">
      <c r="A155" s="55"/>
      <c r="B155" s="55"/>
      <c r="C155" s="55"/>
      <c r="D155" s="55"/>
      <c r="E155" s="55"/>
      <c r="F155" s="55"/>
      <c r="G155" s="55"/>
      <c r="H155" s="56"/>
      <c r="I155" s="112"/>
      <c r="J155" s="55"/>
      <c r="K155" s="55"/>
      <c r="L155" s="48"/>
      <c r="M155" s="55"/>
      <c r="N155" s="55"/>
    </row>
    <row r="156" spans="1:14">
      <c r="A156" s="55"/>
      <c r="B156" s="55"/>
      <c r="C156" s="55"/>
      <c r="D156" s="55"/>
      <c r="E156" s="55"/>
      <c r="F156" s="55"/>
      <c r="G156" s="55"/>
      <c r="H156" s="56"/>
      <c r="I156" s="112"/>
      <c r="J156" s="55"/>
      <c r="K156" s="55"/>
      <c r="L156" s="48"/>
      <c r="M156" s="55"/>
      <c r="N156" s="55"/>
    </row>
    <row r="157" spans="1:14">
      <c r="A157" s="55"/>
      <c r="B157" s="55"/>
      <c r="C157" s="55"/>
      <c r="D157" s="55"/>
      <c r="E157" s="55"/>
      <c r="F157" s="55"/>
      <c r="G157" s="55"/>
      <c r="H157" s="56"/>
      <c r="I157" s="112"/>
      <c r="J157" s="55"/>
      <c r="K157" s="55"/>
      <c r="L157" s="48"/>
      <c r="M157" s="55"/>
      <c r="N157" s="55"/>
    </row>
    <row r="158" spans="1:14">
      <c r="A158" s="55"/>
      <c r="B158" s="55"/>
      <c r="C158" s="55"/>
      <c r="D158" s="55"/>
      <c r="E158" s="55"/>
      <c r="F158" s="55"/>
      <c r="G158" s="55"/>
      <c r="H158" s="56"/>
      <c r="I158" s="112"/>
      <c r="J158" s="55"/>
      <c r="K158" s="55"/>
      <c r="L158" s="48"/>
      <c r="M158" s="55"/>
      <c r="N158" s="55"/>
    </row>
    <row r="159" spans="1:14">
      <c r="A159" s="55"/>
      <c r="B159" s="55"/>
      <c r="C159" s="55"/>
      <c r="D159" s="55"/>
      <c r="E159" s="55"/>
      <c r="F159" s="55"/>
      <c r="G159" s="55"/>
      <c r="H159" s="56"/>
      <c r="I159" s="112"/>
      <c r="J159" s="55"/>
      <c r="K159" s="55"/>
      <c r="L159" s="48"/>
      <c r="M159" s="55"/>
      <c r="N159" s="55"/>
    </row>
    <row r="160" spans="1:14">
      <c r="A160" s="55"/>
      <c r="B160" s="55"/>
      <c r="C160" s="55"/>
      <c r="D160" s="55"/>
      <c r="E160" s="55"/>
      <c r="F160" s="55"/>
      <c r="G160" s="55"/>
      <c r="H160" s="56"/>
      <c r="I160" s="112"/>
      <c r="J160" s="55"/>
      <c r="K160" s="55"/>
      <c r="L160" s="48"/>
      <c r="M160" s="55"/>
      <c r="N160" s="55"/>
    </row>
    <row r="161" spans="1:14">
      <c r="A161" s="55"/>
      <c r="B161" s="55"/>
      <c r="C161" s="55"/>
      <c r="D161" s="55"/>
      <c r="E161" s="55"/>
      <c r="F161" s="55"/>
      <c r="G161" s="55"/>
      <c r="H161" s="56"/>
      <c r="I161" s="112"/>
      <c r="J161" s="55"/>
      <c r="K161" s="55"/>
      <c r="L161" s="48"/>
      <c r="M161" s="55"/>
      <c r="N161" s="55"/>
    </row>
    <row r="162" spans="1:14">
      <c r="A162" s="55"/>
      <c r="B162" s="55"/>
      <c r="C162" s="55"/>
      <c r="D162" s="55"/>
      <c r="E162" s="55"/>
      <c r="F162" s="55"/>
      <c r="G162" s="55"/>
      <c r="H162" s="56"/>
      <c r="I162" s="112"/>
      <c r="J162" s="55"/>
      <c r="K162" s="55"/>
      <c r="L162" s="48"/>
      <c r="M162" s="55"/>
      <c r="N162" s="55"/>
    </row>
    <row r="163" spans="1:14">
      <c r="A163" s="55"/>
      <c r="B163" s="55"/>
      <c r="C163" s="55"/>
      <c r="D163" s="55"/>
      <c r="E163" s="55"/>
      <c r="F163" s="55"/>
      <c r="G163" s="55"/>
      <c r="H163" s="56"/>
      <c r="I163" s="112"/>
      <c r="J163" s="55"/>
      <c r="K163" s="55"/>
      <c r="L163" s="48"/>
      <c r="M163" s="55"/>
      <c r="N163" s="55"/>
    </row>
    <row r="164" spans="1:14">
      <c r="A164" s="55"/>
      <c r="B164" s="55"/>
      <c r="C164" s="55"/>
      <c r="D164" s="55"/>
      <c r="E164" s="55"/>
      <c r="F164" s="55"/>
      <c r="G164" s="55"/>
      <c r="H164" s="56"/>
      <c r="I164" s="112"/>
      <c r="J164" s="55"/>
      <c r="K164" s="55"/>
      <c r="L164" s="48"/>
      <c r="M164" s="55"/>
      <c r="N164" s="55"/>
    </row>
    <row r="165" spans="1:14">
      <c r="A165" s="55"/>
      <c r="B165" s="55"/>
      <c r="C165" s="55"/>
      <c r="D165" s="55"/>
      <c r="E165" s="55"/>
      <c r="F165" s="55"/>
      <c r="G165" s="55"/>
      <c r="H165" s="56"/>
      <c r="I165" s="112"/>
      <c r="J165" s="55"/>
      <c r="K165" s="55"/>
      <c r="L165" s="48"/>
      <c r="M165" s="55"/>
      <c r="N165" s="55"/>
    </row>
    <row r="166" spans="1:14">
      <c r="A166" s="55"/>
      <c r="B166" s="55"/>
      <c r="C166" s="55"/>
      <c r="D166" s="55"/>
      <c r="E166" s="55"/>
      <c r="F166" s="55"/>
      <c r="G166" s="55"/>
      <c r="H166" s="56"/>
      <c r="I166" s="112"/>
      <c r="J166" s="55"/>
      <c r="K166" s="55"/>
      <c r="L166" s="48"/>
      <c r="M166" s="55"/>
      <c r="N166" s="55"/>
    </row>
    <row r="167" spans="1:14">
      <c r="A167" s="55"/>
      <c r="B167" s="55"/>
      <c r="C167" s="55"/>
      <c r="D167" s="55"/>
      <c r="E167" s="55"/>
      <c r="F167" s="55"/>
      <c r="G167" s="55"/>
      <c r="H167" s="56"/>
      <c r="I167" s="112"/>
      <c r="J167" s="55"/>
      <c r="K167" s="55"/>
      <c r="L167" s="48"/>
      <c r="M167" s="55"/>
      <c r="N167" s="55"/>
    </row>
    <row r="168" spans="1:14">
      <c r="A168" s="55"/>
      <c r="B168" s="55"/>
      <c r="C168" s="55"/>
      <c r="D168" s="55"/>
      <c r="E168" s="55"/>
      <c r="F168" s="55"/>
      <c r="G168" s="55"/>
      <c r="H168" s="56"/>
      <c r="I168" s="112"/>
      <c r="J168" s="55"/>
      <c r="K168" s="55"/>
      <c r="L168" s="48"/>
      <c r="M168" s="55"/>
      <c r="N168" s="55"/>
    </row>
    <row r="169" spans="1:14">
      <c r="A169" s="55"/>
      <c r="B169" s="55"/>
      <c r="C169" s="55"/>
      <c r="D169" s="55"/>
      <c r="E169" s="55"/>
      <c r="F169" s="55"/>
      <c r="G169" s="55"/>
      <c r="H169" s="56"/>
      <c r="I169" s="112"/>
      <c r="J169" s="55"/>
      <c r="K169" s="55"/>
      <c r="L169" s="48"/>
      <c r="M169" s="55"/>
      <c r="N169" s="55"/>
    </row>
    <row r="170" spans="1:14">
      <c r="A170" s="55"/>
      <c r="B170" s="55"/>
      <c r="C170" s="55"/>
      <c r="D170" s="55"/>
      <c r="E170" s="55"/>
      <c r="F170" s="55"/>
      <c r="G170" s="55"/>
      <c r="H170" s="56"/>
      <c r="I170" s="112"/>
      <c r="J170" s="55"/>
      <c r="K170" s="55"/>
      <c r="L170" s="48"/>
      <c r="M170" s="55"/>
      <c r="N170" s="55"/>
    </row>
    <row r="171" spans="1:14">
      <c r="A171" s="55"/>
      <c r="B171" s="55"/>
      <c r="C171" s="55"/>
      <c r="D171" s="55"/>
      <c r="E171" s="55"/>
      <c r="F171" s="55"/>
      <c r="G171" s="55"/>
      <c r="H171" s="56"/>
      <c r="I171" s="112"/>
      <c r="J171" s="55"/>
      <c r="K171" s="55"/>
      <c r="L171" s="48"/>
      <c r="M171" s="55"/>
      <c r="N171" s="55"/>
    </row>
    <row r="172" spans="1:14">
      <c r="A172" s="55"/>
      <c r="B172" s="55"/>
      <c r="C172" s="55"/>
      <c r="D172" s="55"/>
      <c r="E172" s="55"/>
      <c r="F172" s="55"/>
      <c r="G172" s="55"/>
      <c r="H172" s="56"/>
      <c r="I172" s="112"/>
      <c r="J172" s="55"/>
      <c r="K172" s="55"/>
      <c r="L172" s="48"/>
      <c r="M172" s="55"/>
      <c r="N172" s="55"/>
    </row>
    <row r="173" spans="1:14">
      <c r="A173" s="55"/>
      <c r="B173" s="55"/>
      <c r="C173" s="55"/>
      <c r="D173" s="55"/>
      <c r="E173" s="55"/>
      <c r="F173" s="55"/>
      <c r="G173" s="55"/>
      <c r="H173" s="56"/>
      <c r="I173" s="112"/>
      <c r="J173" s="55"/>
      <c r="K173" s="55"/>
      <c r="L173" s="48"/>
      <c r="M173" s="55"/>
      <c r="N173" s="55"/>
    </row>
    <row r="174" spans="1:14">
      <c r="A174" s="55"/>
      <c r="B174" s="55"/>
      <c r="C174" s="55"/>
      <c r="D174" s="55"/>
      <c r="E174" s="55"/>
      <c r="F174" s="55"/>
      <c r="G174" s="55"/>
      <c r="H174" s="56"/>
      <c r="I174" s="112"/>
      <c r="J174" s="55"/>
      <c r="K174" s="55"/>
      <c r="L174" s="48"/>
      <c r="M174" s="55"/>
      <c r="N174" s="55"/>
    </row>
    <row r="175" spans="1:14">
      <c r="A175" s="55"/>
      <c r="B175" s="55"/>
      <c r="C175" s="55"/>
      <c r="D175" s="55"/>
      <c r="E175" s="55"/>
      <c r="F175" s="55"/>
      <c r="G175" s="55"/>
      <c r="H175" s="56"/>
      <c r="I175" s="112"/>
      <c r="J175" s="55"/>
      <c r="K175" s="55"/>
      <c r="L175" s="48"/>
      <c r="M175" s="55"/>
      <c r="N175" s="55"/>
    </row>
    <row r="176" spans="1:14">
      <c r="A176" s="55"/>
      <c r="B176" s="55"/>
      <c r="C176" s="55"/>
      <c r="D176" s="55"/>
      <c r="E176" s="55"/>
      <c r="F176" s="55"/>
      <c r="G176" s="55"/>
      <c r="H176" s="56"/>
      <c r="I176" s="112"/>
      <c r="J176" s="55"/>
      <c r="K176" s="55"/>
      <c r="L176" s="48"/>
      <c r="M176" s="55"/>
      <c r="N176" s="55"/>
    </row>
    <row r="177" spans="1:14">
      <c r="A177" s="55"/>
      <c r="B177" s="55"/>
      <c r="C177" s="55"/>
      <c r="D177" s="55"/>
      <c r="E177" s="55"/>
      <c r="F177" s="55"/>
      <c r="G177" s="55"/>
      <c r="H177" s="56"/>
      <c r="I177" s="112"/>
      <c r="J177" s="55"/>
      <c r="K177" s="55"/>
      <c r="L177" s="48"/>
      <c r="M177" s="55"/>
      <c r="N177" s="55"/>
    </row>
    <row r="178" spans="1:14">
      <c r="A178" s="55"/>
      <c r="B178" s="55"/>
      <c r="C178" s="55"/>
      <c r="D178" s="55"/>
      <c r="E178" s="55"/>
      <c r="F178" s="55"/>
      <c r="G178" s="55"/>
      <c r="H178" s="56"/>
      <c r="I178" s="112"/>
      <c r="J178" s="55"/>
      <c r="K178" s="55"/>
      <c r="L178" s="48"/>
      <c r="M178" s="55"/>
      <c r="N178" s="55"/>
    </row>
    <row r="179" spans="1:14">
      <c r="A179" s="55"/>
      <c r="B179" s="55"/>
      <c r="C179" s="55"/>
      <c r="D179" s="55"/>
      <c r="E179" s="55"/>
      <c r="F179" s="55"/>
      <c r="G179" s="55"/>
      <c r="H179" s="56"/>
      <c r="I179" s="112"/>
      <c r="J179" s="55"/>
      <c r="K179" s="55"/>
      <c r="L179" s="48"/>
      <c r="M179" s="55"/>
      <c r="N179" s="55"/>
    </row>
    <row r="180" spans="1:14">
      <c r="A180" s="55"/>
      <c r="B180" s="55"/>
      <c r="C180" s="55"/>
      <c r="D180" s="55"/>
      <c r="E180" s="55"/>
      <c r="F180" s="55"/>
      <c r="G180" s="55"/>
      <c r="H180" s="56"/>
      <c r="I180" s="112"/>
      <c r="J180" s="55"/>
      <c r="K180" s="55"/>
      <c r="L180" s="48"/>
      <c r="M180" s="55"/>
      <c r="N180" s="55"/>
    </row>
    <row r="181" spans="1:14">
      <c r="A181" s="55"/>
      <c r="B181" s="55"/>
      <c r="C181" s="55"/>
      <c r="D181" s="55"/>
      <c r="E181" s="55"/>
      <c r="F181" s="55"/>
      <c r="G181" s="55"/>
      <c r="H181" s="56"/>
      <c r="I181" s="112"/>
      <c r="J181" s="55"/>
      <c r="K181" s="55"/>
      <c r="L181" s="48"/>
      <c r="M181" s="55"/>
      <c r="N181" s="55"/>
    </row>
    <row r="182" spans="1:14">
      <c r="A182" s="55"/>
      <c r="B182" s="55"/>
      <c r="C182" s="55"/>
      <c r="D182" s="55"/>
      <c r="E182" s="55"/>
      <c r="F182" s="55"/>
      <c r="G182" s="55"/>
      <c r="H182" s="56"/>
      <c r="I182" s="112"/>
      <c r="J182" s="55"/>
      <c r="K182" s="55"/>
      <c r="L182" s="48"/>
      <c r="M182" s="55"/>
      <c r="N182" s="55"/>
    </row>
    <row r="183" spans="1:14">
      <c r="A183" s="55"/>
      <c r="B183" s="55"/>
      <c r="C183" s="55"/>
      <c r="D183" s="55"/>
      <c r="E183" s="55"/>
      <c r="F183" s="55"/>
      <c r="G183" s="55"/>
      <c r="H183" s="56"/>
      <c r="I183" s="112"/>
      <c r="J183" s="55"/>
      <c r="K183" s="55"/>
      <c r="L183" s="48"/>
      <c r="M183" s="55"/>
      <c r="N183" s="55"/>
    </row>
    <row r="184" spans="1:14">
      <c r="A184" s="55"/>
      <c r="B184" s="55"/>
      <c r="C184" s="55"/>
      <c r="D184" s="55"/>
      <c r="E184" s="55"/>
      <c r="F184" s="55"/>
      <c r="G184" s="55"/>
      <c r="H184" s="56"/>
      <c r="I184" s="112"/>
      <c r="J184" s="55"/>
      <c r="K184" s="55"/>
      <c r="L184" s="48"/>
      <c r="M184" s="55"/>
      <c r="N184" s="55"/>
    </row>
    <row r="185" spans="1:14">
      <c r="A185" s="55"/>
      <c r="B185" s="55"/>
      <c r="C185" s="55"/>
      <c r="D185" s="55"/>
      <c r="E185" s="55"/>
      <c r="F185" s="55"/>
      <c r="G185" s="55"/>
      <c r="H185" s="56"/>
      <c r="I185" s="112"/>
      <c r="J185" s="55"/>
      <c r="K185" s="55"/>
      <c r="L185" s="48"/>
      <c r="M185" s="55"/>
      <c r="N185" s="55"/>
    </row>
    <row r="186" spans="1:14">
      <c r="A186" s="55"/>
      <c r="B186" s="55"/>
      <c r="C186" s="55"/>
      <c r="D186" s="55"/>
      <c r="E186" s="55"/>
      <c r="F186" s="55"/>
      <c r="G186" s="55"/>
      <c r="H186" s="56"/>
      <c r="I186" s="112"/>
      <c r="J186" s="55"/>
      <c r="K186" s="55"/>
      <c r="L186" s="48"/>
      <c r="M186" s="55"/>
      <c r="N186" s="55"/>
    </row>
    <row r="187" spans="1:14">
      <c r="A187" s="55"/>
      <c r="B187" s="55"/>
      <c r="C187" s="55"/>
      <c r="D187" s="55"/>
      <c r="E187" s="55"/>
      <c r="F187" s="55"/>
      <c r="G187" s="55"/>
      <c r="H187" s="56"/>
      <c r="I187" s="112"/>
      <c r="J187" s="55"/>
      <c r="K187" s="55"/>
      <c r="L187" s="48"/>
      <c r="M187" s="55"/>
      <c r="N187" s="55"/>
    </row>
    <row r="188" spans="1:14">
      <c r="A188" s="55"/>
      <c r="B188" s="55"/>
      <c r="C188" s="55"/>
      <c r="D188" s="55"/>
      <c r="E188" s="55"/>
      <c r="F188" s="55"/>
      <c r="G188" s="55"/>
      <c r="H188" s="56"/>
      <c r="I188" s="112"/>
      <c r="J188" s="55"/>
      <c r="K188" s="55"/>
      <c r="L188" s="48"/>
      <c r="M188" s="55"/>
      <c r="N188" s="55"/>
    </row>
    <row r="189" spans="1:14">
      <c r="A189" s="55"/>
      <c r="B189" s="55"/>
      <c r="C189" s="55"/>
      <c r="D189" s="55"/>
      <c r="E189" s="55"/>
      <c r="F189" s="55"/>
      <c r="G189" s="55"/>
      <c r="H189" s="56"/>
      <c r="I189" s="112"/>
      <c r="J189" s="55"/>
      <c r="K189" s="55"/>
      <c r="L189" s="48"/>
      <c r="M189" s="55"/>
      <c r="N189" s="55"/>
    </row>
    <row r="190" spans="1:14">
      <c r="A190" s="55"/>
      <c r="B190" s="55"/>
      <c r="C190" s="55"/>
      <c r="D190" s="55"/>
      <c r="E190" s="55"/>
      <c r="F190" s="55"/>
      <c r="G190" s="55"/>
      <c r="H190" s="56"/>
      <c r="I190" s="112"/>
      <c r="J190" s="55"/>
      <c r="K190" s="55"/>
      <c r="L190" s="48"/>
      <c r="M190" s="55"/>
      <c r="N190" s="55"/>
    </row>
    <row r="191" spans="1:14">
      <c r="A191" s="55"/>
      <c r="B191" s="55"/>
      <c r="C191" s="55"/>
      <c r="D191" s="55"/>
      <c r="E191" s="55"/>
      <c r="F191" s="55"/>
      <c r="G191" s="55"/>
      <c r="H191" s="56"/>
      <c r="I191" s="112"/>
      <c r="J191" s="55"/>
      <c r="K191" s="55"/>
      <c r="L191" s="48"/>
      <c r="M191" s="55"/>
      <c r="N191" s="55"/>
    </row>
    <row r="192" spans="1:14">
      <c r="A192" s="55"/>
      <c r="B192" s="55"/>
      <c r="C192" s="55"/>
      <c r="D192" s="55"/>
      <c r="E192" s="55"/>
      <c r="F192" s="55"/>
      <c r="G192" s="55"/>
      <c r="H192" s="56"/>
      <c r="I192" s="112"/>
      <c r="J192" s="55"/>
      <c r="K192" s="55"/>
      <c r="L192" s="48"/>
      <c r="M192" s="55"/>
      <c r="N192" s="55"/>
    </row>
    <row r="193" spans="1:14">
      <c r="A193" s="55"/>
      <c r="B193" s="55"/>
      <c r="C193" s="55"/>
      <c r="D193" s="55"/>
      <c r="E193" s="55"/>
      <c r="F193" s="55"/>
      <c r="G193" s="55"/>
      <c r="H193" s="56"/>
      <c r="I193" s="112"/>
      <c r="J193" s="55"/>
      <c r="K193" s="55"/>
      <c r="L193" s="48"/>
      <c r="M193" s="55"/>
      <c r="N193" s="55"/>
    </row>
    <row r="194" spans="1:14">
      <c r="A194" s="55"/>
      <c r="B194" s="55"/>
      <c r="C194" s="55"/>
      <c r="D194" s="55"/>
      <c r="E194" s="55"/>
      <c r="F194" s="55"/>
      <c r="G194" s="55"/>
      <c r="H194" s="56"/>
      <c r="I194" s="112"/>
      <c r="J194" s="55"/>
      <c r="K194" s="55"/>
      <c r="L194" s="48"/>
      <c r="M194" s="55"/>
      <c r="N194" s="55"/>
    </row>
    <row r="195" spans="1:14">
      <c r="A195" s="55"/>
      <c r="B195" s="55"/>
      <c r="C195" s="55"/>
      <c r="D195" s="55"/>
      <c r="E195" s="55"/>
      <c r="F195" s="55"/>
      <c r="G195" s="55"/>
      <c r="H195" s="56"/>
      <c r="I195" s="112"/>
      <c r="J195" s="55"/>
      <c r="K195" s="55"/>
      <c r="L195" s="48"/>
      <c r="M195" s="55"/>
      <c r="N195" s="55"/>
    </row>
    <row r="196" spans="1:14">
      <c r="A196" s="55"/>
      <c r="B196" s="55"/>
      <c r="C196" s="55"/>
      <c r="D196" s="55"/>
      <c r="E196" s="55"/>
      <c r="F196" s="55"/>
      <c r="G196" s="55"/>
      <c r="H196" s="56"/>
      <c r="I196" s="112"/>
      <c r="J196" s="55"/>
      <c r="K196" s="55"/>
      <c r="L196" s="48"/>
      <c r="M196" s="55"/>
      <c r="N196" s="55"/>
    </row>
    <row r="197" spans="1:14">
      <c r="A197" s="55"/>
      <c r="B197" s="55"/>
      <c r="C197" s="55"/>
      <c r="D197" s="55"/>
      <c r="E197" s="55"/>
      <c r="F197" s="55"/>
      <c r="G197" s="55"/>
      <c r="H197" s="56"/>
      <c r="I197" s="112"/>
      <c r="J197" s="55"/>
      <c r="K197" s="55"/>
      <c r="L197" s="48"/>
      <c r="M197" s="55"/>
      <c r="N197" s="55"/>
    </row>
    <row r="198" spans="1:14">
      <c r="A198" s="55"/>
      <c r="B198" s="55"/>
      <c r="C198" s="55"/>
      <c r="D198" s="55"/>
      <c r="E198" s="55"/>
      <c r="F198" s="55"/>
      <c r="G198" s="55"/>
      <c r="H198" s="56"/>
      <c r="I198" s="112"/>
      <c r="J198" s="55"/>
      <c r="K198" s="55"/>
      <c r="L198" s="48"/>
      <c r="M198" s="55"/>
      <c r="N198" s="55"/>
    </row>
    <row r="199" spans="1:14">
      <c r="A199" s="55"/>
      <c r="B199" s="55"/>
      <c r="C199" s="55"/>
      <c r="D199" s="55"/>
      <c r="E199" s="55"/>
      <c r="F199" s="55"/>
      <c r="G199" s="55"/>
      <c r="H199" s="56"/>
      <c r="I199" s="112"/>
      <c r="J199" s="55"/>
      <c r="K199" s="55"/>
      <c r="L199" s="48"/>
      <c r="M199" s="55"/>
      <c r="N199" s="55"/>
    </row>
    <row r="200" spans="1:14">
      <c r="A200" s="55"/>
      <c r="B200" s="55"/>
      <c r="C200" s="55"/>
      <c r="D200" s="55"/>
      <c r="E200" s="55"/>
      <c r="F200" s="55"/>
      <c r="G200" s="55"/>
      <c r="H200" s="56"/>
      <c r="I200" s="112"/>
      <c r="J200" s="55"/>
      <c r="K200" s="55"/>
      <c r="L200" s="48"/>
      <c r="M200" s="55"/>
      <c r="N200" s="55"/>
    </row>
    <row r="201" spans="1:14">
      <c r="A201" s="55"/>
      <c r="B201" s="55"/>
      <c r="C201" s="55"/>
      <c r="D201" s="55"/>
      <c r="E201" s="55"/>
      <c r="F201" s="55"/>
      <c r="G201" s="55"/>
      <c r="H201" s="56"/>
      <c r="I201" s="112"/>
      <c r="J201" s="55"/>
      <c r="K201" s="55"/>
      <c r="L201" s="48"/>
      <c r="M201" s="55"/>
      <c r="N201" s="55"/>
    </row>
    <row r="202" spans="1:14">
      <c r="A202" s="55"/>
      <c r="B202" s="55"/>
      <c r="C202" s="55"/>
      <c r="D202" s="55"/>
      <c r="E202" s="55"/>
      <c r="F202" s="55"/>
      <c r="G202" s="55"/>
      <c r="H202" s="56"/>
      <c r="I202" s="112"/>
      <c r="J202" s="55"/>
      <c r="K202" s="55"/>
      <c r="L202" s="48"/>
      <c r="M202" s="55"/>
      <c r="N202" s="55"/>
    </row>
    <row r="203" spans="1:14">
      <c r="A203" s="55"/>
      <c r="B203" s="55"/>
      <c r="C203" s="55"/>
      <c r="D203" s="55"/>
      <c r="E203" s="55"/>
      <c r="F203" s="55"/>
      <c r="G203" s="55"/>
      <c r="H203" s="56"/>
      <c r="I203" s="112"/>
      <c r="J203" s="55"/>
      <c r="K203" s="55"/>
      <c r="L203" s="48"/>
      <c r="M203" s="55"/>
      <c r="N203" s="55"/>
    </row>
    <row r="204" spans="1:14">
      <c r="A204" s="55"/>
      <c r="B204" s="55"/>
      <c r="C204" s="55"/>
      <c r="D204" s="55"/>
      <c r="E204" s="55"/>
      <c r="F204" s="55"/>
      <c r="G204" s="55"/>
      <c r="H204" s="56"/>
      <c r="I204" s="112"/>
      <c r="J204" s="55"/>
      <c r="K204" s="55"/>
      <c r="L204" s="48"/>
      <c r="M204" s="55"/>
      <c r="N204" s="55"/>
    </row>
    <row r="205" spans="1:14">
      <c r="A205" s="55"/>
      <c r="B205" s="55"/>
      <c r="C205" s="55"/>
      <c r="D205" s="55"/>
      <c r="E205" s="55"/>
      <c r="F205" s="55"/>
      <c r="G205" s="55"/>
      <c r="H205" s="56"/>
      <c r="I205" s="112"/>
      <c r="J205" s="55"/>
      <c r="K205" s="55"/>
      <c r="L205" s="48"/>
      <c r="M205" s="55"/>
      <c r="N205" s="55"/>
    </row>
    <row r="206" spans="1:14">
      <c r="A206" s="55"/>
      <c r="B206" s="55"/>
      <c r="C206" s="55"/>
      <c r="D206" s="55"/>
      <c r="E206" s="55"/>
      <c r="F206" s="55"/>
      <c r="G206" s="55"/>
      <c r="H206" s="56"/>
      <c r="I206" s="112"/>
      <c r="J206" s="55"/>
      <c r="K206" s="55"/>
      <c r="L206" s="48"/>
      <c r="M206" s="55"/>
      <c r="N206" s="55"/>
    </row>
    <row r="207" spans="1:14">
      <c r="A207" s="55"/>
      <c r="B207" s="55"/>
      <c r="C207" s="55"/>
      <c r="D207" s="55"/>
      <c r="E207" s="55"/>
      <c r="F207" s="55"/>
      <c r="G207" s="55"/>
      <c r="H207" s="56"/>
      <c r="I207" s="112"/>
      <c r="J207" s="55"/>
      <c r="K207" s="55"/>
      <c r="L207" s="48"/>
      <c r="M207" s="55"/>
      <c r="N207" s="55"/>
    </row>
    <row r="208" spans="1:14">
      <c r="A208" s="55"/>
      <c r="B208" s="55"/>
      <c r="C208" s="55"/>
      <c r="D208" s="55"/>
      <c r="E208" s="55"/>
      <c r="F208" s="55"/>
      <c r="G208" s="55"/>
      <c r="H208" s="56"/>
      <c r="I208" s="112"/>
      <c r="J208" s="55"/>
      <c r="K208" s="55"/>
      <c r="L208" s="48"/>
      <c r="M208" s="55"/>
      <c r="N208" s="55"/>
    </row>
    <row r="209" spans="1:14">
      <c r="A209" s="55"/>
      <c r="B209" s="55"/>
      <c r="C209" s="55"/>
      <c r="D209" s="55"/>
      <c r="E209" s="55"/>
      <c r="F209" s="55"/>
      <c r="G209" s="55"/>
      <c r="H209" s="56"/>
      <c r="I209" s="112"/>
      <c r="J209" s="55"/>
      <c r="K209" s="55"/>
      <c r="L209" s="48"/>
      <c r="M209" s="55"/>
      <c r="N209" s="55"/>
    </row>
    <row r="210" spans="1:14">
      <c r="A210" s="55"/>
      <c r="B210" s="55"/>
      <c r="C210" s="55"/>
      <c r="D210" s="55"/>
      <c r="E210" s="55"/>
      <c r="F210" s="55"/>
      <c r="G210" s="55"/>
      <c r="H210" s="56"/>
      <c r="I210" s="112"/>
      <c r="J210" s="55"/>
      <c r="K210" s="55"/>
      <c r="L210" s="48"/>
      <c r="M210" s="55"/>
      <c r="N210" s="55"/>
    </row>
    <row r="211" spans="1:14">
      <c r="A211" s="55"/>
      <c r="B211" s="55"/>
      <c r="C211" s="55"/>
      <c r="D211" s="55"/>
      <c r="E211" s="55"/>
      <c r="F211" s="55"/>
      <c r="G211" s="55"/>
      <c r="H211" s="56"/>
      <c r="I211" s="112"/>
      <c r="J211" s="55"/>
      <c r="K211" s="55"/>
      <c r="L211" s="48"/>
      <c r="M211" s="55"/>
      <c r="N211" s="55"/>
    </row>
    <row r="212" spans="1:14">
      <c r="A212" s="55"/>
      <c r="B212" s="55"/>
      <c r="C212" s="55"/>
      <c r="D212" s="55"/>
      <c r="E212" s="55"/>
      <c r="F212" s="55"/>
      <c r="G212" s="55"/>
      <c r="H212" s="56"/>
      <c r="I212" s="112"/>
      <c r="J212" s="55"/>
      <c r="K212" s="55"/>
      <c r="L212" s="48"/>
      <c r="M212" s="55"/>
      <c r="N212" s="55"/>
    </row>
    <row r="213" spans="1:14">
      <c r="A213" s="55"/>
      <c r="B213" s="55"/>
      <c r="C213" s="55"/>
      <c r="D213" s="55"/>
      <c r="E213" s="55"/>
      <c r="F213" s="55"/>
      <c r="G213" s="55"/>
      <c r="H213" s="56"/>
      <c r="I213" s="112"/>
      <c r="J213" s="55"/>
      <c r="K213" s="55"/>
      <c r="L213" s="48"/>
      <c r="M213" s="55"/>
      <c r="N213" s="55"/>
    </row>
    <row r="214" spans="1:14">
      <c r="A214" s="55"/>
      <c r="B214" s="55"/>
      <c r="C214" s="55"/>
      <c r="D214" s="55"/>
      <c r="E214" s="55"/>
      <c r="F214" s="55"/>
      <c r="G214" s="55"/>
      <c r="H214" s="56"/>
      <c r="I214" s="112"/>
      <c r="J214" s="55"/>
      <c r="K214" s="55"/>
      <c r="L214" s="48"/>
      <c r="M214" s="55"/>
      <c r="N214" s="55"/>
    </row>
    <row r="215" spans="1:14">
      <c r="A215" s="55"/>
      <c r="B215" s="55"/>
      <c r="C215" s="55"/>
      <c r="D215" s="55"/>
      <c r="E215" s="55"/>
      <c r="F215" s="55"/>
      <c r="G215" s="55"/>
      <c r="H215" s="56"/>
      <c r="I215" s="112"/>
      <c r="J215" s="55"/>
      <c r="K215" s="55"/>
      <c r="L215" s="48"/>
      <c r="M215" s="55"/>
      <c r="N215" s="55"/>
    </row>
    <row r="216" spans="1:14">
      <c r="A216" s="55"/>
      <c r="B216" s="55"/>
      <c r="C216" s="55"/>
      <c r="D216" s="55"/>
      <c r="E216" s="55"/>
      <c r="F216" s="55"/>
      <c r="G216" s="55"/>
      <c r="H216" s="56"/>
      <c r="I216" s="112"/>
      <c r="J216" s="55"/>
      <c r="K216" s="55"/>
      <c r="L216" s="48"/>
      <c r="M216" s="55"/>
      <c r="N216" s="55"/>
    </row>
    <row r="217" spans="1:14">
      <c r="A217" s="55"/>
      <c r="B217" s="55"/>
      <c r="C217" s="55"/>
      <c r="D217" s="55"/>
      <c r="E217" s="55"/>
      <c r="F217" s="55"/>
      <c r="G217" s="55"/>
      <c r="H217" s="56"/>
      <c r="I217" s="112"/>
      <c r="J217" s="55"/>
      <c r="K217" s="55"/>
      <c r="L217" s="48"/>
      <c r="M217" s="55"/>
      <c r="N217" s="55"/>
    </row>
    <row r="218" spans="1:14">
      <c r="A218" s="55"/>
      <c r="B218" s="55"/>
      <c r="C218" s="55"/>
      <c r="D218" s="55"/>
      <c r="E218" s="55"/>
      <c r="F218" s="55"/>
      <c r="G218" s="55"/>
      <c r="H218" s="56"/>
      <c r="I218" s="112"/>
      <c r="J218" s="55"/>
      <c r="K218" s="55"/>
      <c r="L218" s="48"/>
      <c r="M218" s="55"/>
      <c r="N218" s="55"/>
    </row>
    <row r="219" spans="1:14">
      <c r="A219" s="55"/>
      <c r="B219" s="55"/>
      <c r="C219" s="55"/>
      <c r="D219" s="55"/>
      <c r="E219" s="55"/>
      <c r="F219" s="55"/>
      <c r="G219" s="55"/>
      <c r="H219" s="56"/>
      <c r="I219" s="112"/>
      <c r="J219" s="55"/>
      <c r="K219" s="55"/>
      <c r="L219" s="48"/>
      <c r="M219" s="55"/>
      <c r="N219" s="55"/>
    </row>
    <row r="220" spans="1:14">
      <c r="A220" s="55"/>
      <c r="B220" s="55"/>
      <c r="C220" s="55"/>
      <c r="D220" s="55"/>
      <c r="E220" s="55"/>
      <c r="F220" s="55"/>
      <c r="G220" s="55"/>
      <c r="H220" s="56"/>
      <c r="I220" s="112"/>
      <c r="J220" s="55"/>
      <c r="K220" s="55"/>
      <c r="L220" s="48"/>
      <c r="M220" s="55"/>
      <c r="N220" s="55"/>
    </row>
    <row r="221" spans="1:14">
      <c r="A221" s="55"/>
      <c r="B221" s="55"/>
      <c r="C221" s="55"/>
      <c r="D221" s="55"/>
      <c r="E221" s="55"/>
      <c r="F221" s="55"/>
      <c r="G221" s="55"/>
      <c r="H221" s="56"/>
      <c r="I221" s="112"/>
      <c r="J221" s="55"/>
      <c r="K221" s="55"/>
      <c r="L221" s="48"/>
      <c r="M221" s="55"/>
      <c r="N221" s="55"/>
    </row>
    <row r="222" spans="1:14">
      <c r="A222" s="55"/>
      <c r="B222" s="55"/>
      <c r="C222" s="55"/>
      <c r="D222" s="55"/>
      <c r="E222" s="55"/>
      <c r="F222" s="55"/>
      <c r="G222" s="55"/>
      <c r="H222" s="56"/>
      <c r="I222" s="112"/>
      <c r="J222" s="55"/>
      <c r="K222" s="55"/>
      <c r="L222" s="48"/>
      <c r="M222" s="55"/>
      <c r="N222" s="55"/>
    </row>
    <row r="223" spans="1:14">
      <c r="A223" s="55"/>
      <c r="B223" s="55"/>
      <c r="C223" s="55"/>
      <c r="D223" s="55"/>
      <c r="E223" s="55"/>
      <c r="F223" s="55"/>
      <c r="G223" s="55"/>
      <c r="H223" s="56"/>
      <c r="I223" s="112"/>
      <c r="J223" s="55"/>
      <c r="K223" s="55"/>
      <c r="L223" s="48"/>
      <c r="M223" s="55"/>
      <c r="N223" s="55"/>
    </row>
    <row r="224" spans="1:14">
      <c r="A224" s="55"/>
      <c r="B224" s="55"/>
      <c r="C224" s="55"/>
      <c r="D224" s="55"/>
      <c r="E224" s="55"/>
      <c r="F224" s="55"/>
      <c r="G224" s="55"/>
      <c r="H224" s="56"/>
      <c r="I224" s="112"/>
      <c r="J224" s="55"/>
      <c r="K224" s="55"/>
      <c r="L224" s="48"/>
      <c r="M224" s="55"/>
      <c r="N224" s="55"/>
    </row>
    <row r="225" spans="1:14">
      <c r="A225" s="55"/>
      <c r="B225" s="55"/>
      <c r="C225" s="55"/>
      <c r="D225" s="55"/>
      <c r="E225" s="55"/>
      <c r="F225" s="55"/>
      <c r="G225" s="55"/>
      <c r="H225" s="56"/>
      <c r="I225" s="112"/>
      <c r="J225" s="55"/>
      <c r="K225" s="55"/>
      <c r="L225" s="48"/>
      <c r="M225" s="55"/>
      <c r="N225" s="55"/>
    </row>
    <row r="226" spans="1:14">
      <c r="A226" s="55"/>
      <c r="B226" s="55"/>
      <c r="C226" s="55"/>
      <c r="D226" s="55"/>
      <c r="E226" s="55"/>
      <c r="F226" s="55"/>
      <c r="G226" s="55"/>
      <c r="H226" s="56"/>
      <c r="I226" s="112"/>
      <c r="J226" s="55"/>
      <c r="K226" s="55"/>
      <c r="L226" s="48"/>
      <c r="M226" s="55"/>
      <c r="N226" s="55"/>
    </row>
    <row r="227" spans="1:14">
      <c r="A227" s="55"/>
      <c r="B227" s="55"/>
      <c r="C227" s="55"/>
      <c r="D227" s="55"/>
      <c r="E227" s="55"/>
      <c r="F227" s="55"/>
      <c r="G227" s="55"/>
      <c r="H227" s="56"/>
      <c r="I227" s="112"/>
      <c r="J227" s="55"/>
      <c r="K227" s="55"/>
      <c r="L227" s="48"/>
      <c r="M227" s="55"/>
      <c r="N227" s="55"/>
    </row>
    <row r="228" spans="1:14">
      <c r="A228" s="55"/>
      <c r="B228" s="55"/>
      <c r="C228" s="55"/>
      <c r="D228" s="55"/>
      <c r="E228" s="55"/>
      <c r="F228" s="55"/>
      <c r="G228" s="55"/>
      <c r="H228" s="56"/>
      <c r="I228" s="112"/>
      <c r="J228" s="55"/>
      <c r="K228" s="55"/>
      <c r="L228" s="48"/>
      <c r="M228" s="55"/>
      <c r="N228" s="55"/>
    </row>
    <row r="229" spans="1:14">
      <c r="A229" s="55"/>
      <c r="B229" s="55"/>
      <c r="C229" s="55"/>
      <c r="D229" s="55"/>
      <c r="E229" s="55"/>
      <c r="F229" s="55"/>
      <c r="G229" s="55"/>
      <c r="H229" s="56"/>
      <c r="I229" s="112"/>
      <c r="J229" s="55"/>
      <c r="K229" s="55"/>
      <c r="L229" s="48"/>
      <c r="M229" s="55"/>
      <c r="N229" s="55"/>
    </row>
    <row r="230" spans="1:14">
      <c r="A230" s="55"/>
      <c r="B230" s="55"/>
      <c r="C230" s="55"/>
      <c r="D230" s="55"/>
      <c r="E230" s="55"/>
      <c r="F230" s="55"/>
      <c r="G230" s="55"/>
      <c r="H230" s="56"/>
      <c r="I230" s="112"/>
      <c r="J230" s="55"/>
      <c r="K230" s="55"/>
      <c r="L230" s="48"/>
      <c r="M230" s="55"/>
      <c r="N230" s="55"/>
    </row>
    <row r="231" spans="1:14">
      <c r="A231" s="55"/>
      <c r="B231" s="55"/>
      <c r="C231" s="55"/>
      <c r="D231" s="55"/>
      <c r="E231" s="55"/>
      <c r="F231" s="55"/>
      <c r="G231" s="55"/>
      <c r="H231" s="56"/>
      <c r="I231" s="112"/>
      <c r="J231" s="55"/>
      <c r="K231" s="55"/>
      <c r="L231" s="48"/>
      <c r="M231" s="55"/>
      <c r="N231" s="55"/>
    </row>
    <row r="232" spans="1:14">
      <c r="A232" s="55"/>
      <c r="B232" s="55"/>
      <c r="C232" s="55"/>
      <c r="D232" s="55"/>
      <c r="E232" s="55"/>
      <c r="F232" s="55"/>
      <c r="G232" s="55"/>
      <c r="H232" s="56"/>
      <c r="I232" s="112"/>
      <c r="J232" s="55"/>
      <c r="K232" s="55"/>
      <c r="L232" s="48"/>
      <c r="M232" s="55"/>
      <c r="N232" s="55"/>
    </row>
    <row r="233" spans="1:14">
      <c r="A233" s="55"/>
      <c r="B233" s="55"/>
      <c r="C233" s="55"/>
      <c r="D233" s="55"/>
      <c r="E233" s="55"/>
      <c r="F233" s="55"/>
      <c r="G233" s="55"/>
      <c r="H233" s="56"/>
      <c r="I233" s="112"/>
      <c r="J233" s="55"/>
      <c r="K233" s="55"/>
      <c r="L233" s="48"/>
      <c r="M233" s="55"/>
      <c r="N233" s="55"/>
    </row>
    <row r="234" spans="1:14">
      <c r="A234" s="55"/>
      <c r="B234" s="55"/>
      <c r="C234" s="55"/>
      <c r="D234" s="55"/>
      <c r="E234" s="55"/>
      <c r="F234" s="55"/>
      <c r="G234" s="55"/>
      <c r="H234" s="56"/>
      <c r="I234" s="112"/>
      <c r="J234" s="55"/>
      <c r="K234" s="55"/>
      <c r="L234" s="48"/>
      <c r="M234" s="55"/>
      <c r="N234" s="55"/>
    </row>
    <row r="235" spans="1:14">
      <c r="A235" s="55"/>
      <c r="B235" s="55"/>
      <c r="C235" s="55"/>
      <c r="D235" s="55"/>
      <c r="E235" s="55"/>
      <c r="F235" s="55"/>
      <c r="G235" s="55"/>
      <c r="H235" s="56"/>
      <c r="I235" s="112"/>
      <c r="J235" s="55"/>
      <c r="K235" s="55"/>
      <c r="L235" s="48"/>
      <c r="M235" s="55"/>
      <c r="N235" s="55"/>
    </row>
    <row r="236" spans="1:14">
      <c r="A236" s="55"/>
      <c r="B236" s="55"/>
      <c r="C236" s="55"/>
      <c r="D236" s="55"/>
      <c r="E236" s="55"/>
      <c r="F236" s="55"/>
      <c r="G236" s="55"/>
      <c r="H236" s="56"/>
      <c r="I236" s="112"/>
      <c r="J236" s="55"/>
      <c r="K236" s="55"/>
      <c r="L236" s="48"/>
      <c r="M236" s="55"/>
      <c r="N236" s="55"/>
    </row>
    <row r="237" spans="1:14">
      <c r="A237" s="55"/>
      <c r="B237" s="55"/>
      <c r="C237" s="55"/>
      <c r="D237" s="55"/>
      <c r="E237" s="55"/>
      <c r="F237" s="55"/>
      <c r="G237" s="55"/>
      <c r="H237" s="56"/>
      <c r="I237" s="112"/>
      <c r="J237" s="55"/>
      <c r="K237" s="55"/>
      <c r="L237" s="48"/>
      <c r="M237" s="55"/>
      <c r="N237" s="55"/>
    </row>
    <row r="238" spans="1:14">
      <c r="A238" s="55"/>
      <c r="B238" s="55"/>
      <c r="C238" s="55"/>
      <c r="D238" s="55"/>
      <c r="E238" s="55"/>
      <c r="F238" s="55"/>
      <c r="G238" s="55"/>
      <c r="H238" s="56"/>
      <c r="I238" s="112"/>
      <c r="J238" s="55"/>
      <c r="K238" s="55"/>
      <c r="L238" s="48"/>
      <c r="M238" s="55"/>
      <c r="N238" s="55"/>
    </row>
    <row r="239" spans="1:14">
      <c r="A239" s="55"/>
      <c r="B239" s="55"/>
      <c r="C239" s="55"/>
      <c r="D239" s="55"/>
      <c r="E239" s="55"/>
      <c r="F239" s="55"/>
      <c r="G239" s="55"/>
      <c r="H239" s="56"/>
      <c r="I239" s="112"/>
      <c r="J239" s="55"/>
      <c r="K239" s="55"/>
      <c r="L239" s="48"/>
      <c r="M239" s="55"/>
      <c r="N239" s="55"/>
    </row>
    <row r="240" spans="1:14">
      <c r="A240" s="55"/>
      <c r="B240" s="55"/>
      <c r="C240" s="55"/>
      <c r="D240" s="55"/>
      <c r="E240" s="55"/>
      <c r="F240" s="55"/>
      <c r="G240" s="55"/>
      <c r="H240" s="56"/>
      <c r="I240" s="112"/>
      <c r="J240" s="55"/>
      <c r="K240" s="55"/>
      <c r="L240" s="48"/>
      <c r="M240" s="55"/>
      <c r="N240" s="55"/>
    </row>
    <row r="241" spans="1:14">
      <c r="A241" s="55"/>
      <c r="B241" s="55"/>
      <c r="C241" s="55"/>
      <c r="D241" s="55"/>
      <c r="E241" s="55"/>
      <c r="F241" s="55"/>
      <c r="G241" s="55"/>
      <c r="H241" s="56"/>
      <c r="I241" s="112"/>
      <c r="J241" s="55"/>
      <c r="K241" s="55"/>
      <c r="L241" s="48"/>
      <c r="M241" s="55"/>
      <c r="N241" s="55"/>
    </row>
    <row r="242" spans="1:14">
      <c r="A242" s="55"/>
      <c r="B242" s="55"/>
      <c r="C242" s="55"/>
      <c r="D242" s="55"/>
      <c r="E242" s="55"/>
      <c r="F242" s="55"/>
      <c r="G242" s="55"/>
      <c r="H242" s="56"/>
      <c r="I242" s="112"/>
      <c r="J242" s="55"/>
      <c r="K242" s="55"/>
      <c r="L242" s="48"/>
      <c r="M242" s="55"/>
      <c r="N242" s="55"/>
    </row>
    <row r="243" spans="1:14">
      <c r="A243" s="55"/>
      <c r="B243" s="55"/>
      <c r="C243" s="55"/>
      <c r="D243" s="55"/>
      <c r="E243" s="55"/>
      <c r="F243" s="55"/>
      <c r="G243" s="55"/>
      <c r="H243" s="56"/>
      <c r="I243" s="112"/>
      <c r="J243" s="55"/>
      <c r="K243" s="55"/>
      <c r="L243" s="48"/>
      <c r="M243" s="55"/>
      <c r="N243" s="55"/>
    </row>
    <row r="244" spans="1:14">
      <c r="A244" s="55"/>
      <c r="B244" s="55"/>
      <c r="C244" s="55"/>
      <c r="D244" s="55"/>
      <c r="E244" s="55"/>
      <c r="F244" s="55"/>
      <c r="G244" s="55"/>
      <c r="H244" s="56"/>
      <c r="I244" s="112"/>
      <c r="J244" s="55"/>
      <c r="K244" s="55"/>
      <c r="L244" s="48"/>
      <c r="M244" s="55"/>
      <c r="N244" s="55"/>
    </row>
    <row r="245" spans="1:14">
      <c r="A245" s="55"/>
      <c r="B245" s="55"/>
      <c r="C245" s="55"/>
      <c r="D245" s="55"/>
      <c r="E245" s="55"/>
      <c r="F245" s="55"/>
      <c r="G245" s="55"/>
      <c r="H245" s="56"/>
      <c r="I245" s="112"/>
      <c r="J245" s="55"/>
      <c r="K245" s="55"/>
      <c r="L245" s="48"/>
      <c r="M245" s="55"/>
      <c r="N245" s="55"/>
    </row>
    <row r="246" spans="1:14">
      <c r="A246" s="55"/>
      <c r="B246" s="55"/>
      <c r="C246" s="55"/>
      <c r="D246" s="55"/>
      <c r="E246" s="55"/>
      <c r="F246" s="55"/>
      <c r="G246" s="55"/>
      <c r="H246" s="56"/>
      <c r="I246" s="112"/>
      <c r="J246" s="55"/>
      <c r="K246" s="55"/>
      <c r="L246" s="48"/>
      <c r="M246" s="55"/>
      <c r="N246" s="55"/>
    </row>
    <row r="247" spans="1:14">
      <c r="A247" s="55"/>
      <c r="B247" s="55"/>
      <c r="C247" s="55"/>
      <c r="D247" s="55"/>
      <c r="E247" s="55"/>
      <c r="F247" s="55"/>
      <c r="G247" s="55"/>
      <c r="H247" s="56"/>
      <c r="I247" s="112"/>
      <c r="J247" s="55"/>
      <c r="K247" s="55"/>
      <c r="L247" s="48"/>
      <c r="M247" s="55"/>
      <c r="N247" s="55"/>
    </row>
    <row r="248" spans="1:14">
      <c r="A248" s="55"/>
      <c r="B248" s="55"/>
      <c r="C248" s="55"/>
      <c r="D248" s="55"/>
      <c r="E248" s="55"/>
      <c r="F248" s="55"/>
      <c r="G248" s="55"/>
      <c r="H248" s="56"/>
      <c r="I248" s="112"/>
      <c r="J248" s="55"/>
      <c r="K248" s="55"/>
      <c r="L248" s="48"/>
      <c r="M248" s="55"/>
      <c r="N248" s="55"/>
    </row>
    <row r="249" spans="1:14">
      <c r="A249" s="55"/>
      <c r="B249" s="55"/>
      <c r="C249" s="55"/>
      <c r="D249" s="55"/>
      <c r="E249" s="55"/>
      <c r="F249" s="55"/>
      <c r="G249" s="55"/>
      <c r="H249" s="56"/>
      <c r="I249" s="112"/>
      <c r="J249" s="55"/>
      <c r="K249" s="55"/>
      <c r="L249" s="48"/>
      <c r="M249" s="55"/>
      <c r="N249" s="55"/>
    </row>
    <row r="250" spans="1:14">
      <c r="A250" s="55"/>
      <c r="B250" s="55"/>
      <c r="C250" s="55"/>
      <c r="D250" s="55"/>
      <c r="E250" s="55"/>
      <c r="F250" s="55"/>
      <c r="G250" s="55"/>
      <c r="H250" s="56"/>
      <c r="I250" s="112"/>
      <c r="J250" s="55"/>
      <c r="K250" s="55"/>
      <c r="L250" s="48"/>
      <c r="M250" s="55"/>
      <c r="N250" s="55"/>
    </row>
    <row r="251" spans="1:14">
      <c r="A251" s="55"/>
      <c r="B251" s="55"/>
      <c r="C251" s="55"/>
      <c r="D251" s="55"/>
      <c r="E251" s="55"/>
      <c r="F251" s="55"/>
      <c r="G251" s="55"/>
      <c r="H251" s="56"/>
      <c r="I251" s="112"/>
      <c r="J251" s="55"/>
      <c r="K251" s="55"/>
      <c r="L251" s="48"/>
      <c r="M251" s="55"/>
      <c r="N251" s="55"/>
    </row>
    <row r="252" spans="1:14">
      <c r="A252" s="55"/>
      <c r="B252" s="55"/>
      <c r="C252" s="55"/>
      <c r="D252" s="55"/>
      <c r="E252" s="55"/>
      <c r="F252" s="55"/>
      <c r="G252" s="55"/>
      <c r="H252" s="56"/>
      <c r="I252" s="112"/>
      <c r="J252" s="55"/>
      <c r="K252" s="55"/>
      <c r="L252" s="48"/>
      <c r="M252" s="55"/>
      <c r="N252" s="55"/>
    </row>
    <row r="253" spans="1:14">
      <c r="A253" s="55"/>
      <c r="B253" s="55"/>
      <c r="C253" s="55"/>
      <c r="D253" s="55"/>
      <c r="E253" s="55"/>
      <c r="F253" s="55"/>
      <c r="G253" s="55"/>
      <c r="H253" s="56"/>
      <c r="I253" s="112"/>
      <c r="J253" s="55"/>
      <c r="K253" s="55"/>
      <c r="L253" s="48"/>
      <c r="M253" s="55"/>
      <c r="N253" s="55"/>
    </row>
    <row r="254" spans="1:14">
      <c r="A254" s="55"/>
      <c r="B254" s="55"/>
      <c r="C254" s="55"/>
      <c r="D254" s="55"/>
      <c r="E254" s="55"/>
      <c r="F254" s="55"/>
      <c r="G254" s="55"/>
      <c r="H254" s="56"/>
      <c r="I254" s="112"/>
      <c r="J254" s="55"/>
      <c r="K254" s="55"/>
      <c r="L254" s="48"/>
      <c r="M254" s="55"/>
      <c r="N254" s="55"/>
    </row>
    <row r="255" spans="1:14">
      <c r="A255" s="55"/>
      <c r="B255" s="55"/>
      <c r="C255" s="55"/>
      <c r="D255" s="55"/>
      <c r="E255" s="55"/>
      <c r="F255" s="55"/>
      <c r="G255" s="55"/>
      <c r="H255" s="56"/>
      <c r="I255" s="112"/>
      <c r="J255" s="55"/>
      <c r="K255" s="55"/>
      <c r="L255" s="48"/>
      <c r="M255" s="55"/>
      <c r="N255" s="55"/>
    </row>
    <row r="256" spans="1:14">
      <c r="A256" s="55"/>
      <c r="B256" s="55"/>
      <c r="C256" s="55"/>
      <c r="D256" s="55"/>
      <c r="E256" s="55"/>
      <c r="F256" s="55"/>
      <c r="G256" s="55"/>
      <c r="H256" s="56"/>
      <c r="I256" s="112"/>
      <c r="J256" s="55"/>
      <c r="K256" s="55"/>
      <c r="L256" s="48"/>
      <c r="M256" s="55"/>
      <c r="N256" s="55"/>
    </row>
    <row r="257" spans="1:14">
      <c r="A257" s="55"/>
      <c r="B257" s="55"/>
      <c r="C257" s="55"/>
      <c r="D257" s="55"/>
      <c r="E257" s="55"/>
      <c r="F257" s="55"/>
      <c r="G257" s="55"/>
      <c r="H257" s="56"/>
      <c r="I257" s="112"/>
      <c r="J257" s="55"/>
      <c r="K257" s="55"/>
      <c r="L257" s="48"/>
      <c r="M257" s="55"/>
      <c r="N257" s="55"/>
    </row>
    <row r="258" spans="1:14">
      <c r="A258" s="55"/>
      <c r="B258" s="55"/>
      <c r="C258" s="55"/>
      <c r="D258" s="55"/>
      <c r="E258" s="55"/>
      <c r="F258" s="55"/>
      <c r="G258" s="55"/>
      <c r="H258" s="56"/>
      <c r="I258" s="112"/>
      <c r="J258" s="55"/>
      <c r="K258" s="55"/>
      <c r="L258" s="48"/>
      <c r="M258" s="55"/>
      <c r="N258" s="55"/>
    </row>
    <row r="259" spans="1:14">
      <c r="A259" s="55"/>
      <c r="B259" s="55"/>
      <c r="C259" s="55"/>
      <c r="D259" s="55"/>
      <c r="E259" s="55"/>
      <c r="F259" s="55"/>
      <c r="G259" s="55"/>
      <c r="H259" s="56"/>
      <c r="I259" s="112"/>
      <c r="J259" s="55"/>
      <c r="K259" s="55"/>
      <c r="L259" s="48"/>
      <c r="M259" s="55"/>
      <c r="N259" s="55"/>
    </row>
    <row r="260" spans="1:14">
      <c r="A260" s="55"/>
      <c r="B260" s="55"/>
      <c r="C260" s="55"/>
      <c r="D260" s="55"/>
      <c r="E260" s="55"/>
      <c r="F260" s="55"/>
      <c r="G260" s="55"/>
      <c r="H260" s="56"/>
      <c r="I260" s="112"/>
      <c r="J260" s="55"/>
      <c r="K260" s="55"/>
      <c r="L260" s="48"/>
      <c r="M260" s="55"/>
      <c r="N260" s="55"/>
    </row>
    <row r="261" spans="1:14">
      <c r="A261" s="55"/>
      <c r="B261" s="55"/>
      <c r="C261" s="55"/>
      <c r="D261" s="55"/>
      <c r="E261" s="55"/>
      <c r="F261" s="55"/>
      <c r="G261" s="55"/>
      <c r="H261" s="56"/>
      <c r="I261" s="112"/>
      <c r="J261" s="55"/>
      <c r="K261" s="55"/>
      <c r="L261" s="48"/>
      <c r="M261" s="55"/>
      <c r="N261" s="55"/>
    </row>
    <row r="262" spans="1:14">
      <c r="A262" s="55"/>
      <c r="B262" s="55"/>
      <c r="C262" s="55"/>
      <c r="D262" s="55"/>
      <c r="E262" s="55"/>
      <c r="F262" s="55"/>
      <c r="G262" s="55"/>
      <c r="H262" s="56"/>
      <c r="I262" s="112"/>
      <c r="J262" s="55"/>
      <c r="K262" s="55"/>
      <c r="L262" s="48"/>
      <c r="M262" s="55"/>
      <c r="N262" s="55"/>
    </row>
    <row r="263" spans="1:14">
      <c r="A263" s="55"/>
      <c r="B263" s="55"/>
      <c r="C263" s="55"/>
      <c r="D263" s="55"/>
      <c r="E263" s="55"/>
      <c r="F263" s="55"/>
      <c r="G263" s="55"/>
      <c r="H263" s="56"/>
      <c r="I263" s="112"/>
      <c r="J263" s="55"/>
      <c r="K263" s="55"/>
      <c r="L263" s="48"/>
      <c r="M263" s="55"/>
      <c r="N263" s="55"/>
    </row>
    <row r="264" spans="1:14">
      <c r="A264" s="55"/>
      <c r="B264" s="55"/>
      <c r="C264" s="55"/>
      <c r="D264" s="55"/>
      <c r="E264" s="55"/>
      <c r="F264" s="55"/>
      <c r="G264" s="55"/>
      <c r="H264" s="56"/>
      <c r="I264" s="112"/>
      <c r="J264" s="55"/>
      <c r="K264" s="55"/>
      <c r="L264" s="48"/>
      <c r="M264" s="55"/>
      <c r="N264" s="55"/>
    </row>
    <row r="265" spans="1:14">
      <c r="A265" s="55"/>
      <c r="B265" s="55"/>
      <c r="C265" s="55"/>
      <c r="D265" s="55"/>
      <c r="E265" s="55"/>
      <c r="F265" s="55"/>
      <c r="G265" s="55"/>
      <c r="H265" s="56"/>
      <c r="I265" s="112"/>
      <c r="J265" s="55"/>
      <c r="K265" s="55"/>
      <c r="L265" s="48"/>
      <c r="M265" s="55"/>
      <c r="N265" s="55"/>
    </row>
    <row r="266" spans="1:14">
      <c r="A266" s="55"/>
      <c r="B266" s="55"/>
      <c r="C266" s="55"/>
      <c r="D266" s="55"/>
      <c r="E266" s="55"/>
      <c r="F266" s="55"/>
      <c r="G266" s="55"/>
      <c r="H266" s="56"/>
      <c r="I266" s="112"/>
      <c r="J266" s="55"/>
      <c r="K266" s="55"/>
      <c r="L266" s="48"/>
      <c r="M266" s="55"/>
      <c r="N266" s="55"/>
    </row>
    <row r="267" spans="1:14">
      <c r="A267" s="55"/>
      <c r="B267" s="55"/>
      <c r="C267" s="55"/>
      <c r="D267" s="55"/>
      <c r="E267" s="55"/>
      <c r="F267" s="55"/>
      <c r="G267" s="55"/>
      <c r="H267" s="56"/>
      <c r="I267" s="112"/>
      <c r="J267" s="55"/>
      <c r="K267" s="55"/>
      <c r="L267" s="48"/>
      <c r="M267" s="55"/>
      <c r="N267" s="55"/>
    </row>
    <row r="268" spans="1:14">
      <c r="A268" s="55"/>
      <c r="B268" s="55"/>
      <c r="C268" s="55"/>
      <c r="D268" s="55"/>
      <c r="E268" s="55"/>
      <c r="F268" s="55"/>
      <c r="G268" s="55"/>
      <c r="H268" s="56"/>
      <c r="I268" s="112"/>
      <c r="J268" s="55"/>
      <c r="K268" s="55"/>
      <c r="L268" s="48"/>
      <c r="M268" s="55"/>
      <c r="N268" s="55"/>
    </row>
    <row r="269" spans="1:14">
      <c r="A269" s="55"/>
      <c r="B269" s="55"/>
      <c r="C269" s="55"/>
      <c r="D269" s="55"/>
      <c r="E269" s="55"/>
      <c r="F269" s="55"/>
      <c r="G269" s="55"/>
      <c r="H269" s="56"/>
      <c r="I269" s="112"/>
      <c r="J269" s="55"/>
      <c r="K269" s="55"/>
      <c r="L269" s="48"/>
      <c r="M269" s="55"/>
      <c r="N269" s="55"/>
    </row>
    <row r="270" spans="1:14">
      <c r="A270" s="55"/>
      <c r="B270" s="55"/>
      <c r="C270" s="55"/>
      <c r="D270" s="55"/>
      <c r="E270" s="55"/>
      <c r="F270" s="55"/>
      <c r="G270" s="55"/>
      <c r="H270" s="56"/>
      <c r="I270" s="112"/>
      <c r="J270" s="55"/>
      <c r="K270" s="55"/>
      <c r="L270" s="48"/>
      <c r="M270" s="55"/>
      <c r="N270" s="55"/>
    </row>
    <row r="271" spans="1:14">
      <c r="A271" s="55"/>
      <c r="B271" s="55"/>
      <c r="C271" s="55"/>
      <c r="D271" s="55"/>
      <c r="E271" s="55"/>
      <c r="F271" s="55"/>
      <c r="G271" s="55"/>
      <c r="H271" s="56"/>
      <c r="I271" s="112"/>
      <c r="J271" s="55"/>
      <c r="K271" s="55"/>
      <c r="L271" s="48"/>
      <c r="M271" s="55"/>
      <c r="N271" s="55"/>
    </row>
    <row r="272" spans="1:14">
      <c r="A272" s="55"/>
      <c r="B272" s="55"/>
      <c r="C272" s="55"/>
      <c r="D272" s="55"/>
      <c r="E272" s="55"/>
      <c r="F272" s="55"/>
      <c r="G272" s="55"/>
      <c r="H272" s="56"/>
      <c r="I272" s="112"/>
      <c r="J272" s="55"/>
      <c r="K272" s="55"/>
      <c r="L272" s="48"/>
      <c r="M272" s="55"/>
      <c r="N272" s="55"/>
    </row>
    <row r="273" spans="1:14">
      <c r="A273" s="55"/>
      <c r="B273" s="55"/>
      <c r="C273" s="55"/>
      <c r="D273" s="55"/>
      <c r="E273" s="55"/>
      <c r="F273" s="55"/>
      <c r="G273" s="55"/>
      <c r="H273" s="56"/>
      <c r="I273" s="112"/>
      <c r="J273" s="55"/>
      <c r="K273" s="55"/>
      <c r="L273" s="48"/>
      <c r="M273" s="55"/>
      <c r="N273" s="55"/>
    </row>
    <row r="274" spans="1:14">
      <c r="A274" s="55"/>
      <c r="B274" s="55"/>
      <c r="C274" s="55"/>
      <c r="D274" s="55"/>
      <c r="E274" s="55"/>
      <c r="F274" s="55"/>
      <c r="G274" s="55"/>
      <c r="H274" s="56"/>
      <c r="I274" s="112"/>
      <c r="J274" s="55"/>
      <c r="K274" s="55"/>
      <c r="L274" s="48"/>
      <c r="M274" s="55"/>
      <c r="N274" s="55"/>
    </row>
    <row r="275" spans="1:14">
      <c r="A275" s="55"/>
      <c r="B275" s="55"/>
      <c r="C275" s="55"/>
      <c r="D275" s="55"/>
      <c r="E275" s="55"/>
      <c r="F275" s="55"/>
      <c r="G275" s="55"/>
      <c r="H275" s="56"/>
      <c r="I275" s="112"/>
      <c r="J275" s="55"/>
      <c r="K275" s="55"/>
      <c r="L275" s="48"/>
      <c r="M275" s="55"/>
      <c r="N275" s="55"/>
    </row>
    <row r="276" spans="1:14">
      <c r="A276" s="55"/>
      <c r="B276" s="55"/>
      <c r="C276" s="55"/>
      <c r="D276" s="55"/>
      <c r="E276" s="55"/>
      <c r="F276" s="55"/>
      <c r="G276" s="55"/>
      <c r="H276" s="56"/>
      <c r="I276" s="112"/>
      <c r="J276" s="55"/>
      <c r="K276" s="55"/>
      <c r="L276" s="48"/>
      <c r="M276" s="55"/>
      <c r="N276" s="55"/>
    </row>
    <row r="277" spans="1:14">
      <c r="A277" s="55"/>
      <c r="B277" s="55"/>
      <c r="C277" s="55"/>
      <c r="D277" s="55"/>
      <c r="E277" s="55"/>
      <c r="F277" s="55"/>
      <c r="G277" s="55"/>
      <c r="H277" s="56"/>
      <c r="I277" s="112"/>
      <c r="J277" s="55"/>
      <c r="K277" s="55"/>
      <c r="L277" s="48"/>
      <c r="M277" s="55"/>
      <c r="N277" s="55"/>
    </row>
    <row r="278" spans="1:14">
      <c r="A278" s="55"/>
      <c r="B278" s="55"/>
      <c r="C278" s="55"/>
      <c r="D278" s="55"/>
      <c r="E278" s="55"/>
      <c r="F278" s="55"/>
      <c r="G278" s="55"/>
      <c r="H278" s="56"/>
      <c r="I278" s="112"/>
      <c r="J278" s="55"/>
      <c r="K278" s="55"/>
      <c r="L278" s="48"/>
      <c r="M278" s="55"/>
      <c r="N278" s="55"/>
    </row>
    <row r="279" spans="1:14">
      <c r="A279" s="55"/>
      <c r="B279" s="55"/>
      <c r="C279" s="55"/>
      <c r="D279" s="55"/>
      <c r="E279" s="55"/>
      <c r="F279" s="55"/>
      <c r="G279" s="55"/>
      <c r="H279" s="56"/>
      <c r="I279" s="112"/>
      <c r="J279" s="55"/>
      <c r="K279" s="55"/>
      <c r="L279" s="48"/>
      <c r="M279" s="55"/>
      <c r="N279" s="55"/>
    </row>
    <row r="280" spans="1:14">
      <c r="A280" s="55"/>
      <c r="B280" s="55"/>
      <c r="C280" s="55"/>
      <c r="D280" s="55"/>
      <c r="E280" s="55"/>
      <c r="F280" s="55"/>
      <c r="G280" s="55"/>
      <c r="H280" s="56"/>
      <c r="I280" s="112"/>
      <c r="J280" s="55"/>
      <c r="K280" s="55"/>
      <c r="L280" s="48"/>
      <c r="M280" s="55"/>
      <c r="N280" s="55"/>
    </row>
    <row r="281" spans="1:14">
      <c r="A281" s="55"/>
      <c r="B281" s="55"/>
      <c r="C281" s="55"/>
      <c r="D281" s="55"/>
      <c r="E281" s="55"/>
      <c r="F281" s="55"/>
      <c r="G281" s="55"/>
      <c r="H281" s="56"/>
      <c r="I281" s="112"/>
      <c r="J281" s="55"/>
      <c r="K281" s="55"/>
      <c r="L281" s="48"/>
      <c r="M281" s="55"/>
      <c r="N281" s="55"/>
    </row>
    <row r="282" spans="1:14">
      <c r="A282" s="55"/>
      <c r="B282" s="55"/>
      <c r="C282" s="55"/>
      <c r="D282" s="55"/>
      <c r="E282" s="55"/>
      <c r="F282" s="55"/>
      <c r="G282" s="55"/>
      <c r="H282" s="56"/>
      <c r="I282" s="112"/>
      <c r="J282" s="55"/>
      <c r="K282" s="55"/>
      <c r="L282" s="48"/>
      <c r="M282" s="55"/>
      <c r="N282" s="55"/>
    </row>
    <row r="283" spans="1:14">
      <c r="A283" s="55"/>
      <c r="B283" s="55"/>
      <c r="C283" s="55"/>
      <c r="D283" s="55"/>
      <c r="E283" s="55"/>
      <c r="F283" s="55"/>
      <c r="G283" s="55"/>
      <c r="H283" s="56"/>
      <c r="I283" s="112"/>
      <c r="J283" s="55"/>
      <c r="K283" s="55"/>
      <c r="L283" s="48"/>
      <c r="M283" s="55"/>
      <c r="N283" s="55"/>
    </row>
    <row r="284" spans="1:14">
      <c r="A284" s="55"/>
      <c r="B284" s="55"/>
      <c r="C284" s="55"/>
      <c r="D284" s="55"/>
      <c r="E284" s="55"/>
      <c r="F284" s="55"/>
      <c r="G284" s="55"/>
      <c r="H284" s="56"/>
      <c r="I284" s="112"/>
      <c r="J284" s="55"/>
      <c r="K284" s="55"/>
      <c r="L284" s="48"/>
      <c r="M284" s="55"/>
      <c r="N284" s="55"/>
    </row>
    <row r="285" spans="1:14">
      <c r="A285" s="55"/>
      <c r="B285" s="55"/>
      <c r="C285" s="55"/>
      <c r="D285" s="55"/>
      <c r="E285" s="55"/>
      <c r="F285" s="55"/>
      <c r="G285" s="55"/>
      <c r="H285" s="56"/>
      <c r="I285" s="112"/>
      <c r="J285" s="55"/>
      <c r="K285" s="55"/>
      <c r="L285" s="48"/>
      <c r="M285" s="55"/>
      <c r="N285" s="55"/>
    </row>
    <row r="286" spans="1:14">
      <c r="A286" s="55"/>
      <c r="B286" s="55"/>
      <c r="C286" s="55"/>
      <c r="D286" s="55"/>
      <c r="E286" s="55"/>
      <c r="F286" s="55"/>
      <c r="G286" s="55"/>
      <c r="H286" s="56"/>
      <c r="I286" s="112"/>
      <c r="J286" s="55"/>
      <c r="K286" s="55"/>
      <c r="L286" s="48"/>
      <c r="M286" s="55"/>
      <c r="N286" s="55"/>
    </row>
    <row r="287" spans="1:14">
      <c r="A287" s="55"/>
      <c r="B287" s="55"/>
      <c r="C287" s="55"/>
      <c r="D287" s="55"/>
      <c r="E287" s="55"/>
      <c r="F287" s="55"/>
      <c r="G287" s="55"/>
      <c r="H287" s="56"/>
      <c r="I287" s="112"/>
      <c r="J287" s="55"/>
      <c r="K287" s="55"/>
      <c r="L287" s="48"/>
      <c r="M287" s="55"/>
      <c r="N287" s="55"/>
    </row>
    <row r="288" spans="1:14">
      <c r="A288" s="55"/>
      <c r="B288" s="55"/>
      <c r="C288" s="55"/>
      <c r="D288" s="55"/>
      <c r="E288" s="55"/>
      <c r="F288" s="55"/>
      <c r="G288" s="55"/>
      <c r="H288" s="56"/>
      <c r="I288" s="112"/>
      <c r="J288" s="55"/>
      <c r="K288" s="55"/>
      <c r="L288" s="48"/>
      <c r="M288" s="55"/>
      <c r="N288" s="55"/>
    </row>
    <row r="289" spans="1:14">
      <c r="A289" s="55"/>
      <c r="B289" s="55"/>
      <c r="C289" s="55"/>
      <c r="D289" s="55"/>
      <c r="E289" s="55"/>
      <c r="F289" s="55"/>
      <c r="G289" s="55"/>
      <c r="H289" s="56"/>
      <c r="I289" s="112"/>
      <c r="J289" s="55"/>
      <c r="K289" s="55"/>
      <c r="L289" s="48"/>
      <c r="M289" s="55"/>
      <c r="N289" s="55"/>
    </row>
    <row r="290" spans="1:14">
      <c r="A290" s="55"/>
      <c r="B290" s="55"/>
      <c r="C290" s="55"/>
      <c r="D290" s="55"/>
      <c r="E290" s="55"/>
      <c r="F290" s="55"/>
      <c r="G290" s="55"/>
      <c r="H290" s="56"/>
      <c r="I290" s="112"/>
      <c r="J290" s="55"/>
      <c r="K290" s="55"/>
      <c r="L290" s="48"/>
      <c r="M290" s="55"/>
      <c r="N290" s="55"/>
    </row>
    <row r="291" spans="1:14">
      <c r="A291" s="55"/>
      <c r="B291" s="55"/>
      <c r="C291" s="55"/>
      <c r="D291" s="55"/>
      <c r="E291" s="55"/>
      <c r="F291" s="55"/>
      <c r="G291" s="55"/>
      <c r="H291" s="56"/>
      <c r="I291" s="112"/>
      <c r="J291" s="55"/>
      <c r="K291" s="55"/>
      <c r="L291" s="48"/>
      <c r="M291" s="55"/>
      <c r="N291" s="55"/>
    </row>
    <row r="292" spans="1:14">
      <c r="A292" s="55"/>
      <c r="B292" s="55"/>
      <c r="C292" s="55"/>
      <c r="D292" s="55"/>
      <c r="E292" s="55"/>
      <c r="F292" s="55"/>
      <c r="G292" s="55"/>
      <c r="H292" s="56"/>
      <c r="I292" s="112"/>
      <c r="J292" s="55"/>
      <c r="K292" s="55"/>
      <c r="L292" s="48"/>
      <c r="M292" s="55"/>
      <c r="N292" s="55"/>
    </row>
    <row r="293" spans="1:14">
      <c r="A293" s="55"/>
      <c r="B293" s="55"/>
      <c r="C293" s="55"/>
      <c r="D293" s="55"/>
      <c r="E293" s="55"/>
      <c r="F293" s="55"/>
      <c r="G293" s="55"/>
      <c r="H293" s="56"/>
      <c r="I293" s="112"/>
      <c r="J293" s="55"/>
      <c r="K293" s="55"/>
      <c r="L293" s="48"/>
      <c r="M293" s="55"/>
      <c r="N293" s="55"/>
    </row>
    <row r="294" spans="1:14">
      <c r="A294" s="55"/>
      <c r="B294" s="55"/>
      <c r="C294" s="55"/>
      <c r="D294" s="55"/>
      <c r="E294" s="55"/>
      <c r="F294" s="55"/>
      <c r="G294" s="55"/>
      <c r="H294" s="56"/>
      <c r="I294" s="112"/>
      <c r="J294" s="55"/>
      <c r="K294" s="55"/>
      <c r="L294" s="48"/>
      <c r="M294" s="55"/>
      <c r="N294" s="55"/>
    </row>
    <row r="295" spans="1:14">
      <c r="A295" s="55"/>
      <c r="B295" s="55"/>
      <c r="C295" s="55"/>
      <c r="D295" s="55"/>
      <c r="E295" s="55"/>
      <c r="F295" s="55"/>
      <c r="G295" s="55"/>
      <c r="H295" s="56"/>
      <c r="I295" s="112"/>
      <c r="J295" s="55"/>
      <c r="K295" s="55"/>
      <c r="L295" s="48"/>
      <c r="M295" s="55"/>
      <c r="N295" s="55"/>
    </row>
    <row r="296" spans="1:14">
      <c r="A296" s="55"/>
      <c r="B296" s="55"/>
      <c r="C296" s="55"/>
      <c r="D296" s="55"/>
      <c r="E296" s="55"/>
      <c r="F296" s="55"/>
      <c r="G296" s="55"/>
      <c r="H296" s="56"/>
      <c r="I296" s="112"/>
      <c r="J296" s="55"/>
      <c r="K296" s="55"/>
      <c r="L296" s="48"/>
      <c r="M296" s="55"/>
      <c r="N296" s="55"/>
    </row>
    <row r="297" spans="1:14">
      <c r="A297" s="55"/>
      <c r="B297" s="55"/>
      <c r="C297" s="55"/>
      <c r="D297" s="55"/>
      <c r="E297" s="55"/>
      <c r="F297" s="55"/>
      <c r="G297" s="55"/>
      <c r="H297" s="56"/>
      <c r="I297" s="112"/>
      <c r="J297" s="55"/>
      <c r="K297" s="55"/>
      <c r="L297" s="48"/>
      <c r="M297" s="55"/>
      <c r="N297" s="55"/>
    </row>
    <row r="298" spans="1:14">
      <c r="A298" s="55"/>
      <c r="B298" s="55"/>
      <c r="C298" s="55"/>
      <c r="D298" s="55"/>
      <c r="E298" s="55"/>
      <c r="F298" s="55"/>
      <c r="G298" s="55"/>
      <c r="H298" s="56"/>
      <c r="I298" s="112"/>
      <c r="J298" s="55"/>
      <c r="K298" s="55"/>
      <c r="L298" s="48"/>
      <c r="M298" s="55"/>
      <c r="N298" s="55"/>
    </row>
    <row r="299" spans="1:14">
      <c r="A299" s="55"/>
      <c r="B299" s="55"/>
      <c r="C299" s="55"/>
      <c r="D299" s="55"/>
      <c r="E299" s="55"/>
      <c r="F299" s="55"/>
      <c r="G299" s="55"/>
      <c r="H299" s="56"/>
      <c r="I299" s="112"/>
      <c r="J299" s="55"/>
      <c r="K299" s="55"/>
      <c r="L299" s="48"/>
      <c r="M299" s="55"/>
      <c r="N299" s="55"/>
    </row>
    <row r="300" spans="1:14">
      <c r="A300" s="55"/>
      <c r="B300" s="55"/>
      <c r="C300" s="55"/>
      <c r="D300" s="55"/>
      <c r="E300" s="55"/>
      <c r="F300" s="55"/>
      <c r="G300" s="55"/>
      <c r="H300" s="56"/>
      <c r="I300" s="112"/>
      <c r="J300" s="55"/>
      <c r="K300" s="55"/>
      <c r="L300" s="48"/>
      <c r="M300" s="55"/>
      <c r="N300" s="55"/>
    </row>
    <row r="301" spans="1:14">
      <c r="A301" s="55"/>
      <c r="B301" s="55"/>
      <c r="C301" s="55"/>
      <c r="D301" s="55"/>
      <c r="E301" s="55"/>
      <c r="F301" s="55"/>
      <c r="G301" s="55"/>
      <c r="H301" s="56"/>
      <c r="I301" s="112"/>
      <c r="J301" s="55"/>
      <c r="K301" s="55"/>
      <c r="L301" s="48"/>
      <c r="M301" s="55"/>
      <c r="N301" s="55"/>
    </row>
    <row r="302" spans="1:14">
      <c r="A302" s="55"/>
      <c r="B302" s="55"/>
      <c r="C302" s="55"/>
      <c r="D302" s="55"/>
      <c r="E302" s="55"/>
      <c r="F302" s="55"/>
      <c r="G302" s="55"/>
      <c r="H302" s="56"/>
      <c r="I302" s="112"/>
      <c r="J302" s="55"/>
      <c r="K302" s="55"/>
      <c r="L302" s="48"/>
      <c r="M302" s="55"/>
      <c r="N302" s="55"/>
    </row>
    <row r="303" spans="1:14">
      <c r="A303" s="55"/>
      <c r="B303" s="55"/>
      <c r="C303" s="55"/>
      <c r="D303" s="55"/>
      <c r="E303" s="55"/>
      <c r="F303" s="55"/>
      <c r="G303" s="55"/>
      <c r="H303" s="56"/>
      <c r="I303" s="112"/>
      <c r="J303" s="55"/>
      <c r="K303" s="55"/>
      <c r="L303" s="48"/>
      <c r="M303" s="55"/>
      <c r="N303" s="55"/>
    </row>
    <row r="304" spans="1:14">
      <c r="A304" s="55"/>
      <c r="B304" s="55"/>
      <c r="C304" s="55"/>
      <c r="D304" s="55"/>
      <c r="E304" s="55"/>
      <c r="F304" s="55"/>
      <c r="G304" s="55"/>
      <c r="H304" s="56"/>
      <c r="I304" s="112"/>
      <c r="J304" s="55"/>
      <c r="K304" s="55"/>
      <c r="L304" s="48"/>
      <c r="M304" s="55"/>
      <c r="N304" s="55"/>
    </row>
    <row r="305" spans="1:14">
      <c r="A305" s="55"/>
      <c r="B305" s="55"/>
      <c r="C305" s="55"/>
      <c r="D305" s="55"/>
      <c r="E305" s="55"/>
      <c r="F305" s="55"/>
      <c r="G305" s="55"/>
      <c r="H305" s="56"/>
      <c r="I305" s="112"/>
      <c r="J305" s="55"/>
      <c r="K305" s="55"/>
      <c r="L305" s="48"/>
      <c r="M305" s="55"/>
      <c r="N305" s="55"/>
    </row>
    <row r="306" spans="1:14">
      <c r="A306" s="55"/>
      <c r="B306" s="55"/>
      <c r="C306" s="55"/>
      <c r="D306" s="55"/>
      <c r="E306" s="55"/>
      <c r="F306" s="55"/>
      <c r="G306" s="55"/>
      <c r="H306" s="56"/>
      <c r="I306" s="112"/>
      <c r="J306" s="55"/>
      <c r="K306" s="55"/>
      <c r="L306" s="48"/>
      <c r="M306" s="55"/>
      <c r="N306" s="55"/>
    </row>
    <row r="307" spans="1:14">
      <c r="A307" s="55"/>
      <c r="B307" s="55"/>
      <c r="C307" s="55"/>
      <c r="D307" s="55"/>
      <c r="E307" s="55"/>
      <c r="F307" s="55"/>
      <c r="G307" s="55"/>
      <c r="H307" s="56"/>
      <c r="I307" s="112"/>
      <c r="J307" s="55"/>
      <c r="K307" s="55"/>
      <c r="L307" s="48"/>
      <c r="M307" s="55"/>
      <c r="N307" s="55"/>
    </row>
    <row r="308" spans="1:14">
      <c r="A308" s="55"/>
      <c r="B308" s="55"/>
      <c r="C308" s="55"/>
      <c r="D308" s="55"/>
      <c r="E308" s="55"/>
      <c r="F308" s="55"/>
      <c r="G308" s="55"/>
      <c r="H308" s="56"/>
      <c r="I308" s="112"/>
      <c r="J308" s="55"/>
      <c r="K308" s="55"/>
      <c r="L308" s="48"/>
      <c r="M308" s="55"/>
      <c r="N308" s="55"/>
    </row>
    <row r="309" spans="1:14">
      <c r="A309" s="55"/>
      <c r="B309" s="55"/>
      <c r="C309" s="55"/>
      <c r="D309" s="55"/>
      <c r="E309" s="55"/>
      <c r="F309" s="55"/>
      <c r="G309" s="55"/>
      <c r="H309" s="56"/>
      <c r="I309" s="112"/>
      <c r="J309" s="55"/>
      <c r="K309" s="55"/>
      <c r="L309" s="48"/>
      <c r="M309" s="55"/>
      <c r="N309" s="55"/>
    </row>
    <row r="310" spans="1:14">
      <c r="A310" s="55"/>
      <c r="B310" s="55"/>
      <c r="C310" s="55"/>
      <c r="D310" s="55"/>
      <c r="E310" s="55"/>
      <c r="F310" s="55"/>
      <c r="G310" s="55"/>
      <c r="H310" s="56"/>
      <c r="I310" s="112"/>
      <c r="J310" s="55"/>
      <c r="K310" s="55"/>
      <c r="L310" s="48"/>
      <c r="M310" s="55"/>
      <c r="N310" s="55"/>
    </row>
    <row r="311" spans="1:14">
      <c r="A311" s="55"/>
      <c r="B311" s="55"/>
      <c r="C311" s="55"/>
      <c r="D311" s="55"/>
      <c r="E311" s="55"/>
      <c r="F311" s="55"/>
      <c r="G311" s="55"/>
      <c r="H311" s="56"/>
      <c r="I311" s="112"/>
      <c r="J311" s="55"/>
      <c r="K311" s="55"/>
      <c r="L311" s="48"/>
      <c r="M311" s="55"/>
      <c r="N311" s="55"/>
    </row>
    <row r="312" spans="1:14">
      <c r="A312" s="55"/>
      <c r="B312" s="55"/>
      <c r="C312" s="55"/>
      <c r="D312" s="55"/>
      <c r="E312" s="55"/>
      <c r="F312" s="55"/>
      <c r="G312" s="55"/>
      <c r="H312" s="56"/>
      <c r="I312" s="112"/>
      <c r="J312" s="55"/>
      <c r="K312" s="55"/>
      <c r="L312" s="48"/>
      <c r="M312" s="55"/>
      <c r="N312" s="55"/>
    </row>
    <row r="313" spans="1:14">
      <c r="A313" s="55"/>
      <c r="B313" s="55"/>
      <c r="C313" s="55"/>
      <c r="D313" s="55"/>
      <c r="E313" s="55"/>
      <c r="F313" s="55"/>
      <c r="G313" s="55"/>
      <c r="H313" s="56"/>
      <c r="I313" s="112"/>
      <c r="J313" s="55"/>
      <c r="K313" s="55"/>
      <c r="L313" s="48"/>
      <c r="M313" s="55"/>
      <c r="N313" s="55"/>
    </row>
    <row r="314" spans="1:14">
      <c r="A314" s="55"/>
      <c r="B314" s="55"/>
      <c r="C314" s="55"/>
      <c r="D314" s="55"/>
      <c r="E314" s="55"/>
      <c r="F314" s="55"/>
      <c r="G314" s="55"/>
      <c r="H314" s="56"/>
      <c r="I314" s="112"/>
      <c r="J314" s="55"/>
      <c r="K314" s="55"/>
      <c r="L314" s="48"/>
      <c r="M314" s="55"/>
      <c r="N314" s="55"/>
    </row>
    <row r="315" spans="1:14">
      <c r="A315" s="55"/>
      <c r="B315" s="55"/>
      <c r="C315" s="55"/>
      <c r="D315" s="55"/>
      <c r="E315" s="55"/>
      <c r="F315" s="55"/>
      <c r="G315" s="55"/>
      <c r="H315" s="56"/>
      <c r="I315" s="112"/>
      <c r="J315" s="55"/>
      <c r="K315" s="55"/>
      <c r="L315" s="48"/>
      <c r="M315" s="55"/>
      <c r="N315" s="55"/>
    </row>
    <row r="316" spans="1:14">
      <c r="A316" s="55"/>
      <c r="B316" s="55"/>
      <c r="C316" s="55"/>
      <c r="D316" s="55"/>
      <c r="E316" s="55"/>
      <c r="F316" s="55"/>
      <c r="G316" s="55"/>
      <c r="H316" s="56"/>
      <c r="I316" s="112"/>
      <c r="J316" s="55"/>
      <c r="K316" s="55"/>
      <c r="L316" s="48"/>
      <c r="M316" s="55"/>
      <c r="N316" s="55"/>
    </row>
    <row r="317" spans="1:14">
      <c r="A317" s="55"/>
      <c r="B317" s="55"/>
      <c r="C317" s="55"/>
      <c r="D317" s="55"/>
      <c r="E317" s="55"/>
      <c r="F317" s="55"/>
      <c r="G317" s="55"/>
      <c r="H317" s="56"/>
      <c r="I317" s="112"/>
      <c r="J317" s="55"/>
      <c r="K317" s="55"/>
      <c r="L317" s="48"/>
      <c r="M317" s="55"/>
      <c r="N317" s="55"/>
    </row>
    <row r="318" spans="1:14">
      <c r="A318" s="55"/>
      <c r="B318" s="55"/>
      <c r="C318" s="55"/>
      <c r="D318" s="55"/>
      <c r="E318" s="55"/>
      <c r="F318" s="55"/>
      <c r="G318" s="55"/>
      <c r="H318" s="56"/>
      <c r="I318" s="112"/>
      <c r="J318" s="55"/>
      <c r="K318" s="55"/>
      <c r="L318" s="48"/>
      <c r="M318" s="55"/>
      <c r="N318" s="55"/>
    </row>
  </sheetData>
  <pageMargins left="0.511811024" right="0.511811024" top="0.78740157499999996" bottom="0.78740157499999996" header="0.31496062000000002" footer="0.31496062000000002"/>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'Informações Padrão'!$H$5:$H$9</xm:f>
          </x14:formula1>
          <xm:sqref>D4:D23</xm:sqref>
        </x14:dataValidation>
        <x14:dataValidation type="list" allowBlank="1" showInputMessage="1" showErrorMessage="1">
          <x14:formula1>
            <xm:f>'Informações Padrão'!$B$5:$B$11</xm:f>
          </x14:formula1>
          <xm:sqref>G4:G23</xm:sqref>
        </x14:dataValidation>
        <x14:dataValidation type="list" allowBlank="1" showInputMessage="1" showErrorMessage="1">
          <x14:formula1>
            <xm:f>'Informações Padrão'!$E$5:$E$7</xm:f>
          </x14:formula1>
          <xm:sqref>J4:J23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sheetPr>
  <dimension ref="A1:N1713"/>
  <sheetViews>
    <sheetView showGridLines="0" workbookViewId="0">
      <pane xSplit="7" topLeftCell="H1" activePane="topRight" state="frozen"/>
      <selection pane="topRight" activeCell="I21" sqref="I21"/>
    </sheetView>
  </sheetViews>
  <sheetFormatPr defaultColWidth="9.140625" defaultRowHeight="17.100000000000001" customHeight="1"/>
  <cols>
    <col min="1" max="1" width="8.7109375" style="27" bestFit="1" customWidth="1"/>
    <col min="2" max="2" width="14.140625" style="27" customWidth="1"/>
    <col min="3" max="3" width="8.7109375" style="27" customWidth="1"/>
    <col min="4" max="4" width="16.7109375" style="121" bestFit="1" customWidth="1"/>
    <col min="5" max="5" width="27" style="121" customWidth="1"/>
    <col min="6" max="6" width="9.140625" style="92"/>
    <col min="7" max="7" width="8.5703125" style="122" customWidth="1"/>
    <col min="8" max="8" width="6.5703125" style="28" bestFit="1" customWidth="1"/>
    <col min="9" max="9" width="11.42578125" style="121" bestFit="1" customWidth="1"/>
    <col min="10" max="10" width="13.42578125" style="122" customWidth="1"/>
    <col min="11" max="12" width="11.42578125" style="29" customWidth="1"/>
    <col min="13" max="13" width="14.85546875" style="27" bestFit="1" customWidth="1"/>
    <col min="14" max="14" width="22" style="27" customWidth="1"/>
    <col min="15" max="15" width="22" style="10" customWidth="1"/>
    <col min="16" max="16384" width="9.140625" style="10"/>
  </cols>
  <sheetData>
    <row r="1" spans="1:14" s="7" customFormat="1" ht="68.25" customHeight="1">
      <c r="A1" s="72"/>
      <c r="B1" s="72"/>
      <c r="C1" s="72"/>
      <c r="D1" s="72"/>
      <c r="E1" s="72"/>
      <c r="F1" s="72"/>
      <c r="G1" s="72"/>
      <c r="H1" s="72"/>
      <c r="I1" s="72"/>
      <c r="J1" s="72"/>
      <c r="K1" s="72"/>
      <c r="L1" s="72"/>
      <c r="M1" s="72"/>
      <c r="N1" s="72"/>
    </row>
    <row r="2" spans="1:14" s="9" customFormat="1" ht="3.75" customHeight="1">
      <c r="G2" s="19"/>
      <c r="J2" s="8"/>
      <c r="K2" s="8"/>
    </row>
    <row r="3" spans="1:14" s="30" customFormat="1" ht="60">
      <c r="A3" s="77" t="s">
        <v>2</v>
      </c>
      <c r="B3" s="78" t="s">
        <v>9</v>
      </c>
      <c r="C3" s="79" t="s">
        <v>1</v>
      </c>
      <c r="D3" s="79" t="s">
        <v>7</v>
      </c>
      <c r="E3" s="79" t="s">
        <v>12</v>
      </c>
      <c r="F3" s="77" t="s">
        <v>8</v>
      </c>
      <c r="G3" s="80" t="s">
        <v>4</v>
      </c>
      <c r="H3" s="77" t="s">
        <v>39</v>
      </c>
      <c r="I3" s="77" t="s">
        <v>42</v>
      </c>
      <c r="J3" s="79" t="s">
        <v>13</v>
      </c>
      <c r="K3" s="79" t="s">
        <v>14</v>
      </c>
      <c r="L3" s="81" t="s">
        <v>40</v>
      </c>
      <c r="M3" s="82" t="s">
        <v>33</v>
      </c>
      <c r="N3" s="82" t="s">
        <v>32</v>
      </c>
    </row>
    <row r="4" spans="1:14" ht="17.100000000000001" customHeight="1">
      <c r="A4" s="57"/>
      <c r="B4" s="49"/>
      <c r="C4" s="58"/>
      <c r="D4" s="113" t="e">
        <f>LOOKUP(Tabela10[[#This Row],[Código]],Entradas!$B$4:$B$1048576,Entradas!$C$4:$C$1048576)</f>
        <v>#N/A</v>
      </c>
      <c r="E4" s="113" t="e">
        <f>LOOKUP(Tabela10[[#This Row],[Código]],Entradas!$B$4:$B$1048576,Entradas!$D$4:$D$1048576)</f>
        <v>#N/A</v>
      </c>
      <c r="F4" s="113" t="e">
        <f>LOOKUP(Tabela10[[#This Row],[Código]],Entradas!$B$4:$B$1048576,Entradas!$G$4:$G$1048576)</f>
        <v>#N/A</v>
      </c>
      <c r="G4" s="114" t="e">
        <f>LOOKUP(Tabela10[[#This Row],[Código]],Entradas!$B$4:$B$1048576,Entradas!$H$4:$H$1048576)</f>
        <v>#N/A</v>
      </c>
      <c r="H4" s="59"/>
      <c r="I4" s="123" t="e">
        <f>Tabela10[[#This Row],[Qtd]]*Tabela10[[#This Row],[Preço Unitário]]</f>
        <v>#N/A</v>
      </c>
      <c r="J4" s="124" t="e">
        <f>LOOKUP(Tabela10[[#This Row],[Código]],Entradas!$B$4:$B$1048576,Entradas!$J$4:$J$1048576)</f>
        <v>#N/A</v>
      </c>
      <c r="K4" s="60"/>
      <c r="L4" s="61"/>
      <c r="M4" s="62"/>
      <c r="N4" s="62"/>
    </row>
    <row r="5" spans="1:14" ht="17.100000000000001" customHeight="1">
      <c r="A5" s="57"/>
      <c r="B5" s="49"/>
      <c r="C5" s="58"/>
      <c r="D5" s="113" t="e">
        <f>LOOKUP(Tabela10[[#This Row],[Código]],Entradas!$B$4:$B$1048576,Entradas!$C$4:$C$1048576)</f>
        <v>#N/A</v>
      </c>
      <c r="E5" s="113" t="e">
        <f>LOOKUP(Tabela10[[#This Row],[Código]],Entradas!$B$4:$B$1048576,Entradas!$D$4:$D$1048576)</f>
        <v>#N/A</v>
      </c>
      <c r="F5" s="113" t="e">
        <f>LOOKUP(Tabela10[[#This Row],[Código]],Entradas!$B$4:$B$1048576,Entradas!$G$4:$G$1048576)</f>
        <v>#N/A</v>
      </c>
      <c r="G5" s="114" t="e">
        <f>LOOKUP(Tabela10[[#This Row],[Código]],Entradas!$B$4:$B$1048576,Entradas!$H$4:$H$1048576)</f>
        <v>#N/A</v>
      </c>
      <c r="H5" s="59"/>
      <c r="I5" s="123" t="e">
        <f>Tabela10[[#This Row],[Qtd]]*Tabela10[[#This Row],[Preço Unitário]]</f>
        <v>#N/A</v>
      </c>
      <c r="J5" s="124" t="e">
        <f>LOOKUP(Tabela10[[#This Row],[Código]],Entradas!$B$4:$B$1048576,Entradas!$J$4:$J$1048576)</f>
        <v>#N/A</v>
      </c>
      <c r="K5" s="60"/>
      <c r="L5" s="61"/>
      <c r="M5" s="62"/>
      <c r="N5" s="62"/>
    </row>
    <row r="6" spans="1:14" ht="17.100000000000001" customHeight="1">
      <c r="A6" s="57"/>
      <c r="B6" s="49"/>
      <c r="C6" s="58"/>
      <c r="D6" s="113" t="e">
        <f>LOOKUP(Tabela10[[#This Row],[Código]],Entradas!$B$4:$B$1048576,Entradas!$C$4:$C$1048576)</f>
        <v>#N/A</v>
      </c>
      <c r="E6" s="113" t="e">
        <f>LOOKUP(Tabela10[[#This Row],[Código]],Entradas!$B$4:$B$1048576,Entradas!$D$4:$D$1048576)</f>
        <v>#N/A</v>
      </c>
      <c r="F6" s="113" t="e">
        <f>LOOKUP(Tabela10[[#This Row],[Código]],Entradas!$B$4:$B$1048576,Entradas!$G$4:$G$1048576)</f>
        <v>#N/A</v>
      </c>
      <c r="G6" s="114" t="e">
        <f>LOOKUP(Tabela10[[#This Row],[Código]],Entradas!$B$4:$B$1048576,Entradas!$H$4:$H$1048576)</f>
        <v>#N/A</v>
      </c>
      <c r="H6" s="59"/>
      <c r="I6" s="123" t="e">
        <f>Tabela10[[#This Row],[Qtd]]*Tabela10[[#This Row],[Preço Unitário]]</f>
        <v>#N/A</v>
      </c>
      <c r="J6" s="124" t="e">
        <f>LOOKUP(Tabela10[[#This Row],[Código]],Entradas!$B$4:$B$1048576,Entradas!$J$4:$J$1048576)</f>
        <v>#N/A</v>
      </c>
      <c r="K6" s="60"/>
      <c r="L6" s="61"/>
      <c r="M6" s="62"/>
      <c r="N6" s="62"/>
    </row>
    <row r="7" spans="1:14" ht="17.100000000000001" customHeight="1">
      <c r="A7" s="57"/>
      <c r="B7" s="49"/>
      <c r="C7" s="58"/>
      <c r="D7" s="113" t="e">
        <f>LOOKUP(Tabela10[[#This Row],[Código]],Entradas!$B$4:$B$1048576,Entradas!$C$4:$C$1048576)</f>
        <v>#N/A</v>
      </c>
      <c r="E7" s="113" t="e">
        <f>LOOKUP(Tabela10[[#This Row],[Código]],Entradas!$B$4:$B$1048576,Entradas!$D$4:$D$1048576)</f>
        <v>#N/A</v>
      </c>
      <c r="F7" s="113" t="e">
        <f>LOOKUP(Tabela10[[#This Row],[Código]],Entradas!$B$4:$B$1048576,Entradas!$G$4:$G$1048576)</f>
        <v>#N/A</v>
      </c>
      <c r="G7" s="114" t="e">
        <f>LOOKUP(Tabela10[[#This Row],[Código]],Entradas!$B$4:$B$1048576,Entradas!$H$4:$H$1048576)</f>
        <v>#N/A</v>
      </c>
      <c r="H7" s="59"/>
      <c r="I7" s="123" t="e">
        <f>Tabela10[[#This Row],[Qtd]]*Tabela10[[#This Row],[Preço Unitário]]</f>
        <v>#N/A</v>
      </c>
      <c r="J7" s="124" t="e">
        <f>LOOKUP(Tabela10[[#This Row],[Código]],Entradas!$B$4:$B$1048576,Entradas!$J$4:$J$1048576)</f>
        <v>#N/A</v>
      </c>
      <c r="K7" s="60"/>
      <c r="L7" s="61"/>
      <c r="M7" s="62"/>
      <c r="N7" s="62"/>
    </row>
    <row r="8" spans="1:14" ht="17.100000000000001" customHeight="1">
      <c r="A8" s="57"/>
      <c r="B8" s="49"/>
      <c r="C8" s="58"/>
      <c r="D8" s="113" t="e">
        <f>LOOKUP(Tabela10[[#This Row],[Código]],Entradas!$B$4:$B$1048576,Entradas!$C$4:$C$1048576)</f>
        <v>#N/A</v>
      </c>
      <c r="E8" s="113" t="e">
        <f>LOOKUP(Tabela10[[#This Row],[Código]],Entradas!$B$4:$B$1048576,Entradas!$D$4:$D$1048576)</f>
        <v>#N/A</v>
      </c>
      <c r="F8" s="113" t="e">
        <f>LOOKUP(Tabela10[[#This Row],[Código]],Entradas!$B$4:$B$1048576,Entradas!$G$4:$G$1048576)</f>
        <v>#N/A</v>
      </c>
      <c r="G8" s="114" t="e">
        <f>LOOKUP(Tabela10[[#This Row],[Código]],Entradas!$B$4:$B$1048576,Entradas!$H$4:$H$1048576)</f>
        <v>#N/A</v>
      </c>
      <c r="H8" s="59"/>
      <c r="I8" s="123" t="e">
        <f>Tabela10[[#This Row],[Qtd]]*Tabela10[[#This Row],[Preço Unitário]]</f>
        <v>#N/A</v>
      </c>
      <c r="J8" s="124" t="e">
        <f>LOOKUP(Tabela10[[#This Row],[Código]],Entradas!$B$4:$B$1048576,Entradas!$J$4:$J$1048576)</f>
        <v>#N/A</v>
      </c>
      <c r="K8" s="60"/>
      <c r="L8" s="61"/>
      <c r="M8" s="62"/>
      <c r="N8" s="62"/>
    </row>
    <row r="9" spans="1:14" ht="17.100000000000001" customHeight="1">
      <c r="A9" s="57"/>
      <c r="B9" s="49"/>
      <c r="C9" s="58"/>
      <c r="D9" s="113" t="e">
        <f>LOOKUP(Tabela10[[#This Row],[Código]],Entradas!$B$4:$B$1048576,Entradas!$C$4:$C$1048576)</f>
        <v>#N/A</v>
      </c>
      <c r="E9" s="113" t="e">
        <f>LOOKUP(Tabela10[[#This Row],[Código]],Entradas!$B$4:$B$1048576,Entradas!$D$4:$D$1048576)</f>
        <v>#N/A</v>
      </c>
      <c r="F9" s="113" t="e">
        <f>LOOKUP(Tabela10[[#This Row],[Código]],Entradas!$B$4:$B$1048576,Entradas!$G$4:$G$1048576)</f>
        <v>#N/A</v>
      </c>
      <c r="G9" s="114" t="e">
        <f>LOOKUP(Tabela10[[#This Row],[Código]],Entradas!$B$4:$B$1048576,Entradas!$H$4:$H$1048576)</f>
        <v>#N/A</v>
      </c>
      <c r="H9" s="59"/>
      <c r="I9" s="123" t="e">
        <f>Tabela10[[#This Row],[Qtd]]*Tabela10[[#This Row],[Preço Unitário]]</f>
        <v>#N/A</v>
      </c>
      <c r="J9" s="124" t="e">
        <f>LOOKUP(Tabela10[[#This Row],[Código]],Entradas!$B$4:$B$1048576,Entradas!$J$4:$J$1048576)</f>
        <v>#N/A</v>
      </c>
      <c r="K9" s="60"/>
      <c r="L9" s="61"/>
      <c r="M9" s="62"/>
      <c r="N9" s="62"/>
    </row>
    <row r="10" spans="1:14" ht="17.100000000000001" customHeight="1">
      <c r="A10" s="57"/>
      <c r="B10" s="49"/>
      <c r="C10" s="58"/>
      <c r="D10" s="113" t="e">
        <f>LOOKUP(Tabela10[[#This Row],[Código]],Entradas!$B$4:$B$1048576,Entradas!$C$4:$C$1048576)</f>
        <v>#N/A</v>
      </c>
      <c r="E10" s="113" t="e">
        <f>LOOKUP(Tabela10[[#This Row],[Código]],Entradas!$B$4:$B$1048576,Entradas!$D$4:$D$1048576)</f>
        <v>#N/A</v>
      </c>
      <c r="F10" s="113" t="e">
        <f>LOOKUP(Tabela10[[#This Row],[Código]],Entradas!$B$4:$B$1048576,Entradas!$G$4:$G$1048576)</f>
        <v>#N/A</v>
      </c>
      <c r="G10" s="114" t="e">
        <f>LOOKUP(Tabela10[[#This Row],[Código]],Entradas!$B$4:$B$1048576,Entradas!$H$4:$H$1048576)</f>
        <v>#N/A</v>
      </c>
      <c r="H10" s="59"/>
      <c r="I10" s="123" t="e">
        <f>Tabela10[[#This Row],[Qtd]]*Tabela10[[#This Row],[Preço Unitário]]</f>
        <v>#N/A</v>
      </c>
      <c r="J10" s="124" t="e">
        <f>LOOKUP(Tabela10[[#This Row],[Código]],Entradas!$B$4:$B$1048576,Entradas!$J$4:$J$1048576)</f>
        <v>#N/A</v>
      </c>
      <c r="K10" s="60"/>
      <c r="L10" s="61"/>
      <c r="M10" s="62"/>
      <c r="N10" s="62"/>
    </row>
    <row r="11" spans="1:14" ht="17.100000000000001" customHeight="1">
      <c r="A11" s="57"/>
      <c r="B11" s="49"/>
      <c r="C11" s="58"/>
      <c r="D11" s="113" t="e">
        <f>LOOKUP(Tabela10[[#This Row],[Código]],Entradas!$B$4:$B$1048576,Entradas!$C$4:$C$1048576)</f>
        <v>#N/A</v>
      </c>
      <c r="E11" s="113" t="e">
        <f>LOOKUP(Tabela10[[#This Row],[Código]],Entradas!$B$4:$B$1048576,Entradas!$D$4:$D$1048576)</f>
        <v>#N/A</v>
      </c>
      <c r="F11" s="113" t="e">
        <f>LOOKUP(Tabela10[[#This Row],[Código]],Entradas!$B$4:$B$1048576,Entradas!$G$4:$G$1048576)</f>
        <v>#N/A</v>
      </c>
      <c r="G11" s="114" t="e">
        <f>LOOKUP(Tabela10[[#This Row],[Código]],Entradas!$B$4:$B$1048576,Entradas!$H$4:$H$1048576)</f>
        <v>#N/A</v>
      </c>
      <c r="H11" s="59"/>
      <c r="I11" s="123" t="e">
        <f>Tabela10[[#This Row],[Qtd]]*Tabela10[[#This Row],[Preço Unitário]]</f>
        <v>#N/A</v>
      </c>
      <c r="J11" s="124" t="e">
        <f>LOOKUP(Tabela10[[#This Row],[Código]],Entradas!$B$4:$B$1048576,Entradas!$J$4:$J$1048576)</f>
        <v>#N/A</v>
      </c>
      <c r="K11" s="60"/>
      <c r="L11" s="61"/>
      <c r="M11" s="62"/>
      <c r="N11" s="62"/>
    </row>
    <row r="12" spans="1:14" ht="17.100000000000001" customHeight="1">
      <c r="A12" s="57"/>
      <c r="B12" s="49"/>
      <c r="C12" s="58"/>
      <c r="D12" s="113" t="e">
        <f>LOOKUP(Tabela10[[#This Row],[Código]],Entradas!$B$4:$B$1048576,Entradas!$C$4:$C$1048576)</f>
        <v>#N/A</v>
      </c>
      <c r="E12" s="113" t="e">
        <f>LOOKUP(Tabela10[[#This Row],[Código]],Entradas!$B$4:$B$1048576,Entradas!$D$4:$D$1048576)</f>
        <v>#N/A</v>
      </c>
      <c r="F12" s="113" t="e">
        <f>LOOKUP(Tabela10[[#This Row],[Código]],Entradas!$B$4:$B$1048576,Entradas!$G$4:$G$1048576)</f>
        <v>#N/A</v>
      </c>
      <c r="G12" s="114" t="e">
        <f>LOOKUP(Tabela10[[#This Row],[Código]],Entradas!$B$4:$B$1048576,Entradas!$H$4:$H$1048576)</f>
        <v>#N/A</v>
      </c>
      <c r="H12" s="59"/>
      <c r="I12" s="123" t="e">
        <f>Tabela10[[#This Row],[Qtd]]*Tabela10[[#This Row],[Preço Unitário]]</f>
        <v>#N/A</v>
      </c>
      <c r="J12" s="124" t="e">
        <f>LOOKUP(Tabela10[[#This Row],[Código]],Entradas!$B$4:$B$1048576,Entradas!$J$4:$J$1048576)</f>
        <v>#N/A</v>
      </c>
      <c r="K12" s="60"/>
      <c r="L12" s="61"/>
      <c r="M12" s="62"/>
      <c r="N12" s="62"/>
    </row>
    <row r="13" spans="1:14" ht="17.100000000000001" customHeight="1">
      <c r="A13" s="57"/>
      <c r="B13" s="49"/>
      <c r="C13" s="58"/>
      <c r="D13" s="113" t="e">
        <f>LOOKUP(Tabela10[[#This Row],[Código]],Entradas!$B$4:$B$1048576,Entradas!$C$4:$C$1048576)</f>
        <v>#N/A</v>
      </c>
      <c r="E13" s="113" t="e">
        <f>LOOKUP(Tabela10[[#This Row],[Código]],Entradas!$B$4:$B$1048576,Entradas!$D$4:$D$1048576)</f>
        <v>#N/A</v>
      </c>
      <c r="F13" s="113" t="e">
        <f>LOOKUP(Tabela10[[#This Row],[Código]],Entradas!$B$4:$B$1048576,Entradas!$G$4:$G$1048576)</f>
        <v>#N/A</v>
      </c>
      <c r="G13" s="114" t="e">
        <f>LOOKUP(Tabela10[[#This Row],[Código]],Entradas!$B$4:$B$1048576,Entradas!$H$4:$H$1048576)</f>
        <v>#N/A</v>
      </c>
      <c r="H13" s="59"/>
      <c r="I13" s="123" t="e">
        <f>Tabela10[[#This Row],[Qtd]]*Tabela10[[#This Row],[Preço Unitário]]</f>
        <v>#N/A</v>
      </c>
      <c r="J13" s="124" t="e">
        <f>LOOKUP(Tabela10[[#This Row],[Código]],Entradas!$B$4:$B$1048576,Entradas!$J$4:$J$1048576)</f>
        <v>#N/A</v>
      </c>
      <c r="K13" s="60"/>
      <c r="L13" s="61"/>
      <c r="M13" s="62"/>
      <c r="N13" s="62"/>
    </row>
    <row r="14" spans="1:14" ht="17.100000000000001" customHeight="1">
      <c r="A14" s="57"/>
      <c r="B14" s="49"/>
      <c r="C14" s="58"/>
      <c r="D14" s="113" t="e">
        <f>LOOKUP(Tabela10[[#This Row],[Código]],Entradas!$B$4:$B$1048576,Entradas!$C$4:$C$1048576)</f>
        <v>#N/A</v>
      </c>
      <c r="E14" s="113" t="e">
        <f>LOOKUP(Tabela10[[#This Row],[Código]],Entradas!$B$4:$B$1048576,Entradas!$D$4:$D$1048576)</f>
        <v>#N/A</v>
      </c>
      <c r="F14" s="113" t="e">
        <f>LOOKUP(Tabela10[[#This Row],[Código]],Entradas!$B$4:$B$1048576,Entradas!$G$4:$G$1048576)</f>
        <v>#N/A</v>
      </c>
      <c r="G14" s="114" t="e">
        <f>LOOKUP(Tabela10[[#This Row],[Código]],Entradas!$B$4:$B$1048576,Entradas!$H$4:$H$1048576)</f>
        <v>#N/A</v>
      </c>
      <c r="H14" s="59"/>
      <c r="I14" s="123" t="e">
        <f>Tabela10[[#This Row],[Qtd]]*Tabela10[[#This Row],[Preço Unitário]]</f>
        <v>#N/A</v>
      </c>
      <c r="J14" s="124" t="e">
        <f>LOOKUP(Tabela10[[#This Row],[Código]],Entradas!$B$4:$B$1048576,Entradas!$J$4:$J$1048576)</f>
        <v>#N/A</v>
      </c>
      <c r="K14" s="60"/>
      <c r="L14" s="61"/>
      <c r="M14" s="62"/>
      <c r="N14" s="62"/>
    </row>
    <row r="15" spans="1:14" ht="17.100000000000001" customHeight="1">
      <c r="A15" s="57"/>
      <c r="B15" s="49"/>
      <c r="C15" s="58"/>
      <c r="D15" s="113" t="e">
        <f>LOOKUP(Tabela10[[#This Row],[Código]],Entradas!$B$4:$B$1048576,Entradas!$C$4:$C$1048576)</f>
        <v>#N/A</v>
      </c>
      <c r="E15" s="113" t="e">
        <f>LOOKUP(Tabela10[[#This Row],[Código]],Entradas!$B$4:$B$1048576,Entradas!$D$4:$D$1048576)</f>
        <v>#N/A</v>
      </c>
      <c r="F15" s="113" t="e">
        <f>LOOKUP(Tabela10[[#This Row],[Código]],Entradas!$B$4:$B$1048576,Entradas!$G$4:$G$1048576)</f>
        <v>#N/A</v>
      </c>
      <c r="G15" s="114" t="e">
        <f>LOOKUP(Tabela10[[#This Row],[Código]],Entradas!$B$4:$B$1048576,Entradas!$H$4:$H$1048576)</f>
        <v>#N/A</v>
      </c>
      <c r="H15" s="59"/>
      <c r="I15" s="123" t="e">
        <f>Tabela10[[#This Row],[Qtd]]*Tabela10[[#This Row],[Preço Unitário]]</f>
        <v>#N/A</v>
      </c>
      <c r="J15" s="124" t="e">
        <f>LOOKUP(Tabela10[[#This Row],[Código]],Entradas!$B$4:$B$1048576,Entradas!$J$4:$J$1048576)</f>
        <v>#N/A</v>
      </c>
      <c r="K15" s="60"/>
      <c r="L15" s="61"/>
      <c r="M15" s="62"/>
      <c r="N15" s="62"/>
    </row>
    <row r="16" spans="1:14" ht="17.100000000000001" customHeight="1">
      <c r="A16" s="57"/>
      <c r="B16" s="49"/>
      <c r="C16" s="58"/>
      <c r="D16" s="113" t="e">
        <f>LOOKUP(Tabela10[[#This Row],[Código]],Entradas!$B$4:$B$1048576,Entradas!$C$4:$C$1048576)</f>
        <v>#N/A</v>
      </c>
      <c r="E16" s="113" t="e">
        <f>LOOKUP(Tabela10[[#This Row],[Código]],Entradas!$B$4:$B$1048576,Entradas!$D$4:$D$1048576)</f>
        <v>#N/A</v>
      </c>
      <c r="F16" s="113" t="e">
        <f>LOOKUP(Tabela10[[#This Row],[Código]],Entradas!$B$4:$B$1048576,Entradas!$G$4:$G$1048576)</f>
        <v>#N/A</v>
      </c>
      <c r="G16" s="114" t="e">
        <f>LOOKUP(Tabela10[[#This Row],[Código]],Entradas!$B$4:$B$1048576,Entradas!$H$4:$H$1048576)</f>
        <v>#N/A</v>
      </c>
      <c r="H16" s="59"/>
      <c r="I16" s="123" t="e">
        <f>Tabela10[[#This Row],[Qtd]]*Tabela10[[#This Row],[Preço Unitário]]</f>
        <v>#N/A</v>
      </c>
      <c r="J16" s="124" t="e">
        <f>LOOKUP(Tabela10[[#This Row],[Código]],Entradas!$B$4:$B$1048576,Entradas!$J$4:$J$1048576)</f>
        <v>#N/A</v>
      </c>
      <c r="K16" s="60"/>
      <c r="L16" s="61"/>
      <c r="M16" s="62"/>
      <c r="N16" s="62"/>
    </row>
    <row r="17" spans="1:14" ht="17.100000000000001" customHeight="1">
      <c r="A17" s="57"/>
      <c r="B17" s="49"/>
      <c r="C17" s="58"/>
      <c r="D17" s="113" t="e">
        <f>LOOKUP(Tabela10[[#This Row],[Código]],Entradas!$B$4:$B$1048576,Entradas!$C$4:$C$1048576)</f>
        <v>#N/A</v>
      </c>
      <c r="E17" s="113" t="e">
        <f>LOOKUP(Tabela10[[#This Row],[Código]],Entradas!$B$4:$B$1048576,Entradas!$D$4:$D$1048576)</f>
        <v>#N/A</v>
      </c>
      <c r="F17" s="113" t="e">
        <f>LOOKUP(Tabela10[[#This Row],[Código]],Entradas!$B$4:$B$1048576,Entradas!$G$4:$G$1048576)</f>
        <v>#N/A</v>
      </c>
      <c r="G17" s="114" t="e">
        <f>LOOKUP(Tabela10[[#This Row],[Código]],Entradas!$B$4:$B$1048576,Entradas!$H$4:$H$1048576)</f>
        <v>#N/A</v>
      </c>
      <c r="H17" s="59"/>
      <c r="I17" s="123" t="e">
        <f>Tabela10[[#This Row],[Qtd]]*Tabela10[[#This Row],[Preço Unitário]]</f>
        <v>#N/A</v>
      </c>
      <c r="J17" s="124" t="e">
        <f>LOOKUP(Tabela10[[#This Row],[Código]],Entradas!$B$4:$B$1048576,Entradas!$J$4:$J$1048576)</f>
        <v>#N/A</v>
      </c>
      <c r="K17" s="60"/>
      <c r="L17" s="61"/>
      <c r="M17" s="62"/>
      <c r="N17" s="62"/>
    </row>
    <row r="18" spans="1:14" ht="17.100000000000001" customHeight="1">
      <c r="A18" s="57"/>
      <c r="B18" s="49"/>
      <c r="C18" s="58"/>
      <c r="D18" s="113" t="e">
        <f>LOOKUP(Tabela10[[#This Row],[Código]],Entradas!$B$4:$B$1048576,Entradas!$C$4:$C$1048576)</f>
        <v>#N/A</v>
      </c>
      <c r="E18" s="113" t="e">
        <f>LOOKUP(Tabela10[[#This Row],[Código]],Entradas!$B$4:$B$1048576,Entradas!$D$4:$D$1048576)</f>
        <v>#N/A</v>
      </c>
      <c r="F18" s="113" t="e">
        <f>LOOKUP(Tabela10[[#This Row],[Código]],Entradas!$B$4:$B$1048576,Entradas!$G$4:$G$1048576)</f>
        <v>#N/A</v>
      </c>
      <c r="G18" s="114" t="e">
        <f>LOOKUP(Tabela10[[#This Row],[Código]],Entradas!$B$4:$B$1048576,Entradas!$H$4:$H$1048576)</f>
        <v>#N/A</v>
      </c>
      <c r="H18" s="59"/>
      <c r="I18" s="123" t="e">
        <f>Tabela10[[#This Row],[Qtd]]*Tabela10[[#This Row],[Preço Unitário]]</f>
        <v>#N/A</v>
      </c>
      <c r="J18" s="124" t="e">
        <f>LOOKUP(Tabela10[[#This Row],[Código]],Entradas!$B$4:$B$1048576,Entradas!$J$4:$J$1048576)</f>
        <v>#N/A</v>
      </c>
      <c r="K18" s="60"/>
      <c r="L18" s="61"/>
      <c r="M18" s="62"/>
      <c r="N18" s="62"/>
    </row>
    <row r="19" spans="1:14" ht="17.100000000000001" customHeight="1">
      <c r="A19" s="57"/>
      <c r="B19" s="49"/>
      <c r="C19" s="58"/>
      <c r="D19" s="113" t="e">
        <f>LOOKUP(Tabela10[[#This Row],[Código]],Entradas!$B$4:$B$1048576,Entradas!$C$4:$C$1048576)</f>
        <v>#N/A</v>
      </c>
      <c r="E19" s="113" t="e">
        <f>LOOKUP(Tabela10[[#This Row],[Código]],Entradas!$B$4:$B$1048576,Entradas!$D$4:$D$1048576)</f>
        <v>#N/A</v>
      </c>
      <c r="F19" s="113" t="e">
        <f>LOOKUP(Tabela10[[#This Row],[Código]],Entradas!$B$4:$B$1048576,Entradas!$G$4:$G$1048576)</f>
        <v>#N/A</v>
      </c>
      <c r="G19" s="114" t="e">
        <f>LOOKUP(Tabela10[[#This Row],[Código]],Entradas!$B$4:$B$1048576,Entradas!$H$4:$H$1048576)</f>
        <v>#N/A</v>
      </c>
      <c r="H19" s="59"/>
      <c r="I19" s="123" t="e">
        <f>Tabela10[[#This Row],[Qtd]]*Tabela10[[#This Row],[Preço Unitário]]</f>
        <v>#N/A</v>
      </c>
      <c r="J19" s="124" t="e">
        <f>LOOKUP(Tabela10[[#This Row],[Código]],Entradas!$B$4:$B$1048576,Entradas!$J$4:$J$1048576)</f>
        <v>#N/A</v>
      </c>
      <c r="K19" s="60"/>
      <c r="L19" s="61"/>
      <c r="M19" s="62"/>
      <c r="N19" s="62"/>
    </row>
    <row r="20" spans="1:14" ht="17.100000000000001" customHeight="1">
      <c r="A20" s="57"/>
      <c r="B20" s="49"/>
      <c r="C20" s="58"/>
      <c r="D20" s="113" t="e">
        <f>LOOKUP(Tabela10[[#This Row],[Código]],Entradas!$B$4:$B$1048576,Entradas!$C$4:$C$1048576)</f>
        <v>#N/A</v>
      </c>
      <c r="E20" s="113" t="e">
        <f>LOOKUP(Tabela10[[#This Row],[Código]],Entradas!$B$4:$B$1048576,Entradas!$D$4:$D$1048576)</f>
        <v>#N/A</v>
      </c>
      <c r="F20" s="113" t="e">
        <f>LOOKUP(Tabela10[[#This Row],[Código]],Entradas!$B$4:$B$1048576,Entradas!$G$4:$G$1048576)</f>
        <v>#N/A</v>
      </c>
      <c r="G20" s="114" t="e">
        <f>LOOKUP(Tabela10[[#This Row],[Código]],Entradas!$B$4:$B$1048576,Entradas!$H$4:$H$1048576)</f>
        <v>#N/A</v>
      </c>
      <c r="H20" s="59"/>
      <c r="I20" s="123" t="e">
        <f>Tabela10[[#This Row],[Qtd]]*Tabela10[[#This Row],[Preço Unitário]]</f>
        <v>#N/A</v>
      </c>
      <c r="J20" s="124" t="e">
        <f>LOOKUP(Tabela10[[#This Row],[Código]],Entradas!$B$4:$B$1048576,Entradas!$J$4:$J$1048576)</f>
        <v>#N/A</v>
      </c>
      <c r="K20" s="60"/>
      <c r="L20" s="61"/>
      <c r="M20" s="62"/>
      <c r="N20" s="62"/>
    </row>
    <row r="21" spans="1:14" ht="17.100000000000001" customHeight="1">
      <c r="A21" s="57"/>
      <c r="B21" s="49"/>
      <c r="C21" s="58"/>
      <c r="D21" s="113" t="e">
        <f>LOOKUP(Tabela10[[#This Row],[Código]],Entradas!$B$4:$B$1048576,Entradas!$C$4:$C$1048576)</f>
        <v>#N/A</v>
      </c>
      <c r="E21" s="113" t="e">
        <f>LOOKUP(Tabela10[[#This Row],[Código]],Entradas!$B$4:$B$1048576,Entradas!$D$4:$D$1048576)</f>
        <v>#N/A</v>
      </c>
      <c r="F21" s="113" t="e">
        <f>LOOKUP(Tabela10[[#This Row],[Código]],Entradas!$B$4:$B$1048576,Entradas!$G$4:$G$1048576)</f>
        <v>#N/A</v>
      </c>
      <c r="G21" s="114" t="e">
        <f>LOOKUP(Tabela10[[#This Row],[Código]],Entradas!$B$4:$B$1048576,Entradas!$H$4:$H$1048576)</f>
        <v>#N/A</v>
      </c>
      <c r="H21" s="59"/>
      <c r="I21" s="123" t="e">
        <f>Tabela10[[#This Row],[Qtd]]*Tabela10[[#This Row],[Preço Unitário]]</f>
        <v>#N/A</v>
      </c>
      <c r="J21" s="124" t="e">
        <f>LOOKUP(Tabela10[[#This Row],[Código]],Entradas!$B$4:$B$1048576,Entradas!$J$4:$J$1048576)</f>
        <v>#N/A</v>
      </c>
      <c r="K21" s="60"/>
      <c r="L21" s="61"/>
      <c r="M21" s="62"/>
      <c r="N21" s="62"/>
    </row>
    <row r="22" spans="1:14" ht="17.100000000000001" customHeight="1">
      <c r="A22" s="63"/>
      <c r="B22" s="63"/>
      <c r="C22" s="63"/>
      <c r="D22" s="115"/>
      <c r="E22" s="115"/>
      <c r="F22" s="116"/>
      <c r="G22" s="117"/>
      <c r="H22" s="64"/>
      <c r="I22" s="115"/>
      <c r="J22" s="117"/>
      <c r="K22" s="65"/>
      <c r="L22" s="65"/>
      <c r="M22" s="63"/>
      <c r="N22" s="63"/>
    </row>
    <row r="23" spans="1:14" ht="17.100000000000001" customHeight="1">
      <c r="A23" s="63"/>
      <c r="B23" s="63"/>
      <c r="C23" s="63"/>
      <c r="D23" s="115"/>
      <c r="E23" s="115"/>
      <c r="F23" s="116"/>
      <c r="G23" s="117"/>
      <c r="H23" s="64"/>
      <c r="I23" s="115"/>
      <c r="J23" s="117"/>
      <c r="K23" s="65"/>
      <c r="L23" s="65"/>
      <c r="M23" s="63"/>
      <c r="N23" s="63"/>
    </row>
    <row r="24" spans="1:14" ht="17.100000000000001" customHeight="1">
      <c r="A24" s="63"/>
      <c r="B24" s="63"/>
      <c r="C24" s="63"/>
      <c r="D24" s="115"/>
      <c r="E24" s="115"/>
      <c r="F24" s="116"/>
      <c r="G24" s="117"/>
      <c r="H24" s="64"/>
      <c r="I24" s="115"/>
      <c r="J24" s="117"/>
      <c r="K24" s="65"/>
      <c r="L24" s="65"/>
      <c r="M24" s="63"/>
      <c r="N24" s="63"/>
    </row>
    <row r="25" spans="1:14" ht="17.100000000000001" customHeight="1">
      <c r="A25" s="63"/>
      <c r="B25" s="63"/>
      <c r="C25" s="63"/>
      <c r="D25" s="115"/>
      <c r="E25" s="115"/>
      <c r="F25" s="116"/>
      <c r="G25" s="117"/>
      <c r="H25" s="64"/>
      <c r="I25" s="115"/>
      <c r="J25" s="117"/>
      <c r="K25" s="65"/>
      <c r="L25" s="65"/>
      <c r="M25" s="63"/>
      <c r="N25" s="63"/>
    </row>
    <row r="26" spans="1:14" ht="17.100000000000001" customHeight="1">
      <c r="A26" s="63"/>
      <c r="B26" s="63"/>
      <c r="C26" s="63"/>
      <c r="D26" s="115"/>
      <c r="E26" s="115"/>
      <c r="F26" s="116"/>
      <c r="G26" s="117"/>
      <c r="H26" s="64"/>
      <c r="I26" s="115"/>
      <c r="J26" s="117"/>
      <c r="K26" s="65"/>
      <c r="L26" s="65"/>
      <c r="M26" s="63"/>
      <c r="N26" s="63"/>
    </row>
    <row r="27" spans="1:14" ht="17.100000000000001" customHeight="1">
      <c r="A27" s="63"/>
      <c r="B27" s="63"/>
      <c r="C27" s="63"/>
      <c r="D27" s="115"/>
      <c r="E27" s="115"/>
      <c r="F27" s="116"/>
      <c r="G27" s="117"/>
      <c r="H27" s="64"/>
      <c r="I27" s="115"/>
      <c r="J27" s="117"/>
      <c r="K27" s="65"/>
      <c r="L27" s="65"/>
      <c r="M27" s="63"/>
      <c r="N27" s="63"/>
    </row>
    <row r="28" spans="1:14" ht="17.100000000000001" customHeight="1">
      <c r="A28" s="63"/>
      <c r="B28" s="63"/>
      <c r="C28" s="63"/>
      <c r="D28" s="115"/>
      <c r="E28" s="115"/>
      <c r="F28" s="116"/>
      <c r="G28" s="117"/>
      <c r="H28" s="64"/>
      <c r="I28" s="115"/>
      <c r="J28" s="117"/>
      <c r="K28" s="65"/>
      <c r="L28" s="65"/>
      <c r="M28" s="63"/>
      <c r="N28" s="63"/>
    </row>
    <row r="29" spans="1:14" ht="17.100000000000001" customHeight="1">
      <c r="A29" s="63"/>
      <c r="B29" s="63"/>
      <c r="C29" s="63"/>
      <c r="D29" s="115"/>
      <c r="E29" s="115"/>
      <c r="F29" s="116"/>
      <c r="G29" s="117"/>
      <c r="H29" s="64"/>
      <c r="I29" s="115"/>
      <c r="J29" s="117"/>
      <c r="K29" s="65"/>
      <c r="L29" s="65"/>
      <c r="M29" s="63"/>
      <c r="N29" s="63"/>
    </row>
    <row r="30" spans="1:14" ht="17.100000000000001" customHeight="1">
      <c r="A30" s="63"/>
      <c r="B30" s="63"/>
      <c r="C30" s="63"/>
      <c r="D30" s="115"/>
      <c r="E30" s="115"/>
      <c r="F30" s="116"/>
      <c r="G30" s="117"/>
      <c r="H30" s="64"/>
      <c r="I30" s="115"/>
      <c r="J30" s="117"/>
      <c r="K30" s="65"/>
      <c r="L30" s="65"/>
      <c r="M30" s="63"/>
      <c r="N30" s="63"/>
    </row>
    <row r="31" spans="1:14" ht="17.100000000000001" customHeight="1">
      <c r="A31" s="63"/>
      <c r="B31" s="63"/>
      <c r="C31" s="63"/>
      <c r="D31" s="115"/>
      <c r="E31" s="115"/>
      <c r="F31" s="116"/>
      <c r="G31" s="117"/>
      <c r="H31" s="64"/>
      <c r="I31" s="115"/>
      <c r="J31" s="117"/>
      <c r="K31" s="65"/>
      <c r="L31" s="65"/>
      <c r="M31" s="63"/>
      <c r="N31" s="63"/>
    </row>
    <row r="32" spans="1:14" ht="17.100000000000001" customHeight="1">
      <c r="A32" s="63"/>
      <c r="B32" s="63"/>
      <c r="C32" s="63"/>
      <c r="D32" s="115"/>
      <c r="E32" s="115"/>
      <c r="F32" s="116"/>
      <c r="G32" s="117"/>
      <c r="H32" s="64"/>
      <c r="I32" s="115"/>
      <c r="J32" s="117"/>
      <c r="K32" s="65"/>
      <c r="L32" s="65"/>
      <c r="M32" s="63"/>
      <c r="N32" s="63"/>
    </row>
    <row r="33" spans="1:14" ht="17.100000000000001" customHeight="1">
      <c r="A33" s="63"/>
      <c r="B33" s="63"/>
      <c r="C33" s="63"/>
      <c r="D33" s="115"/>
      <c r="E33" s="115"/>
      <c r="F33" s="116"/>
      <c r="G33" s="117"/>
      <c r="H33" s="64"/>
      <c r="I33" s="115"/>
      <c r="J33" s="117"/>
      <c r="K33" s="65"/>
      <c r="L33" s="65"/>
      <c r="M33" s="63"/>
      <c r="N33" s="63"/>
    </row>
    <row r="34" spans="1:14" ht="17.100000000000001" customHeight="1">
      <c r="A34" s="63"/>
      <c r="B34" s="63"/>
      <c r="C34" s="63"/>
      <c r="D34" s="115"/>
      <c r="E34" s="115"/>
      <c r="F34" s="116"/>
      <c r="G34" s="117"/>
      <c r="H34" s="64"/>
      <c r="I34" s="115"/>
      <c r="J34" s="117"/>
      <c r="K34" s="65"/>
      <c r="L34" s="65"/>
      <c r="M34" s="63"/>
      <c r="N34" s="63"/>
    </row>
    <row r="35" spans="1:14" ht="17.100000000000001" customHeight="1">
      <c r="A35" s="63"/>
      <c r="B35" s="63"/>
      <c r="C35" s="63"/>
      <c r="D35" s="115"/>
      <c r="E35" s="115"/>
      <c r="F35" s="116"/>
      <c r="G35" s="117"/>
      <c r="H35" s="64"/>
      <c r="I35" s="115"/>
      <c r="J35" s="117"/>
      <c r="K35" s="65"/>
      <c r="L35" s="65"/>
      <c r="M35" s="63"/>
      <c r="N35" s="63"/>
    </row>
    <row r="36" spans="1:14" ht="17.100000000000001" customHeight="1">
      <c r="A36" s="63"/>
      <c r="B36" s="63"/>
      <c r="C36" s="63"/>
      <c r="D36" s="115"/>
      <c r="E36" s="115"/>
      <c r="F36" s="116"/>
      <c r="G36" s="117"/>
      <c r="H36" s="64"/>
      <c r="I36" s="115"/>
      <c r="J36" s="117"/>
      <c r="K36" s="65"/>
      <c r="L36" s="65"/>
      <c r="M36" s="63"/>
      <c r="N36" s="63"/>
    </row>
    <row r="37" spans="1:14" ht="17.100000000000001" customHeight="1">
      <c r="A37" s="63"/>
      <c r="B37" s="63"/>
      <c r="C37" s="63"/>
      <c r="D37" s="115"/>
      <c r="E37" s="115"/>
      <c r="F37" s="116"/>
      <c r="G37" s="117"/>
      <c r="H37" s="64"/>
      <c r="I37" s="115"/>
      <c r="J37" s="117"/>
      <c r="K37" s="65"/>
      <c r="L37" s="65"/>
      <c r="M37" s="63"/>
      <c r="N37" s="63"/>
    </row>
    <row r="38" spans="1:14" ht="17.100000000000001" customHeight="1">
      <c r="A38" s="63"/>
      <c r="B38" s="63"/>
      <c r="C38" s="63"/>
      <c r="D38" s="115"/>
      <c r="E38" s="115"/>
      <c r="F38" s="116"/>
      <c r="G38" s="117"/>
      <c r="H38" s="64"/>
      <c r="I38" s="115"/>
      <c r="J38" s="117"/>
      <c r="K38" s="65"/>
      <c r="L38" s="65"/>
      <c r="M38" s="63"/>
      <c r="N38" s="63"/>
    </row>
    <row r="39" spans="1:14" ht="17.100000000000001" customHeight="1">
      <c r="A39" s="63"/>
      <c r="B39" s="63"/>
      <c r="C39" s="63"/>
      <c r="D39" s="115"/>
      <c r="E39" s="115"/>
      <c r="F39" s="116"/>
      <c r="G39" s="117"/>
      <c r="H39" s="64"/>
      <c r="I39" s="115"/>
      <c r="J39" s="117"/>
      <c r="K39" s="65"/>
      <c r="L39" s="65"/>
      <c r="M39" s="63"/>
      <c r="N39" s="63"/>
    </row>
    <row r="40" spans="1:14" ht="17.100000000000001" customHeight="1">
      <c r="A40" s="63"/>
      <c r="B40" s="63"/>
      <c r="C40" s="63"/>
      <c r="D40" s="115"/>
      <c r="E40" s="115"/>
      <c r="F40" s="116"/>
      <c r="G40" s="117"/>
      <c r="H40" s="64"/>
      <c r="I40" s="115"/>
      <c r="J40" s="117"/>
      <c r="K40" s="65"/>
      <c r="L40" s="65"/>
      <c r="M40" s="63"/>
      <c r="N40" s="63"/>
    </row>
    <row r="41" spans="1:14" ht="17.100000000000001" customHeight="1">
      <c r="A41" s="63"/>
      <c r="B41" s="63"/>
      <c r="C41" s="63"/>
      <c r="D41" s="115"/>
      <c r="E41" s="115"/>
      <c r="F41" s="116"/>
      <c r="G41" s="117"/>
      <c r="H41" s="64"/>
      <c r="I41" s="115"/>
      <c r="J41" s="117"/>
      <c r="K41" s="65"/>
      <c r="L41" s="65"/>
      <c r="M41" s="63"/>
      <c r="N41" s="63"/>
    </row>
    <row r="42" spans="1:14" ht="17.100000000000001" customHeight="1">
      <c r="A42" s="63"/>
      <c r="B42" s="63"/>
      <c r="C42" s="63"/>
      <c r="D42" s="115"/>
      <c r="E42" s="115"/>
      <c r="F42" s="116"/>
      <c r="G42" s="117"/>
      <c r="H42" s="64"/>
      <c r="I42" s="115"/>
      <c r="J42" s="117"/>
      <c r="K42" s="65"/>
      <c r="L42" s="65"/>
      <c r="M42" s="63"/>
      <c r="N42" s="63"/>
    </row>
    <row r="43" spans="1:14" ht="17.100000000000001" customHeight="1">
      <c r="A43" s="63"/>
      <c r="B43" s="63"/>
      <c r="C43" s="63"/>
      <c r="D43" s="115"/>
      <c r="E43" s="115"/>
      <c r="F43" s="116"/>
      <c r="G43" s="117"/>
      <c r="H43" s="64"/>
      <c r="I43" s="115"/>
      <c r="J43" s="117"/>
      <c r="K43" s="65"/>
      <c r="L43" s="65"/>
      <c r="M43" s="63"/>
      <c r="N43" s="63"/>
    </row>
    <row r="44" spans="1:14" ht="17.100000000000001" customHeight="1">
      <c r="A44" s="63"/>
      <c r="B44" s="63"/>
      <c r="C44" s="63"/>
      <c r="D44" s="115"/>
      <c r="E44" s="115"/>
      <c r="F44" s="116"/>
      <c r="G44" s="117"/>
      <c r="H44" s="64"/>
      <c r="I44" s="115"/>
      <c r="J44" s="117"/>
      <c r="K44" s="65"/>
      <c r="L44" s="65"/>
      <c r="M44" s="63"/>
      <c r="N44" s="63"/>
    </row>
    <row r="45" spans="1:14" ht="17.100000000000001" customHeight="1">
      <c r="A45" s="63"/>
      <c r="B45" s="63"/>
      <c r="C45" s="63"/>
      <c r="D45" s="115"/>
      <c r="E45" s="115"/>
      <c r="F45" s="116"/>
      <c r="G45" s="117"/>
      <c r="H45" s="64"/>
      <c r="I45" s="115"/>
      <c r="J45" s="117"/>
      <c r="K45" s="65"/>
      <c r="L45" s="65"/>
      <c r="M45" s="63"/>
      <c r="N45" s="63"/>
    </row>
    <row r="46" spans="1:14" ht="17.100000000000001" customHeight="1">
      <c r="A46" s="63"/>
      <c r="B46" s="63"/>
      <c r="C46" s="63"/>
      <c r="D46" s="115"/>
      <c r="E46" s="115"/>
      <c r="F46" s="116"/>
      <c r="G46" s="117"/>
      <c r="H46" s="64"/>
      <c r="I46" s="115"/>
      <c r="J46" s="117"/>
      <c r="K46" s="65"/>
      <c r="L46" s="65"/>
      <c r="M46" s="63"/>
      <c r="N46" s="63"/>
    </row>
    <row r="47" spans="1:14" ht="17.100000000000001" customHeight="1">
      <c r="A47" s="63"/>
      <c r="B47" s="63"/>
      <c r="C47" s="63"/>
      <c r="D47" s="115"/>
      <c r="E47" s="115"/>
      <c r="F47" s="116"/>
      <c r="G47" s="117"/>
      <c r="H47" s="64"/>
      <c r="I47" s="115"/>
      <c r="J47" s="117"/>
      <c r="K47" s="65"/>
      <c r="L47" s="65"/>
      <c r="M47" s="63"/>
      <c r="N47" s="63"/>
    </row>
    <row r="48" spans="1:14" ht="17.100000000000001" customHeight="1">
      <c r="A48" s="63"/>
      <c r="B48" s="63"/>
      <c r="C48" s="63"/>
      <c r="D48" s="115"/>
      <c r="E48" s="115"/>
      <c r="F48" s="116"/>
      <c r="G48" s="117"/>
      <c r="H48" s="64"/>
      <c r="I48" s="115"/>
      <c r="J48" s="117"/>
      <c r="K48" s="65"/>
      <c r="L48" s="65"/>
      <c r="M48" s="63"/>
      <c r="N48" s="63"/>
    </row>
    <row r="49" spans="1:14" ht="17.100000000000001" customHeight="1">
      <c r="A49" s="63"/>
      <c r="B49" s="63"/>
      <c r="C49" s="63"/>
      <c r="D49" s="115"/>
      <c r="E49" s="115"/>
      <c r="F49" s="116"/>
      <c r="G49" s="117"/>
      <c r="H49" s="64"/>
      <c r="I49" s="115"/>
      <c r="J49" s="117"/>
      <c r="K49" s="65"/>
      <c r="L49" s="65"/>
      <c r="M49" s="63"/>
      <c r="N49" s="63"/>
    </row>
    <row r="50" spans="1:14" ht="17.100000000000001" customHeight="1">
      <c r="A50" s="63"/>
      <c r="B50" s="63"/>
      <c r="C50" s="63"/>
      <c r="D50" s="115"/>
      <c r="E50" s="115"/>
      <c r="F50" s="116"/>
      <c r="G50" s="117"/>
      <c r="H50" s="64"/>
      <c r="I50" s="115"/>
      <c r="J50" s="117"/>
      <c r="K50" s="65"/>
      <c r="L50" s="65"/>
      <c r="M50" s="63"/>
      <c r="N50" s="63"/>
    </row>
    <row r="51" spans="1:14" ht="17.100000000000001" customHeight="1">
      <c r="A51" s="63"/>
      <c r="B51" s="63"/>
      <c r="C51" s="63"/>
      <c r="D51" s="115"/>
      <c r="E51" s="115"/>
      <c r="F51" s="116"/>
      <c r="G51" s="117"/>
      <c r="H51" s="64"/>
      <c r="I51" s="115"/>
      <c r="J51" s="117"/>
      <c r="K51" s="65"/>
      <c r="L51" s="65"/>
      <c r="M51" s="63"/>
      <c r="N51" s="63"/>
    </row>
    <row r="52" spans="1:14" ht="17.100000000000001" customHeight="1">
      <c r="A52" s="63"/>
      <c r="B52" s="63"/>
      <c r="C52" s="63"/>
      <c r="D52" s="115"/>
      <c r="E52" s="115"/>
      <c r="F52" s="116"/>
      <c r="G52" s="117"/>
      <c r="H52" s="64"/>
      <c r="I52" s="115"/>
      <c r="J52" s="117"/>
      <c r="K52" s="65"/>
      <c r="L52" s="65"/>
      <c r="M52" s="63"/>
      <c r="N52" s="63"/>
    </row>
    <row r="53" spans="1:14" ht="17.100000000000001" customHeight="1">
      <c r="A53" s="63"/>
      <c r="B53" s="63"/>
      <c r="C53" s="63"/>
      <c r="D53" s="115"/>
      <c r="E53" s="115"/>
      <c r="F53" s="116"/>
      <c r="G53" s="117"/>
      <c r="H53" s="64"/>
      <c r="I53" s="115"/>
      <c r="J53" s="117"/>
      <c r="K53" s="65"/>
      <c r="L53" s="65"/>
      <c r="M53" s="63"/>
      <c r="N53" s="63"/>
    </row>
    <row r="54" spans="1:14" ht="17.100000000000001" customHeight="1">
      <c r="A54" s="63"/>
      <c r="B54" s="63"/>
      <c r="C54" s="63"/>
      <c r="D54" s="115"/>
      <c r="E54" s="115"/>
      <c r="F54" s="116"/>
      <c r="G54" s="117"/>
      <c r="H54" s="64"/>
      <c r="I54" s="115"/>
      <c r="J54" s="117"/>
      <c r="K54" s="65"/>
      <c r="L54" s="65"/>
      <c r="M54" s="63"/>
      <c r="N54" s="63"/>
    </row>
    <row r="55" spans="1:14" ht="17.100000000000001" customHeight="1">
      <c r="A55" s="63"/>
      <c r="B55" s="63"/>
      <c r="C55" s="63"/>
      <c r="D55" s="115"/>
      <c r="E55" s="115"/>
      <c r="F55" s="116"/>
      <c r="G55" s="117"/>
      <c r="H55" s="64"/>
      <c r="I55" s="115"/>
      <c r="J55" s="117"/>
      <c r="K55" s="65"/>
      <c r="L55" s="65"/>
      <c r="M55" s="63"/>
      <c r="N55" s="63"/>
    </row>
    <row r="56" spans="1:14" ht="17.100000000000001" customHeight="1">
      <c r="A56" s="63"/>
      <c r="B56" s="63"/>
      <c r="C56" s="63"/>
      <c r="D56" s="115"/>
      <c r="E56" s="115"/>
      <c r="F56" s="116"/>
      <c r="G56" s="117"/>
      <c r="H56" s="64"/>
      <c r="I56" s="115"/>
      <c r="J56" s="117"/>
      <c r="K56" s="65"/>
      <c r="L56" s="65"/>
      <c r="M56" s="63"/>
      <c r="N56" s="63"/>
    </row>
    <row r="57" spans="1:14" ht="17.100000000000001" customHeight="1">
      <c r="A57" s="63"/>
      <c r="B57" s="63"/>
      <c r="C57" s="63"/>
      <c r="D57" s="115"/>
      <c r="E57" s="115"/>
      <c r="F57" s="116"/>
      <c r="G57" s="117"/>
      <c r="H57" s="64"/>
      <c r="I57" s="115"/>
      <c r="J57" s="117"/>
      <c r="K57" s="65"/>
      <c r="L57" s="65"/>
      <c r="M57" s="63"/>
      <c r="N57" s="63"/>
    </row>
    <row r="58" spans="1:14" ht="17.100000000000001" customHeight="1">
      <c r="A58" s="63"/>
      <c r="B58" s="63"/>
      <c r="C58" s="63"/>
      <c r="D58" s="115"/>
      <c r="E58" s="115"/>
      <c r="F58" s="116"/>
      <c r="G58" s="117"/>
      <c r="H58" s="64"/>
      <c r="I58" s="115"/>
      <c r="J58" s="117"/>
      <c r="K58" s="65"/>
      <c r="L58" s="65"/>
      <c r="M58" s="63"/>
      <c r="N58" s="63"/>
    </row>
    <row r="59" spans="1:14" ht="17.100000000000001" customHeight="1">
      <c r="A59" s="63"/>
      <c r="B59" s="63"/>
      <c r="C59" s="63"/>
      <c r="D59" s="115"/>
      <c r="E59" s="115"/>
      <c r="F59" s="116"/>
      <c r="G59" s="117"/>
      <c r="H59" s="64"/>
      <c r="I59" s="115"/>
      <c r="J59" s="117"/>
      <c r="K59" s="65"/>
      <c r="L59" s="65"/>
      <c r="M59" s="63"/>
      <c r="N59" s="63"/>
    </row>
    <row r="60" spans="1:14" ht="17.100000000000001" customHeight="1">
      <c r="A60" s="63"/>
      <c r="B60" s="63"/>
      <c r="C60" s="63"/>
      <c r="D60" s="115"/>
      <c r="E60" s="115"/>
      <c r="F60" s="116"/>
      <c r="G60" s="117"/>
      <c r="H60" s="64"/>
      <c r="I60" s="115"/>
      <c r="J60" s="117"/>
      <c r="K60" s="65"/>
      <c r="L60" s="65"/>
      <c r="M60" s="63"/>
      <c r="N60" s="63"/>
    </row>
    <row r="61" spans="1:14" ht="17.100000000000001" customHeight="1">
      <c r="A61" s="63"/>
      <c r="B61" s="63"/>
      <c r="C61" s="63"/>
      <c r="D61" s="115"/>
      <c r="E61" s="115"/>
      <c r="F61" s="116"/>
      <c r="G61" s="117"/>
      <c r="H61" s="64"/>
      <c r="I61" s="115"/>
      <c r="J61" s="117"/>
      <c r="K61" s="65"/>
      <c r="L61" s="65"/>
      <c r="M61" s="63"/>
      <c r="N61" s="63"/>
    </row>
    <row r="62" spans="1:14" ht="17.100000000000001" customHeight="1">
      <c r="A62" s="63"/>
      <c r="B62" s="63"/>
      <c r="C62" s="63"/>
      <c r="D62" s="115"/>
      <c r="E62" s="115"/>
      <c r="F62" s="116"/>
      <c r="G62" s="117"/>
      <c r="H62" s="64"/>
      <c r="I62" s="115"/>
      <c r="J62" s="117"/>
      <c r="K62" s="65"/>
      <c r="L62" s="65"/>
      <c r="M62" s="63"/>
      <c r="N62" s="63"/>
    </row>
    <row r="63" spans="1:14" ht="17.100000000000001" customHeight="1">
      <c r="A63" s="63"/>
      <c r="B63" s="63"/>
      <c r="C63" s="63"/>
      <c r="D63" s="115"/>
      <c r="E63" s="115"/>
      <c r="F63" s="116"/>
      <c r="G63" s="117"/>
      <c r="H63" s="64"/>
      <c r="I63" s="115"/>
      <c r="J63" s="117"/>
      <c r="K63" s="65"/>
      <c r="L63" s="65"/>
      <c r="M63" s="63"/>
      <c r="N63" s="63"/>
    </row>
    <row r="64" spans="1:14" ht="17.100000000000001" customHeight="1">
      <c r="A64" s="63"/>
      <c r="B64" s="63"/>
      <c r="C64" s="63"/>
      <c r="D64" s="115"/>
      <c r="E64" s="115"/>
      <c r="F64" s="116"/>
      <c r="G64" s="117"/>
      <c r="H64" s="64"/>
      <c r="I64" s="115"/>
      <c r="J64" s="117"/>
      <c r="K64" s="65"/>
      <c r="L64" s="65"/>
      <c r="M64" s="63"/>
      <c r="N64" s="63"/>
    </row>
    <row r="65" spans="1:14" ht="17.100000000000001" customHeight="1">
      <c r="A65" s="63"/>
      <c r="B65" s="63"/>
      <c r="C65" s="63"/>
      <c r="D65" s="115"/>
      <c r="E65" s="115"/>
      <c r="F65" s="116"/>
      <c r="G65" s="117"/>
      <c r="H65" s="64"/>
      <c r="I65" s="115"/>
      <c r="J65" s="117"/>
      <c r="K65" s="65"/>
      <c r="L65" s="65"/>
      <c r="M65" s="63"/>
      <c r="N65" s="63"/>
    </row>
    <row r="66" spans="1:14" ht="17.100000000000001" customHeight="1">
      <c r="A66" s="63"/>
      <c r="B66" s="63"/>
      <c r="C66" s="63"/>
      <c r="D66" s="115"/>
      <c r="E66" s="115"/>
      <c r="F66" s="116"/>
      <c r="G66" s="117"/>
      <c r="H66" s="64"/>
      <c r="I66" s="115"/>
      <c r="J66" s="117"/>
      <c r="K66" s="65"/>
      <c r="L66" s="65"/>
      <c r="M66" s="63"/>
      <c r="N66" s="63"/>
    </row>
    <row r="67" spans="1:14" ht="17.100000000000001" customHeight="1">
      <c r="A67" s="63"/>
      <c r="B67" s="63"/>
      <c r="C67" s="63"/>
      <c r="D67" s="115"/>
      <c r="E67" s="115"/>
      <c r="F67" s="116"/>
      <c r="G67" s="117"/>
      <c r="H67" s="64"/>
      <c r="I67" s="115"/>
      <c r="J67" s="117"/>
      <c r="K67" s="65"/>
      <c r="L67" s="65"/>
      <c r="M67" s="63"/>
      <c r="N67" s="63"/>
    </row>
    <row r="68" spans="1:14" ht="17.100000000000001" customHeight="1">
      <c r="A68" s="63"/>
      <c r="B68" s="63"/>
      <c r="C68" s="63"/>
      <c r="D68" s="115"/>
      <c r="E68" s="115"/>
      <c r="F68" s="116"/>
      <c r="G68" s="117"/>
      <c r="H68" s="64"/>
      <c r="I68" s="115"/>
      <c r="J68" s="117"/>
      <c r="K68" s="65"/>
      <c r="L68" s="65"/>
      <c r="M68" s="63"/>
      <c r="N68" s="63"/>
    </row>
    <row r="69" spans="1:14" ht="17.100000000000001" customHeight="1">
      <c r="A69" s="63"/>
      <c r="B69" s="63"/>
      <c r="C69" s="63"/>
      <c r="D69" s="115"/>
      <c r="E69" s="115"/>
      <c r="F69" s="116"/>
      <c r="G69" s="117"/>
      <c r="H69" s="64"/>
      <c r="I69" s="115"/>
      <c r="J69" s="117"/>
      <c r="K69" s="65"/>
      <c r="L69" s="65"/>
      <c r="M69" s="63"/>
      <c r="N69" s="63"/>
    </row>
    <row r="70" spans="1:14" ht="17.100000000000001" customHeight="1">
      <c r="A70" s="63"/>
      <c r="B70" s="63"/>
      <c r="C70" s="63"/>
      <c r="D70" s="115"/>
      <c r="E70" s="115"/>
      <c r="F70" s="116"/>
      <c r="G70" s="117"/>
      <c r="H70" s="64"/>
      <c r="I70" s="115"/>
      <c r="J70" s="117"/>
      <c r="K70" s="65"/>
      <c r="L70" s="65"/>
      <c r="M70" s="63"/>
      <c r="N70" s="63"/>
    </row>
    <row r="71" spans="1:14" ht="17.100000000000001" customHeight="1">
      <c r="A71" s="63"/>
      <c r="B71" s="63"/>
      <c r="C71" s="63"/>
      <c r="D71" s="115"/>
      <c r="E71" s="115"/>
      <c r="F71" s="116"/>
      <c r="G71" s="117"/>
      <c r="H71" s="64"/>
      <c r="I71" s="115"/>
      <c r="J71" s="117"/>
      <c r="K71" s="65"/>
      <c r="L71" s="65"/>
      <c r="M71" s="63"/>
      <c r="N71" s="63"/>
    </row>
    <row r="72" spans="1:14" ht="17.100000000000001" customHeight="1">
      <c r="A72" s="63"/>
      <c r="B72" s="63"/>
      <c r="C72" s="63"/>
      <c r="D72" s="115"/>
      <c r="E72" s="115"/>
      <c r="F72" s="116"/>
      <c r="G72" s="117"/>
      <c r="H72" s="64"/>
      <c r="I72" s="115"/>
      <c r="J72" s="117"/>
      <c r="K72" s="65"/>
      <c r="L72" s="65"/>
      <c r="M72" s="63"/>
      <c r="N72" s="63"/>
    </row>
    <row r="73" spans="1:14" ht="17.100000000000001" customHeight="1">
      <c r="A73" s="63"/>
      <c r="B73" s="63"/>
      <c r="C73" s="63"/>
      <c r="D73" s="115"/>
      <c r="E73" s="115"/>
      <c r="F73" s="116"/>
      <c r="G73" s="117"/>
      <c r="H73" s="64"/>
      <c r="I73" s="115"/>
      <c r="J73" s="117"/>
      <c r="K73" s="65"/>
      <c r="L73" s="65"/>
      <c r="M73" s="63"/>
      <c r="N73" s="63"/>
    </row>
    <row r="74" spans="1:14" ht="17.100000000000001" customHeight="1">
      <c r="A74" s="63"/>
      <c r="B74" s="63"/>
      <c r="C74" s="63"/>
      <c r="D74" s="115"/>
      <c r="E74" s="115"/>
      <c r="F74" s="116"/>
      <c r="G74" s="117"/>
      <c r="H74" s="64"/>
      <c r="I74" s="115"/>
      <c r="J74" s="117"/>
      <c r="K74" s="65"/>
      <c r="L74" s="65"/>
      <c r="M74" s="63"/>
      <c r="N74" s="63"/>
    </row>
    <row r="75" spans="1:14" ht="17.100000000000001" customHeight="1">
      <c r="A75" s="63"/>
      <c r="B75" s="63"/>
      <c r="C75" s="63"/>
      <c r="D75" s="115"/>
      <c r="E75" s="115"/>
      <c r="F75" s="116"/>
      <c r="G75" s="117"/>
      <c r="H75" s="64"/>
      <c r="I75" s="115"/>
      <c r="J75" s="117"/>
      <c r="K75" s="65"/>
      <c r="L75" s="65"/>
      <c r="M75" s="63"/>
      <c r="N75" s="63"/>
    </row>
    <row r="76" spans="1:14" ht="17.100000000000001" customHeight="1">
      <c r="A76" s="63"/>
      <c r="B76" s="63"/>
      <c r="C76" s="63"/>
      <c r="D76" s="115"/>
      <c r="E76" s="115"/>
      <c r="F76" s="116"/>
      <c r="G76" s="117"/>
      <c r="H76" s="64"/>
      <c r="I76" s="115"/>
      <c r="J76" s="117"/>
      <c r="K76" s="65"/>
      <c r="L76" s="65"/>
      <c r="M76" s="63"/>
      <c r="N76" s="63"/>
    </row>
    <row r="77" spans="1:14" ht="17.100000000000001" customHeight="1">
      <c r="A77" s="63"/>
      <c r="B77" s="63"/>
      <c r="C77" s="63"/>
      <c r="D77" s="115"/>
      <c r="E77" s="115"/>
      <c r="F77" s="116"/>
      <c r="G77" s="117"/>
      <c r="H77" s="64"/>
      <c r="I77" s="115"/>
      <c r="J77" s="117"/>
      <c r="K77" s="65"/>
      <c r="L77" s="65"/>
      <c r="M77" s="63"/>
      <c r="N77" s="63"/>
    </row>
    <row r="78" spans="1:14" ht="17.100000000000001" customHeight="1">
      <c r="A78" s="63"/>
      <c r="B78" s="63"/>
      <c r="C78" s="63"/>
      <c r="D78" s="115"/>
      <c r="E78" s="115"/>
      <c r="F78" s="116"/>
      <c r="G78" s="117"/>
      <c r="H78" s="64"/>
      <c r="I78" s="115"/>
      <c r="J78" s="117"/>
      <c r="K78" s="65"/>
      <c r="L78" s="65"/>
      <c r="M78" s="63"/>
      <c r="N78" s="63"/>
    </row>
    <row r="79" spans="1:14" ht="17.100000000000001" customHeight="1">
      <c r="A79" s="63"/>
      <c r="B79" s="63"/>
      <c r="C79" s="63"/>
      <c r="D79" s="115"/>
      <c r="E79" s="115"/>
      <c r="F79" s="116"/>
      <c r="G79" s="117"/>
      <c r="H79" s="64"/>
      <c r="I79" s="115"/>
      <c r="J79" s="117"/>
      <c r="K79" s="65"/>
      <c r="L79" s="65"/>
      <c r="M79" s="63"/>
      <c r="N79" s="63"/>
    </row>
    <row r="80" spans="1:14" ht="17.100000000000001" customHeight="1">
      <c r="A80" s="63"/>
      <c r="B80" s="63"/>
      <c r="C80" s="63"/>
      <c r="D80" s="115"/>
      <c r="E80" s="115"/>
      <c r="F80" s="116"/>
      <c r="G80" s="117"/>
      <c r="H80" s="64"/>
      <c r="I80" s="115"/>
      <c r="J80" s="117"/>
      <c r="K80" s="65"/>
      <c r="L80" s="65"/>
      <c r="M80" s="63"/>
      <c r="N80" s="63"/>
    </row>
    <row r="81" spans="1:14" ht="17.100000000000001" customHeight="1">
      <c r="A81" s="63"/>
      <c r="B81" s="63"/>
      <c r="C81" s="63"/>
      <c r="D81" s="115"/>
      <c r="E81" s="115"/>
      <c r="F81" s="116"/>
      <c r="G81" s="117"/>
      <c r="H81" s="64"/>
      <c r="I81" s="115"/>
      <c r="J81" s="117"/>
      <c r="K81" s="65"/>
      <c r="L81" s="65"/>
      <c r="M81" s="63"/>
      <c r="N81" s="63"/>
    </row>
    <row r="82" spans="1:14" ht="17.100000000000001" customHeight="1">
      <c r="A82" s="63"/>
      <c r="B82" s="63"/>
      <c r="C82" s="63"/>
      <c r="D82" s="115"/>
      <c r="E82" s="115"/>
      <c r="F82" s="116"/>
      <c r="G82" s="117"/>
      <c r="H82" s="64"/>
      <c r="I82" s="115"/>
      <c r="J82" s="117"/>
      <c r="K82" s="65"/>
      <c r="L82" s="65"/>
      <c r="M82" s="63"/>
      <c r="N82" s="63"/>
    </row>
    <row r="83" spans="1:14" ht="17.100000000000001" customHeight="1">
      <c r="A83" s="63"/>
      <c r="B83" s="63"/>
      <c r="C83" s="63"/>
      <c r="D83" s="115"/>
      <c r="E83" s="115"/>
      <c r="F83" s="116"/>
      <c r="G83" s="117"/>
      <c r="H83" s="64"/>
      <c r="I83" s="115"/>
      <c r="J83" s="117"/>
      <c r="K83" s="65"/>
      <c r="L83" s="65"/>
      <c r="M83" s="63"/>
      <c r="N83" s="63"/>
    </row>
    <row r="84" spans="1:14" ht="17.100000000000001" customHeight="1">
      <c r="A84" s="63"/>
      <c r="B84" s="63"/>
      <c r="C84" s="63"/>
      <c r="D84" s="115"/>
      <c r="E84" s="115"/>
      <c r="F84" s="116"/>
      <c r="G84" s="117"/>
      <c r="H84" s="64"/>
      <c r="I84" s="115"/>
      <c r="J84" s="117"/>
      <c r="K84" s="65"/>
      <c r="L84" s="65"/>
      <c r="M84" s="63"/>
      <c r="N84" s="63"/>
    </row>
    <row r="85" spans="1:14" ht="17.100000000000001" customHeight="1">
      <c r="A85" s="63"/>
      <c r="B85" s="63"/>
      <c r="C85" s="63"/>
      <c r="D85" s="115"/>
      <c r="E85" s="115"/>
      <c r="F85" s="116"/>
      <c r="G85" s="117"/>
      <c r="H85" s="64"/>
      <c r="I85" s="115"/>
      <c r="J85" s="117"/>
      <c r="K85" s="65"/>
      <c r="L85" s="65"/>
      <c r="M85" s="63"/>
      <c r="N85" s="63"/>
    </row>
    <row r="86" spans="1:14" ht="17.100000000000001" customHeight="1">
      <c r="A86" s="63"/>
      <c r="B86" s="63"/>
      <c r="C86" s="63"/>
      <c r="D86" s="115"/>
      <c r="E86" s="115"/>
      <c r="F86" s="116"/>
      <c r="G86" s="117"/>
      <c r="H86" s="64"/>
      <c r="I86" s="115"/>
      <c r="J86" s="117"/>
      <c r="K86" s="65"/>
      <c r="L86" s="65"/>
      <c r="M86" s="63"/>
      <c r="N86" s="63"/>
    </row>
    <row r="87" spans="1:14" ht="17.100000000000001" customHeight="1">
      <c r="A87" s="63"/>
      <c r="B87" s="63"/>
      <c r="C87" s="63"/>
      <c r="D87" s="115"/>
      <c r="E87" s="115"/>
      <c r="F87" s="116"/>
      <c r="G87" s="117"/>
      <c r="H87" s="64"/>
      <c r="I87" s="115"/>
      <c r="J87" s="117"/>
      <c r="K87" s="65"/>
      <c r="L87" s="65"/>
      <c r="M87" s="63"/>
      <c r="N87" s="63"/>
    </row>
    <row r="88" spans="1:14" ht="17.100000000000001" customHeight="1">
      <c r="A88" s="63"/>
      <c r="B88" s="63"/>
      <c r="C88" s="63"/>
      <c r="D88" s="115"/>
      <c r="E88" s="115"/>
      <c r="F88" s="116"/>
      <c r="G88" s="117"/>
      <c r="H88" s="64"/>
      <c r="I88" s="115"/>
      <c r="J88" s="117"/>
      <c r="K88" s="65"/>
      <c r="L88" s="65"/>
      <c r="M88" s="63"/>
      <c r="N88" s="63"/>
    </row>
    <row r="89" spans="1:14" ht="17.100000000000001" customHeight="1">
      <c r="A89" s="63"/>
      <c r="B89" s="63"/>
      <c r="C89" s="63"/>
      <c r="D89" s="115"/>
      <c r="E89" s="115"/>
      <c r="F89" s="116"/>
      <c r="G89" s="117"/>
      <c r="H89" s="64"/>
      <c r="I89" s="115"/>
      <c r="J89" s="117"/>
      <c r="K89" s="65"/>
      <c r="L89" s="65"/>
      <c r="M89" s="63"/>
      <c r="N89" s="63"/>
    </row>
    <row r="90" spans="1:14" ht="17.100000000000001" customHeight="1">
      <c r="A90" s="63"/>
      <c r="B90" s="63"/>
      <c r="C90" s="63"/>
      <c r="D90" s="115"/>
      <c r="E90" s="115"/>
      <c r="F90" s="116"/>
      <c r="G90" s="117"/>
      <c r="H90" s="64"/>
      <c r="I90" s="115"/>
      <c r="J90" s="117"/>
      <c r="K90" s="65"/>
      <c r="L90" s="65"/>
      <c r="M90" s="63"/>
      <c r="N90" s="63"/>
    </row>
    <row r="91" spans="1:14" ht="17.100000000000001" customHeight="1">
      <c r="A91" s="63"/>
      <c r="B91" s="63"/>
      <c r="C91" s="63"/>
      <c r="D91" s="115"/>
      <c r="E91" s="115"/>
      <c r="F91" s="116"/>
      <c r="G91" s="117"/>
      <c r="H91" s="64"/>
      <c r="I91" s="115"/>
      <c r="J91" s="117"/>
      <c r="K91" s="65"/>
      <c r="L91" s="65"/>
      <c r="M91" s="63"/>
      <c r="N91" s="63"/>
    </row>
    <row r="92" spans="1:14" ht="17.100000000000001" customHeight="1">
      <c r="A92" s="63"/>
      <c r="B92" s="63"/>
      <c r="C92" s="63"/>
      <c r="D92" s="115"/>
      <c r="E92" s="115"/>
      <c r="F92" s="116"/>
      <c r="G92" s="117"/>
      <c r="H92" s="64"/>
      <c r="I92" s="115"/>
      <c r="J92" s="117"/>
      <c r="K92" s="65"/>
      <c r="L92" s="65"/>
      <c r="M92" s="63"/>
      <c r="N92" s="63"/>
    </row>
    <row r="93" spans="1:14" ht="17.100000000000001" customHeight="1">
      <c r="A93" s="63"/>
      <c r="B93" s="63"/>
      <c r="C93" s="63"/>
      <c r="D93" s="115"/>
      <c r="E93" s="115"/>
      <c r="F93" s="116"/>
      <c r="G93" s="117"/>
      <c r="H93" s="64"/>
      <c r="I93" s="115"/>
      <c r="J93" s="117"/>
      <c r="K93" s="65"/>
      <c r="L93" s="65"/>
      <c r="M93" s="63"/>
      <c r="N93" s="63"/>
    </row>
    <row r="94" spans="1:14" ht="17.100000000000001" customHeight="1">
      <c r="A94" s="63"/>
      <c r="B94" s="63"/>
      <c r="C94" s="63"/>
      <c r="D94" s="115"/>
      <c r="E94" s="115"/>
      <c r="F94" s="116"/>
      <c r="G94" s="117"/>
      <c r="H94" s="64"/>
      <c r="I94" s="115"/>
      <c r="J94" s="117"/>
      <c r="K94" s="65"/>
      <c r="L94" s="65"/>
      <c r="M94" s="63"/>
      <c r="N94" s="63"/>
    </row>
    <row r="95" spans="1:14" ht="17.100000000000001" customHeight="1">
      <c r="A95" s="63"/>
      <c r="B95" s="63"/>
      <c r="C95" s="63"/>
      <c r="D95" s="115"/>
      <c r="E95" s="115"/>
      <c r="F95" s="116"/>
      <c r="G95" s="117"/>
      <c r="H95" s="64"/>
      <c r="I95" s="115"/>
      <c r="J95" s="117"/>
      <c r="K95" s="65"/>
      <c r="L95" s="65"/>
      <c r="M95" s="63"/>
      <c r="N95" s="63"/>
    </row>
    <row r="96" spans="1:14" ht="17.100000000000001" customHeight="1">
      <c r="A96" s="63"/>
      <c r="B96" s="63"/>
      <c r="C96" s="63"/>
      <c r="D96" s="115"/>
      <c r="E96" s="115"/>
      <c r="F96" s="116"/>
      <c r="G96" s="117"/>
      <c r="H96" s="64"/>
      <c r="I96" s="115"/>
      <c r="J96" s="117"/>
      <c r="K96" s="65"/>
      <c r="L96" s="65"/>
      <c r="M96" s="63"/>
      <c r="N96" s="63"/>
    </row>
    <row r="97" spans="1:14" ht="17.100000000000001" customHeight="1">
      <c r="A97" s="63"/>
      <c r="B97" s="63"/>
      <c r="C97" s="63"/>
      <c r="D97" s="115"/>
      <c r="E97" s="115"/>
      <c r="F97" s="116"/>
      <c r="G97" s="117"/>
      <c r="H97" s="64"/>
      <c r="I97" s="115"/>
      <c r="J97" s="117"/>
      <c r="K97" s="65"/>
      <c r="L97" s="65"/>
      <c r="M97" s="63"/>
      <c r="N97" s="63"/>
    </row>
    <row r="98" spans="1:14" ht="17.100000000000001" customHeight="1">
      <c r="A98" s="63"/>
      <c r="B98" s="63"/>
      <c r="C98" s="63"/>
      <c r="D98" s="115"/>
      <c r="E98" s="115"/>
      <c r="F98" s="116"/>
      <c r="G98" s="117"/>
      <c r="H98" s="64"/>
      <c r="I98" s="115"/>
      <c r="J98" s="117"/>
      <c r="K98" s="65"/>
      <c r="L98" s="65"/>
      <c r="M98" s="63"/>
      <c r="N98" s="63"/>
    </row>
    <row r="99" spans="1:14" ht="17.100000000000001" customHeight="1">
      <c r="A99" s="63"/>
      <c r="B99" s="63"/>
      <c r="C99" s="63"/>
      <c r="D99" s="115"/>
      <c r="E99" s="115"/>
      <c r="F99" s="116"/>
      <c r="G99" s="117"/>
      <c r="H99" s="64"/>
      <c r="I99" s="115"/>
      <c r="J99" s="117"/>
      <c r="K99" s="65"/>
      <c r="L99" s="65"/>
      <c r="M99" s="63"/>
      <c r="N99" s="63"/>
    </row>
    <row r="100" spans="1:14" ht="17.100000000000001" customHeight="1">
      <c r="A100" s="63"/>
      <c r="B100" s="63"/>
      <c r="C100" s="63"/>
      <c r="D100" s="115"/>
      <c r="E100" s="115"/>
      <c r="F100" s="116"/>
      <c r="G100" s="117"/>
      <c r="H100" s="64"/>
      <c r="I100" s="115"/>
      <c r="J100" s="117"/>
      <c r="K100" s="65"/>
      <c r="L100" s="65"/>
      <c r="M100" s="63"/>
      <c r="N100" s="63"/>
    </row>
    <row r="101" spans="1:14" ht="17.100000000000001" customHeight="1">
      <c r="A101" s="63"/>
      <c r="B101" s="63"/>
      <c r="C101" s="63"/>
      <c r="D101" s="115"/>
      <c r="E101" s="115"/>
      <c r="F101" s="116"/>
      <c r="G101" s="117"/>
      <c r="H101" s="64"/>
      <c r="I101" s="115"/>
      <c r="J101" s="117"/>
      <c r="K101" s="65"/>
      <c r="L101" s="65"/>
      <c r="M101" s="63"/>
      <c r="N101" s="63"/>
    </row>
    <row r="102" spans="1:14" ht="17.100000000000001" customHeight="1">
      <c r="A102" s="63"/>
      <c r="B102" s="63"/>
      <c r="C102" s="63"/>
      <c r="D102" s="115"/>
      <c r="E102" s="115"/>
      <c r="F102" s="116"/>
      <c r="G102" s="117"/>
      <c r="H102" s="64"/>
      <c r="I102" s="115"/>
      <c r="J102" s="117"/>
      <c r="K102" s="65"/>
      <c r="L102" s="65"/>
      <c r="M102" s="63"/>
      <c r="N102" s="63"/>
    </row>
    <row r="103" spans="1:14" ht="17.100000000000001" customHeight="1">
      <c r="A103" s="63"/>
      <c r="B103" s="63"/>
      <c r="C103" s="63"/>
      <c r="D103" s="115"/>
      <c r="E103" s="115"/>
      <c r="F103" s="116"/>
      <c r="G103" s="117"/>
      <c r="H103" s="64"/>
      <c r="I103" s="115"/>
      <c r="J103" s="117"/>
      <c r="K103" s="65"/>
      <c r="L103" s="65"/>
      <c r="M103" s="63"/>
      <c r="N103" s="63"/>
    </row>
    <row r="104" spans="1:14" ht="17.100000000000001" customHeight="1">
      <c r="A104" s="63"/>
      <c r="B104" s="63"/>
      <c r="C104" s="63"/>
      <c r="D104" s="115"/>
      <c r="E104" s="115"/>
      <c r="F104" s="116"/>
      <c r="G104" s="117"/>
      <c r="H104" s="64"/>
      <c r="I104" s="115"/>
      <c r="J104" s="117"/>
      <c r="K104" s="65"/>
      <c r="L104" s="65"/>
      <c r="M104" s="63"/>
      <c r="N104" s="63"/>
    </row>
    <row r="105" spans="1:14" ht="17.100000000000001" customHeight="1">
      <c r="A105" s="63"/>
      <c r="B105" s="63"/>
      <c r="C105" s="63"/>
      <c r="D105" s="115"/>
      <c r="E105" s="115"/>
      <c r="F105" s="116"/>
      <c r="G105" s="117"/>
      <c r="H105" s="64"/>
      <c r="I105" s="115"/>
      <c r="J105" s="117"/>
      <c r="K105" s="65"/>
      <c r="L105" s="65"/>
      <c r="M105" s="63"/>
      <c r="N105" s="63"/>
    </row>
    <row r="106" spans="1:14" ht="17.100000000000001" customHeight="1">
      <c r="A106" s="63"/>
      <c r="B106" s="63"/>
      <c r="C106" s="63"/>
      <c r="D106" s="115"/>
      <c r="E106" s="115"/>
      <c r="F106" s="116"/>
      <c r="G106" s="117"/>
      <c r="H106" s="64"/>
      <c r="I106" s="115"/>
      <c r="J106" s="117"/>
      <c r="K106" s="65"/>
      <c r="L106" s="65"/>
      <c r="M106" s="63"/>
      <c r="N106" s="63"/>
    </row>
    <row r="107" spans="1:14" ht="17.100000000000001" customHeight="1">
      <c r="A107" s="63"/>
      <c r="B107" s="63"/>
      <c r="C107" s="63"/>
      <c r="D107" s="115"/>
      <c r="E107" s="115"/>
      <c r="F107" s="116"/>
      <c r="G107" s="117"/>
      <c r="H107" s="64"/>
      <c r="I107" s="115"/>
      <c r="J107" s="117"/>
      <c r="K107" s="65"/>
      <c r="L107" s="65"/>
      <c r="M107" s="63"/>
      <c r="N107" s="63"/>
    </row>
    <row r="108" spans="1:14" ht="17.100000000000001" customHeight="1">
      <c r="A108" s="63"/>
      <c r="B108" s="63"/>
      <c r="C108" s="63"/>
      <c r="D108" s="115"/>
      <c r="E108" s="115"/>
      <c r="F108" s="116"/>
      <c r="G108" s="117"/>
      <c r="H108" s="64"/>
      <c r="I108" s="115"/>
      <c r="J108" s="117"/>
      <c r="K108" s="65"/>
      <c r="L108" s="65"/>
      <c r="M108" s="63"/>
      <c r="N108" s="63"/>
    </row>
    <row r="109" spans="1:14" ht="17.100000000000001" customHeight="1">
      <c r="A109" s="63"/>
      <c r="B109" s="63"/>
      <c r="C109" s="63"/>
      <c r="D109" s="115"/>
      <c r="E109" s="115"/>
      <c r="F109" s="116"/>
      <c r="G109" s="117"/>
      <c r="H109" s="64"/>
      <c r="I109" s="115"/>
      <c r="J109" s="117"/>
      <c r="K109" s="65"/>
      <c r="L109" s="65"/>
      <c r="M109" s="63"/>
      <c r="N109" s="63"/>
    </row>
    <row r="110" spans="1:14" ht="17.100000000000001" customHeight="1">
      <c r="A110" s="63"/>
      <c r="B110" s="63"/>
      <c r="C110" s="63"/>
      <c r="D110" s="115"/>
      <c r="E110" s="115"/>
      <c r="F110" s="116"/>
      <c r="G110" s="117"/>
      <c r="H110" s="64"/>
      <c r="I110" s="115"/>
      <c r="J110" s="117"/>
      <c r="K110" s="65"/>
      <c r="L110" s="65"/>
      <c r="M110" s="63"/>
      <c r="N110" s="63"/>
    </row>
    <row r="111" spans="1:14" ht="17.100000000000001" customHeight="1">
      <c r="A111" s="63"/>
      <c r="B111" s="63"/>
      <c r="C111" s="63"/>
      <c r="D111" s="115"/>
      <c r="E111" s="115"/>
      <c r="F111" s="116"/>
      <c r="G111" s="117"/>
      <c r="H111" s="64"/>
      <c r="I111" s="115"/>
      <c r="J111" s="117"/>
      <c r="K111" s="65"/>
      <c r="L111" s="65"/>
      <c r="M111" s="63"/>
      <c r="N111" s="63"/>
    </row>
    <row r="112" spans="1:14" ht="17.100000000000001" customHeight="1">
      <c r="A112" s="63"/>
      <c r="B112" s="63"/>
      <c r="C112" s="63"/>
      <c r="D112" s="115"/>
      <c r="E112" s="115"/>
      <c r="F112" s="116"/>
      <c r="G112" s="117"/>
      <c r="H112" s="64"/>
      <c r="I112" s="115"/>
      <c r="J112" s="117"/>
      <c r="K112" s="65"/>
      <c r="L112" s="65"/>
      <c r="M112" s="63"/>
      <c r="N112" s="63"/>
    </row>
    <row r="113" spans="1:14" ht="17.100000000000001" customHeight="1">
      <c r="A113" s="63"/>
      <c r="B113" s="63"/>
      <c r="C113" s="63"/>
      <c r="D113" s="115"/>
      <c r="E113" s="115"/>
      <c r="F113" s="116"/>
      <c r="G113" s="117"/>
      <c r="H113" s="64"/>
      <c r="I113" s="115"/>
      <c r="J113" s="117"/>
      <c r="K113" s="65"/>
      <c r="L113" s="65"/>
      <c r="M113" s="63"/>
      <c r="N113" s="63"/>
    </row>
    <row r="114" spans="1:14" ht="17.100000000000001" customHeight="1">
      <c r="A114" s="63"/>
      <c r="B114" s="63"/>
      <c r="C114" s="63"/>
      <c r="D114" s="115"/>
      <c r="E114" s="115"/>
      <c r="F114" s="116"/>
      <c r="G114" s="117"/>
      <c r="H114" s="64"/>
      <c r="I114" s="115"/>
      <c r="J114" s="117"/>
      <c r="K114" s="65"/>
      <c r="L114" s="65"/>
      <c r="M114" s="63"/>
      <c r="N114" s="63"/>
    </row>
    <row r="115" spans="1:14" ht="17.100000000000001" customHeight="1">
      <c r="A115" s="63"/>
      <c r="B115" s="63"/>
      <c r="C115" s="63"/>
      <c r="D115" s="115"/>
      <c r="E115" s="115"/>
      <c r="F115" s="116"/>
      <c r="G115" s="117"/>
      <c r="H115" s="64"/>
      <c r="I115" s="115"/>
      <c r="J115" s="117"/>
      <c r="K115" s="65"/>
      <c r="L115" s="65"/>
      <c r="M115" s="63"/>
      <c r="N115" s="63"/>
    </row>
    <row r="116" spans="1:14" ht="17.100000000000001" customHeight="1">
      <c r="A116" s="63"/>
      <c r="B116" s="63"/>
      <c r="C116" s="63"/>
      <c r="D116" s="115"/>
      <c r="E116" s="115"/>
      <c r="F116" s="116"/>
      <c r="G116" s="117"/>
      <c r="H116" s="64"/>
      <c r="I116" s="115"/>
      <c r="J116" s="117"/>
      <c r="K116" s="65"/>
      <c r="L116" s="65"/>
      <c r="M116" s="63"/>
      <c r="N116" s="63"/>
    </row>
    <row r="117" spans="1:14" ht="17.100000000000001" customHeight="1">
      <c r="A117" s="63"/>
      <c r="B117" s="63"/>
      <c r="C117" s="63"/>
      <c r="D117" s="115"/>
      <c r="E117" s="115"/>
      <c r="F117" s="116"/>
      <c r="G117" s="117"/>
      <c r="H117" s="64"/>
      <c r="I117" s="115"/>
      <c r="J117" s="117"/>
      <c r="K117" s="65"/>
      <c r="L117" s="65"/>
      <c r="M117" s="63"/>
      <c r="N117" s="63"/>
    </row>
    <row r="118" spans="1:14" ht="17.100000000000001" customHeight="1">
      <c r="A118" s="63"/>
      <c r="B118" s="63"/>
      <c r="C118" s="63"/>
      <c r="D118" s="115"/>
      <c r="E118" s="115"/>
      <c r="F118" s="116"/>
      <c r="G118" s="117"/>
      <c r="H118" s="64"/>
      <c r="I118" s="115"/>
      <c r="J118" s="117"/>
      <c r="K118" s="65"/>
      <c r="L118" s="65"/>
      <c r="M118" s="63"/>
      <c r="N118" s="63"/>
    </row>
    <row r="119" spans="1:14" ht="17.100000000000001" customHeight="1">
      <c r="A119" s="63"/>
      <c r="B119" s="63"/>
      <c r="C119" s="63"/>
      <c r="D119" s="115"/>
      <c r="E119" s="115"/>
      <c r="F119" s="116"/>
      <c r="G119" s="117"/>
      <c r="H119" s="64"/>
      <c r="I119" s="115"/>
      <c r="J119" s="117"/>
      <c r="K119" s="65"/>
      <c r="L119" s="65"/>
      <c r="M119" s="63"/>
      <c r="N119" s="63"/>
    </row>
    <row r="120" spans="1:14" ht="17.100000000000001" customHeight="1">
      <c r="A120" s="63"/>
      <c r="B120" s="63"/>
      <c r="C120" s="63"/>
      <c r="D120" s="115"/>
      <c r="E120" s="115"/>
      <c r="F120" s="116"/>
      <c r="G120" s="117"/>
      <c r="H120" s="64"/>
      <c r="I120" s="115"/>
      <c r="J120" s="117"/>
      <c r="K120" s="65"/>
      <c r="L120" s="65"/>
      <c r="M120" s="63"/>
      <c r="N120" s="63"/>
    </row>
    <row r="121" spans="1:14" ht="17.100000000000001" customHeight="1">
      <c r="A121" s="63"/>
      <c r="B121" s="63"/>
      <c r="C121" s="63"/>
      <c r="D121" s="115"/>
      <c r="E121" s="115"/>
      <c r="F121" s="116"/>
      <c r="G121" s="117"/>
      <c r="H121" s="64"/>
      <c r="I121" s="115"/>
      <c r="J121" s="117"/>
      <c r="K121" s="65"/>
      <c r="L121" s="65"/>
      <c r="M121" s="63"/>
      <c r="N121" s="63"/>
    </row>
    <row r="122" spans="1:14" ht="17.100000000000001" customHeight="1">
      <c r="A122" s="63"/>
      <c r="B122" s="63"/>
      <c r="C122" s="63"/>
      <c r="D122" s="115"/>
      <c r="E122" s="115"/>
      <c r="F122" s="116"/>
      <c r="G122" s="117"/>
      <c r="H122" s="64"/>
      <c r="I122" s="115"/>
      <c r="J122" s="117"/>
      <c r="K122" s="65"/>
      <c r="L122" s="65"/>
      <c r="M122" s="63"/>
      <c r="N122" s="63"/>
    </row>
    <row r="123" spans="1:14" ht="17.100000000000001" customHeight="1">
      <c r="A123" s="63"/>
      <c r="B123" s="63"/>
      <c r="C123" s="63"/>
      <c r="D123" s="115"/>
      <c r="E123" s="115"/>
      <c r="F123" s="116"/>
      <c r="G123" s="117"/>
      <c r="H123" s="64"/>
      <c r="I123" s="115"/>
      <c r="J123" s="117"/>
      <c r="K123" s="65"/>
      <c r="L123" s="65"/>
      <c r="M123" s="63"/>
      <c r="N123" s="63"/>
    </row>
    <row r="124" spans="1:14" ht="17.100000000000001" customHeight="1">
      <c r="A124" s="63"/>
      <c r="B124" s="63"/>
      <c r="C124" s="63"/>
      <c r="D124" s="115"/>
      <c r="E124" s="115"/>
      <c r="F124" s="116"/>
      <c r="G124" s="117"/>
      <c r="H124" s="64"/>
      <c r="I124" s="115"/>
      <c r="J124" s="117"/>
      <c r="K124" s="65"/>
      <c r="L124" s="65"/>
      <c r="M124" s="63"/>
      <c r="N124" s="63"/>
    </row>
    <row r="125" spans="1:14" ht="17.100000000000001" customHeight="1">
      <c r="A125" s="63"/>
      <c r="B125" s="63"/>
      <c r="C125" s="63"/>
      <c r="D125" s="115"/>
      <c r="E125" s="115"/>
      <c r="F125" s="116"/>
      <c r="G125" s="117"/>
      <c r="H125" s="64"/>
      <c r="I125" s="115"/>
      <c r="J125" s="117"/>
      <c r="K125" s="65"/>
      <c r="L125" s="65"/>
      <c r="M125" s="63"/>
      <c r="N125" s="63"/>
    </row>
    <row r="126" spans="1:14" ht="17.100000000000001" customHeight="1">
      <c r="A126" s="63"/>
      <c r="B126" s="63"/>
      <c r="C126" s="63"/>
      <c r="D126" s="115"/>
      <c r="E126" s="115"/>
      <c r="F126" s="116"/>
      <c r="G126" s="117"/>
      <c r="H126" s="64"/>
      <c r="I126" s="115"/>
      <c r="J126" s="117"/>
      <c r="K126" s="65"/>
      <c r="L126" s="65"/>
      <c r="M126" s="63"/>
      <c r="N126" s="63"/>
    </row>
    <row r="127" spans="1:14" ht="17.100000000000001" customHeight="1">
      <c r="A127" s="63"/>
      <c r="B127" s="63"/>
      <c r="C127" s="63"/>
      <c r="D127" s="115"/>
      <c r="E127" s="115"/>
      <c r="F127" s="116"/>
      <c r="G127" s="117"/>
      <c r="H127" s="64"/>
      <c r="I127" s="115"/>
      <c r="J127" s="117"/>
      <c r="K127" s="65"/>
      <c r="L127" s="65"/>
      <c r="M127" s="63"/>
      <c r="N127" s="63"/>
    </row>
    <row r="128" spans="1:14" ht="17.100000000000001" customHeight="1">
      <c r="A128" s="63"/>
      <c r="B128" s="63"/>
      <c r="C128" s="63"/>
      <c r="D128" s="115"/>
      <c r="E128" s="115"/>
      <c r="F128" s="116"/>
      <c r="G128" s="117"/>
      <c r="H128" s="64"/>
      <c r="I128" s="115"/>
      <c r="J128" s="117"/>
      <c r="K128" s="65"/>
      <c r="L128" s="65"/>
      <c r="M128" s="63"/>
      <c r="N128" s="63"/>
    </row>
    <row r="129" spans="1:14" ht="17.100000000000001" customHeight="1">
      <c r="A129" s="63"/>
      <c r="B129" s="63"/>
      <c r="C129" s="63"/>
      <c r="D129" s="115"/>
      <c r="E129" s="115"/>
      <c r="F129" s="116"/>
      <c r="G129" s="117"/>
      <c r="H129" s="64"/>
      <c r="I129" s="115"/>
      <c r="J129" s="117"/>
      <c r="K129" s="65"/>
      <c r="L129" s="65"/>
      <c r="M129" s="63"/>
      <c r="N129" s="63"/>
    </row>
    <row r="130" spans="1:14" ht="17.100000000000001" customHeight="1">
      <c r="A130" s="63"/>
      <c r="B130" s="63"/>
      <c r="C130" s="63"/>
      <c r="D130" s="115"/>
      <c r="E130" s="115"/>
      <c r="F130" s="116"/>
      <c r="G130" s="117"/>
      <c r="H130" s="64"/>
      <c r="I130" s="115"/>
      <c r="J130" s="117"/>
      <c r="K130" s="65"/>
      <c r="L130" s="65"/>
      <c r="M130" s="63"/>
      <c r="N130" s="63"/>
    </row>
    <row r="131" spans="1:14" ht="17.100000000000001" customHeight="1">
      <c r="A131" s="63"/>
      <c r="B131" s="63"/>
      <c r="C131" s="63"/>
      <c r="D131" s="115"/>
      <c r="E131" s="115"/>
      <c r="F131" s="116"/>
      <c r="G131" s="117"/>
      <c r="H131" s="64"/>
      <c r="I131" s="115"/>
      <c r="J131" s="117"/>
      <c r="K131" s="65"/>
      <c r="L131" s="65"/>
      <c r="M131" s="63"/>
      <c r="N131" s="63"/>
    </row>
    <row r="132" spans="1:14" ht="17.100000000000001" customHeight="1">
      <c r="A132" s="63"/>
      <c r="B132" s="63"/>
      <c r="C132" s="63"/>
      <c r="D132" s="115"/>
      <c r="E132" s="115"/>
      <c r="F132" s="116"/>
      <c r="G132" s="117"/>
      <c r="H132" s="64"/>
      <c r="I132" s="115"/>
      <c r="J132" s="117"/>
      <c r="K132" s="65"/>
      <c r="L132" s="65"/>
      <c r="M132" s="63"/>
      <c r="N132" s="63"/>
    </row>
    <row r="133" spans="1:14" ht="17.100000000000001" customHeight="1">
      <c r="A133" s="63"/>
      <c r="B133" s="63"/>
      <c r="C133" s="63"/>
      <c r="D133" s="115"/>
      <c r="E133" s="115"/>
      <c r="F133" s="116"/>
      <c r="G133" s="117"/>
      <c r="H133" s="64"/>
      <c r="I133" s="115"/>
      <c r="J133" s="117"/>
      <c r="K133" s="65"/>
      <c r="L133" s="65"/>
      <c r="M133" s="63"/>
      <c r="N133" s="63"/>
    </row>
    <row r="134" spans="1:14" ht="17.100000000000001" customHeight="1">
      <c r="A134" s="63"/>
      <c r="B134" s="63"/>
      <c r="C134" s="63"/>
      <c r="D134" s="115"/>
      <c r="E134" s="115"/>
      <c r="F134" s="116"/>
      <c r="G134" s="117"/>
      <c r="H134" s="64"/>
      <c r="I134" s="115"/>
      <c r="J134" s="117"/>
      <c r="K134" s="65"/>
      <c r="L134" s="65"/>
      <c r="M134" s="63"/>
      <c r="N134" s="63"/>
    </row>
    <row r="135" spans="1:14" ht="17.100000000000001" customHeight="1">
      <c r="A135" s="63"/>
      <c r="B135" s="63"/>
      <c r="C135" s="63"/>
      <c r="D135" s="115"/>
      <c r="E135" s="115"/>
      <c r="F135" s="116"/>
      <c r="G135" s="117"/>
      <c r="H135" s="64"/>
      <c r="I135" s="115"/>
      <c r="J135" s="117"/>
      <c r="K135" s="65"/>
      <c r="L135" s="65"/>
      <c r="M135" s="63"/>
      <c r="N135" s="63"/>
    </row>
    <row r="136" spans="1:14" ht="17.100000000000001" customHeight="1">
      <c r="A136" s="63"/>
      <c r="B136" s="63"/>
      <c r="C136" s="63"/>
      <c r="D136" s="115"/>
      <c r="E136" s="115"/>
      <c r="F136" s="116"/>
      <c r="G136" s="117"/>
      <c r="H136" s="64"/>
      <c r="I136" s="115"/>
      <c r="J136" s="117"/>
      <c r="K136" s="65"/>
      <c r="L136" s="65"/>
      <c r="M136" s="63"/>
      <c r="N136" s="63"/>
    </row>
    <row r="137" spans="1:14" ht="17.100000000000001" customHeight="1">
      <c r="A137" s="63"/>
      <c r="B137" s="63"/>
      <c r="C137" s="63"/>
      <c r="D137" s="115"/>
      <c r="E137" s="115"/>
      <c r="F137" s="116"/>
      <c r="G137" s="117"/>
      <c r="H137" s="64"/>
      <c r="I137" s="115"/>
      <c r="J137" s="117"/>
      <c r="K137" s="65"/>
      <c r="L137" s="65"/>
      <c r="M137" s="63"/>
      <c r="N137" s="63"/>
    </row>
    <row r="138" spans="1:14" ht="17.100000000000001" customHeight="1">
      <c r="A138" s="63"/>
      <c r="B138" s="63"/>
      <c r="C138" s="63"/>
      <c r="D138" s="115"/>
      <c r="E138" s="115"/>
      <c r="F138" s="116"/>
      <c r="G138" s="117"/>
      <c r="H138" s="64"/>
      <c r="I138" s="115"/>
      <c r="J138" s="117"/>
      <c r="K138" s="65"/>
      <c r="L138" s="65"/>
      <c r="M138" s="63"/>
      <c r="N138" s="63"/>
    </row>
    <row r="139" spans="1:14" ht="17.100000000000001" customHeight="1">
      <c r="A139" s="63"/>
      <c r="B139" s="63"/>
      <c r="C139" s="63"/>
      <c r="D139" s="115"/>
      <c r="E139" s="115"/>
      <c r="F139" s="116"/>
      <c r="G139" s="117"/>
      <c r="H139" s="64"/>
      <c r="I139" s="115"/>
      <c r="J139" s="117"/>
      <c r="K139" s="65"/>
      <c r="L139" s="65"/>
      <c r="M139" s="63"/>
      <c r="N139" s="63"/>
    </row>
    <row r="140" spans="1:14" ht="17.100000000000001" customHeight="1">
      <c r="A140" s="63"/>
      <c r="B140" s="63"/>
      <c r="C140" s="63"/>
      <c r="D140" s="115"/>
      <c r="E140" s="115"/>
      <c r="F140" s="116"/>
      <c r="G140" s="117"/>
      <c r="H140" s="64"/>
      <c r="I140" s="115"/>
      <c r="J140" s="117"/>
      <c r="K140" s="65"/>
      <c r="L140" s="65"/>
      <c r="M140" s="63"/>
      <c r="N140" s="63"/>
    </row>
    <row r="141" spans="1:14" ht="17.100000000000001" customHeight="1">
      <c r="A141" s="63"/>
      <c r="B141" s="63"/>
      <c r="C141" s="63"/>
      <c r="D141" s="115"/>
      <c r="E141" s="115"/>
      <c r="F141" s="116"/>
      <c r="G141" s="117"/>
      <c r="H141" s="64"/>
      <c r="I141" s="115"/>
      <c r="J141" s="117"/>
      <c r="K141" s="65"/>
      <c r="L141" s="65"/>
      <c r="M141" s="63"/>
      <c r="N141" s="63"/>
    </row>
    <row r="142" spans="1:14" ht="17.100000000000001" customHeight="1">
      <c r="A142" s="63"/>
      <c r="B142" s="63"/>
      <c r="C142" s="63"/>
      <c r="D142" s="115"/>
      <c r="E142" s="115"/>
      <c r="F142" s="116"/>
      <c r="G142" s="117"/>
      <c r="H142" s="64"/>
      <c r="I142" s="115"/>
      <c r="J142" s="117"/>
      <c r="K142" s="65"/>
      <c r="L142" s="65"/>
      <c r="M142" s="63"/>
      <c r="N142" s="63"/>
    </row>
    <row r="143" spans="1:14" ht="17.100000000000001" customHeight="1">
      <c r="A143" s="63"/>
      <c r="B143" s="63"/>
      <c r="C143" s="63"/>
      <c r="D143" s="115"/>
      <c r="E143" s="115"/>
      <c r="F143" s="116"/>
      <c r="G143" s="117"/>
      <c r="H143" s="64"/>
      <c r="I143" s="115"/>
      <c r="J143" s="117"/>
      <c r="K143" s="65"/>
      <c r="L143" s="65"/>
      <c r="M143" s="63"/>
      <c r="N143" s="63"/>
    </row>
    <row r="144" spans="1:14" ht="17.100000000000001" customHeight="1">
      <c r="A144" s="63"/>
      <c r="B144" s="63"/>
      <c r="C144" s="63"/>
      <c r="D144" s="115"/>
      <c r="E144" s="115"/>
      <c r="F144" s="116"/>
      <c r="G144" s="117"/>
      <c r="H144" s="64"/>
      <c r="I144" s="115"/>
      <c r="J144" s="117"/>
      <c r="K144" s="65"/>
      <c r="L144" s="65"/>
      <c r="M144" s="63"/>
      <c r="N144" s="63"/>
    </row>
    <row r="145" spans="1:14" ht="17.100000000000001" customHeight="1">
      <c r="A145" s="63"/>
      <c r="B145" s="63"/>
      <c r="C145" s="63"/>
      <c r="D145" s="115"/>
      <c r="E145" s="115"/>
      <c r="F145" s="116"/>
      <c r="G145" s="117"/>
      <c r="H145" s="64"/>
      <c r="I145" s="115"/>
      <c r="J145" s="117"/>
      <c r="K145" s="65"/>
      <c r="L145" s="65"/>
      <c r="M145" s="63"/>
      <c r="N145" s="63"/>
    </row>
    <row r="146" spans="1:14" ht="17.100000000000001" customHeight="1">
      <c r="A146" s="63"/>
      <c r="B146" s="63"/>
      <c r="C146" s="63"/>
      <c r="D146" s="115"/>
      <c r="E146" s="115"/>
      <c r="F146" s="116"/>
      <c r="G146" s="117"/>
      <c r="H146" s="64"/>
      <c r="I146" s="115"/>
      <c r="J146" s="117"/>
      <c r="K146" s="65"/>
      <c r="L146" s="65"/>
      <c r="M146" s="63"/>
      <c r="N146" s="63"/>
    </row>
    <row r="147" spans="1:14" ht="17.100000000000001" customHeight="1">
      <c r="A147" s="63"/>
      <c r="B147" s="63"/>
      <c r="C147" s="63"/>
      <c r="D147" s="115"/>
      <c r="E147" s="115"/>
      <c r="F147" s="116"/>
      <c r="G147" s="117"/>
      <c r="H147" s="64"/>
      <c r="I147" s="115"/>
      <c r="J147" s="117"/>
      <c r="K147" s="65"/>
      <c r="L147" s="65"/>
      <c r="M147" s="63"/>
      <c r="N147" s="63"/>
    </row>
    <row r="148" spans="1:14" ht="17.100000000000001" customHeight="1">
      <c r="A148" s="63"/>
      <c r="B148" s="63"/>
      <c r="C148" s="63"/>
      <c r="D148" s="115"/>
      <c r="E148" s="115"/>
      <c r="F148" s="116"/>
      <c r="G148" s="117"/>
      <c r="H148" s="64"/>
      <c r="I148" s="115"/>
      <c r="J148" s="117"/>
      <c r="K148" s="65"/>
      <c r="L148" s="65"/>
      <c r="M148" s="63"/>
      <c r="N148" s="63"/>
    </row>
    <row r="149" spans="1:14" ht="17.100000000000001" customHeight="1">
      <c r="A149" s="63"/>
      <c r="B149" s="63"/>
      <c r="C149" s="63"/>
      <c r="D149" s="115"/>
      <c r="E149" s="115"/>
      <c r="F149" s="116"/>
      <c r="G149" s="117"/>
      <c r="H149" s="64"/>
      <c r="I149" s="115"/>
      <c r="J149" s="117"/>
      <c r="K149" s="65"/>
      <c r="L149" s="65"/>
      <c r="M149" s="63"/>
      <c r="N149" s="63"/>
    </row>
    <row r="150" spans="1:14" ht="17.100000000000001" customHeight="1">
      <c r="A150" s="63"/>
      <c r="B150" s="63"/>
      <c r="C150" s="63"/>
      <c r="D150" s="115"/>
      <c r="E150" s="115"/>
      <c r="F150" s="116"/>
      <c r="G150" s="117"/>
      <c r="H150" s="64"/>
      <c r="I150" s="115"/>
      <c r="J150" s="117"/>
      <c r="K150" s="65"/>
      <c r="L150" s="65"/>
      <c r="M150" s="63"/>
      <c r="N150" s="63"/>
    </row>
    <row r="151" spans="1:14" ht="17.100000000000001" customHeight="1">
      <c r="A151" s="63"/>
      <c r="B151" s="63"/>
      <c r="C151" s="63"/>
      <c r="D151" s="115"/>
      <c r="E151" s="115"/>
      <c r="F151" s="116"/>
      <c r="G151" s="117"/>
      <c r="H151" s="64"/>
      <c r="I151" s="115"/>
      <c r="J151" s="117"/>
      <c r="K151" s="65"/>
      <c r="L151" s="65"/>
      <c r="M151" s="63"/>
      <c r="N151" s="63"/>
    </row>
    <row r="152" spans="1:14" ht="17.100000000000001" customHeight="1">
      <c r="A152" s="63"/>
      <c r="B152" s="63"/>
      <c r="C152" s="63"/>
      <c r="D152" s="115"/>
      <c r="E152" s="115"/>
      <c r="F152" s="116"/>
      <c r="G152" s="117"/>
      <c r="H152" s="64"/>
      <c r="I152" s="115"/>
      <c r="J152" s="117"/>
      <c r="K152" s="65"/>
      <c r="L152" s="65"/>
      <c r="M152" s="63"/>
      <c r="N152" s="63"/>
    </row>
    <row r="153" spans="1:14" ht="17.100000000000001" customHeight="1">
      <c r="A153" s="63"/>
      <c r="B153" s="63"/>
      <c r="C153" s="63"/>
      <c r="D153" s="115"/>
      <c r="E153" s="115"/>
      <c r="F153" s="116"/>
      <c r="G153" s="117"/>
      <c r="H153" s="64"/>
      <c r="I153" s="115"/>
      <c r="J153" s="117"/>
      <c r="K153" s="65"/>
      <c r="L153" s="65"/>
      <c r="M153" s="63"/>
      <c r="N153" s="63"/>
    </row>
    <row r="154" spans="1:14" ht="17.100000000000001" customHeight="1">
      <c r="A154" s="63"/>
      <c r="B154" s="63"/>
      <c r="C154" s="63"/>
      <c r="D154" s="115"/>
      <c r="E154" s="115"/>
      <c r="F154" s="116"/>
      <c r="G154" s="117"/>
      <c r="H154" s="64"/>
      <c r="I154" s="115"/>
      <c r="J154" s="117"/>
      <c r="K154" s="65"/>
      <c r="L154" s="65"/>
      <c r="M154" s="63"/>
      <c r="N154" s="63"/>
    </row>
    <row r="155" spans="1:14" ht="17.100000000000001" customHeight="1">
      <c r="A155" s="63"/>
      <c r="B155" s="63"/>
      <c r="C155" s="63"/>
      <c r="D155" s="115"/>
      <c r="E155" s="115"/>
      <c r="F155" s="116"/>
      <c r="G155" s="117"/>
      <c r="H155" s="64"/>
      <c r="I155" s="115"/>
      <c r="J155" s="117"/>
      <c r="K155" s="65"/>
      <c r="L155" s="65"/>
      <c r="M155" s="63"/>
      <c r="N155" s="63"/>
    </row>
    <row r="156" spans="1:14" ht="17.100000000000001" customHeight="1">
      <c r="A156" s="63"/>
      <c r="B156" s="63"/>
      <c r="C156" s="63"/>
      <c r="D156" s="115"/>
      <c r="E156" s="115"/>
      <c r="F156" s="116"/>
      <c r="G156" s="117"/>
      <c r="H156" s="64"/>
      <c r="I156" s="115"/>
      <c r="J156" s="117"/>
      <c r="K156" s="65"/>
      <c r="L156" s="65"/>
      <c r="M156" s="63"/>
      <c r="N156" s="63"/>
    </row>
    <row r="157" spans="1:14" ht="17.100000000000001" customHeight="1">
      <c r="A157" s="63"/>
      <c r="B157" s="63"/>
      <c r="C157" s="63"/>
      <c r="D157" s="115"/>
      <c r="E157" s="115"/>
      <c r="F157" s="116"/>
      <c r="G157" s="117"/>
      <c r="H157" s="64"/>
      <c r="I157" s="115"/>
      <c r="J157" s="117"/>
      <c r="K157" s="65"/>
      <c r="L157" s="65"/>
      <c r="M157" s="63"/>
      <c r="N157" s="63"/>
    </row>
    <row r="158" spans="1:14" ht="17.100000000000001" customHeight="1">
      <c r="A158" s="63"/>
      <c r="B158" s="63"/>
      <c r="C158" s="63"/>
      <c r="D158" s="115"/>
      <c r="E158" s="115"/>
      <c r="F158" s="116"/>
      <c r="G158" s="117"/>
      <c r="H158" s="64"/>
      <c r="I158" s="115"/>
      <c r="J158" s="117"/>
      <c r="K158" s="65"/>
      <c r="L158" s="65"/>
      <c r="M158" s="63"/>
      <c r="N158" s="63"/>
    </row>
    <row r="159" spans="1:14" ht="17.100000000000001" customHeight="1">
      <c r="A159" s="63"/>
      <c r="B159" s="63"/>
      <c r="C159" s="63"/>
      <c r="D159" s="115"/>
      <c r="E159" s="115"/>
      <c r="F159" s="116"/>
      <c r="G159" s="117"/>
      <c r="H159" s="64"/>
      <c r="I159" s="115"/>
      <c r="J159" s="117"/>
      <c r="K159" s="65"/>
      <c r="L159" s="65"/>
      <c r="M159" s="63"/>
      <c r="N159" s="63"/>
    </row>
    <row r="160" spans="1:14" ht="17.100000000000001" customHeight="1">
      <c r="A160" s="63"/>
      <c r="B160" s="63"/>
      <c r="C160" s="63"/>
      <c r="D160" s="115"/>
      <c r="E160" s="115"/>
      <c r="F160" s="116"/>
      <c r="G160" s="117"/>
      <c r="H160" s="64"/>
      <c r="I160" s="115"/>
      <c r="J160" s="117"/>
      <c r="K160" s="65"/>
      <c r="L160" s="65"/>
      <c r="M160" s="63"/>
      <c r="N160" s="63"/>
    </row>
    <row r="161" spans="1:14" ht="17.100000000000001" customHeight="1">
      <c r="A161" s="63"/>
      <c r="B161" s="63"/>
      <c r="C161" s="63"/>
      <c r="D161" s="115"/>
      <c r="E161" s="115"/>
      <c r="F161" s="116"/>
      <c r="G161" s="117"/>
      <c r="H161" s="64"/>
      <c r="I161" s="115"/>
      <c r="J161" s="117"/>
      <c r="K161" s="65"/>
      <c r="L161" s="65"/>
      <c r="M161" s="63"/>
      <c r="N161" s="63"/>
    </row>
    <row r="162" spans="1:14" ht="17.100000000000001" customHeight="1">
      <c r="A162" s="63"/>
      <c r="B162" s="63"/>
      <c r="C162" s="63"/>
      <c r="D162" s="115"/>
      <c r="E162" s="115"/>
      <c r="F162" s="116"/>
      <c r="G162" s="117"/>
      <c r="H162" s="64"/>
      <c r="I162" s="115"/>
      <c r="J162" s="117"/>
      <c r="K162" s="65"/>
      <c r="L162" s="65"/>
      <c r="M162" s="63"/>
      <c r="N162" s="63"/>
    </row>
    <row r="163" spans="1:14" ht="17.100000000000001" customHeight="1">
      <c r="A163" s="63"/>
      <c r="B163" s="63"/>
      <c r="C163" s="63"/>
      <c r="D163" s="115"/>
      <c r="E163" s="115"/>
      <c r="F163" s="116"/>
      <c r="G163" s="117"/>
      <c r="H163" s="64"/>
      <c r="I163" s="115"/>
      <c r="J163" s="117"/>
      <c r="K163" s="65"/>
      <c r="L163" s="65"/>
      <c r="M163" s="63"/>
      <c r="N163" s="63"/>
    </row>
    <row r="164" spans="1:14" ht="17.100000000000001" customHeight="1">
      <c r="A164" s="63"/>
      <c r="B164" s="63"/>
      <c r="C164" s="63"/>
      <c r="D164" s="115"/>
      <c r="E164" s="115"/>
      <c r="F164" s="116"/>
      <c r="G164" s="117"/>
      <c r="H164" s="64"/>
      <c r="I164" s="115"/>
      <c r="J164" s="117"/>
      <c r="K164" s="65"/>
      <c r="L164" s="65"/>
      <c r="M164" s="63"/>
      <c r="N164" s="63"/>
    </row>
    <row r="165" spans="1:14" ht="17.100000000000001" customHeight="1">
      <c r="A165" s="63"/>
      <c r="B165" s="63"/>
      <c r="C165" s="63"/>
      <c r="D165" s="115"/>
      <c r="E165" s="115"/>
      <c r="F165" s="116"/>
      <c r="G165" s="117"/>
      <c r="H165" s="64"/>
      <c r="I165" s="115"/>
      <c r="J165" s="117"/>
      <c r="K165" s="65"/>
      <c r="L165" s="65"/>
      <c r="M165" s="63"/>
      <c r="N165" s="63"/>
    </row>
    <row r="166" spans="1:14" ht="17.100000000000001" customHeight="1">
      <c r="A166" s="63"/>
      <c r="B166" s="63"/>
      <c r="C166" s="63"/>
      <c r="D166" s="115"/>
      <c r="E166" s="115"/>
      <c r="F166" s="116"/>
      <c r="G166" s="117"/>
      <c r="H166" s="64"/>
      <c r="I166" s="115"/>
      <c r="J166" s="117"/>
      <c r="K166" s="65"/>
      <c r="L166" s="65"/>
      <c r="M166" s="63"/>
      <c r="N166" s="63"/>
    </row>
    <row r="167" spans="1:14" ht="17.100000000000001" customHeight="1">
      <c r="A167" s="63"/>
      <c r="B167" s="63"/>
      <c r="C167" s="63"/>
      <c r="D167" s="115"/>
      <c r="E167" s="115"/>
      <c r="F167" s="116"/>
      <c r="G167" s="117"/>
      <c r="H167" s="64"/>
      <c r="I167" s="115"/>
      <c r="J167" s="117"/>
      <c r="K167" s="65"/>
      <c r="L167" s="65"/>
      <c r="M167" s="63"/>
      <c r="N167" s="63"/>
    </row>
    <row r="168" spans="1:14" ht="17.100000000000001" customHeight="1">
      <c r="A168" s="63"/>
      <c r="B168" s="63"/>
      <c r="C168" s="63"/>
      <c r="D168" s="115"/>
      <c r="E168" s="115"/>
      <c r="F168" s="116"/>
      <c r="G168" s="117"/>
      <c r="H168" s="64"/>
      <c r="I168" s="115"/>
      <c r="J168" s="117"/>
      <c r="K168" s="65"/>
      <c r="L168" s="65"/>
      <c r="M168" s="63"/>
      <c r="N168" s="63"/>
    </row>
    <row r="169" spans="1:14" ht="17.100000000000001" customHeight="1">
      <c r="A169" s="63"/>
      <c r="B169" s="63"/>
      <c r="C169" s="63"/>
      <c r="D169" s="115"/>
      <c r="E169" s="115"/>
      <c r="F169" s="116"/>
      <c r="G169" s="117"/>
      <c r="H169" s="64"/>
      <c r="I169" s="115"/>
      <c r="J169" s="117"/>
      <c r="K169" s="65"/>
      <c r="L169" s="65"/>
      <c r="M169" s="63"/>
      <c r="N169" s="63"/>
    </row>
    <row r="170" spans="1:14" ht="17.100000000000001" customHeight="1">
      <c r="A170" s="63"/>
      <c r="B170" s="63"/>
      <c r="C170" s="63"/>
      <c r="D170" s="115"/>
      <c r="E170" s="115"/>
      <c r="F170" s="116"/>
      <c r="G170" s="117"/>
      <c r="H170" s="64"/>
      <c r="I170" s="115"/>
      <c r="J170" s="117"/>
      <c r="K170" s="65"/>
      <c r="L170" s="65"/>
      <c r="M170" s="63"/>
      <c r="N170" s="63"/>
    </row>
    <row r="171" spans="1:14" ht="17.100000000000001" customHeight="1">
      <c r="A171" s="63"/>
      <c r="B171" s="63"/>
      <c r="C171" s="63"/>
      <c r="D171" s="115"/>
      <c r="E171" s="115"/>
      <c r="F171" s="116"/>
      <c r="G171" s="117"/>
      <c r="H171" s="64"/>
      <c r="I171" s="115"/>
      <c r="J171" s="117"/>
      <c r="K171" s="65"/>
      <c r="L171" s="65"/>
      <c r="M171" s="63"/>
      <c r="N171" s="63"/>
    </row>
    <row r="172" spans="1:14" ht="17.100000000000001" customHeight="1">
      <c r="A172" s="63"/>
      <c r="B172" s="63"/>
      <c r="C172" s="63"/>
      <c r="D172" s="115"/>
      <c r="E172" s="115"/>
      <c r="F172" s="116"/>
      <c r="G172" s="117"/>
      <c r="H172" s="64"/>
      <c r="I172" s="115"/>
      <c r="J172" s="117"/>
      <c r="K172" s="65"/>
      <c r="L172" s="65"/>
      <c r="M172" s="63"/>
      <c r="N172" s="63"/>
    </row>
    <row r="173" spans="1:14" ht="17.100000000000001" customHeight="1">
      <c r="A173" s="63"/>
      <c r="B173" s="63"/>
      <c r="C173" s="63"/>
      <c r="D173" s="115"/>
      <c r="E173" s="115"/>
      <c r="F173" s="116"/>
      <c r="G173" s="117"/>
      <c r="H173" s="64"/>
      <c r="I173" s="115"/>
      <c r="J173" s="117"/>
      <c r="K173" s="65"/>
      <c r="L173" s="65"/>
      <c r="M173" s="63"/>
      <c r="N173" s="63"/>
    </row>
    <row r="174" spans="1:14" ht="17.100000000000001" customHeight="1">
      <c r="A174" s="63"/>
      <c r="B174" s="63"/>
      <c r="C174" s="63"/>
      <c r="D174" s="115"/>
      <c r="E174" s="115"/>
      <c r="F174" s="116"/>
      <c r="G174" s="117"/>
      <c r="H174" s="64"/>
      <c r="I174" s="115"/>
      <c r="J174" s="117"/>
      <c r="K174" s="65"/>
      <c r="L174" s="65"/>
      <c r="M174" s="63"/>
      <c r="N174" s="63"/>
    </row>
    <row r="175" spans="1:14" ht="17.100000000000001" customHeight="1">
      <c r="A175" s="63"/>
      <c r="B175" s="63"/>
      <c r="C175" s="63"/>
      <c r="D175" s="115"/>
      <c r="E175" s="115"/>
      <c r="F175" s="116"/>
      <c r="G175" s="117"/>
      <c r="H175" s="64"/>
      <c r="I175" s="115"/>
      <c r="J175" s="117"/>
      <c r="K175" s="65"/>
      <c r="L175" s="65"/>
      <c r="M175" s="63"/>
      <c r="N175" s="63"/>
    </row>
    <row r="176" spans="1:14" ht="17.100000000000001" customHeight="1">
      <c r="A176" s="63"/>
      <c r="B176" s="63"/>
      <c r="C176" s="63"/>
      <c r="D176" s="115"/>
      <c r="E176" s="115"/>
      <c r="F176" s="116"/>
      <c r="G176" s="117"/>
      <c r="H176" s="64"/>
      <c r="I176" s="115"/>
      <c r="J176" s="117"/>
      <c r="K176" s="65"/>
      <c r="L176" s="65"/>
      <c r="M176" s="63"/>
      <c r="N176" s="63"/>
    </row>
    <row r="177" spans="1:14" ht="17.100000000000001" customHeight="1">
      <c r="A177" s="63"/>
      <c r="B177" s="63"/>
      <c r="C177" s="63"/>
      <c r="D177" s="115"/>
      <c r="E177" s="115"/>
      <c r="F177" s="116"/>
      <c r="G177" s="117"/>
      <c r="H177" s="64"/>
      <c r="I177" s="115"/>
      <c r="J177" s="117"/>
      <c r="K177" s="65"/>
      <c r="L177" s="65"/>
      <c r="M177" s="63"/>
      <c r="N177" s="63"/>
    </row>
    <row r="178" spans="1:14" ht="17.100000000000001" customHeight="1">
      <c r="A178" s="63"/>
      <c r="B178" s="63"/>
      <c r="C178" s="63"/>
      <c r="D178" s="115"/>
      <c r="E178" s="115"/>
      <c r="F178" s="116"/>
      <c r="G178" s="117"/>
      <c r="H178" s="64"/>
      <c r="I178" s="115"/>
      <c r="J178" s="117"/>
      <c r="K178" s="65"/>
      <c r="L178" s="65"/>
      <c r="M178" s="63"/>
      <c r="N178" s="63"/>
    </row>
    <row r="179" spans="1:14" ht="17.100000000000001" customHeight="1">
      <c r="A179" s="63"/>
      <c r="B179" s="63"/>
      <c r="C179" s="63"/>
      <c r="D179" s="115"/>
      <c r="E179" s="115"/>
      <c r="F179" s="116"/>
      <c r="G179" s="117"/>
      <c r="H179" s="64"/>
      <c r="I179" s="115"/>
      <c r="J179" s="117"/>
      <c r="K179" s="65"/>
      <c r="L179" s="65"/>
      <c r="M179" s="63"/>
      <c r="N179" s="63"/>
    </row>
    <row r="180" spans="1:14" ht="17.100000000000001" customHeight="1">
      <c r="A180" s="63"/>
      <c r="B180" s="63"/>
      <c r="C180" s="63"/>
      <c r="D180" s="115"/>
      <c r="E180" s="115"/>
      <c r="F180" s="116"/>
      <c r="G180" s="117"/>
      <c r="H180" s="64"/>
      <c r="I180" s="115"/>
      <c r="J180" s="117"/>
      <c r="K180" s="65"/>
      <c r="L180" s="65"/>
      <c r="M180" s="63"/>
      <c r="N180" s="63"/>
    </row>
    <row r="181" spans="1:14" ht="17.100000000000001" customHeight="1">
      <c r="A181" s="63"/>
      <c r="B181" s="63"/>
      <c r="C181" s="63"/>
      <c r="D181" s="115"/>
      <c r="E181" s="115"/>
      <c r="F181" s="116"/>
      <c r="G181" s="117"/>
      <c r="H181" s="64"/>
      <c r="I181" s="115"/>
      <c r="J181" s="117"/>
      <c r="K181" s="65"/>
      <c r="L181" s="65"/>
      <c r="M181" s="63"/>
      <c r="N181" s="63"/>
    </row>
    <row r="182" spans="1:14" ht="17.100000000000001" customHeight="1">
      <c r="A182" s="63"/>
      <c r="B182" s="63"/>
      <c r="C182" s="63"/>
      <c r="D182" s="115"/>
      <c r="E182" s="115"/>
      <c r="F182" s="116"/>
      <c r="G182" s="117"/>
      <c r="H182" s="64"/>
      <c r="I182" s="115"/>
      <c r="J182" s="117"/>
      <c r="K182" s="65"/>
      <c r="L182" s="65"/>
      <c r="M182" s="63"/>
      <c r="N182" s="63"/>
    </row>
    <row r="183" spans="1:14" ht="17.100000000000001" customHeight="1">
      <c r="A183" s="63"/>
      <c r="B183" s="63"/>
      <c r="C183" s="63"/>
      <c r="D183" s="115"/>
      <c r="E183" s="115"/>
      <c r="F183" s="116"/>
      <c r="G183" s="117"/>
      <c r="H183" s="64"/>
      <c r="I183" s="115"/>
      <c r="J183" s="117"/>
      <c r="K183" s="65"/>
      <c r="L183" s="65"/>
      <c r="M183" s="63"/>
      <c r="N183" s="63"/>
    </row>
    <row r="184" spans="1:14" ht="17.100000000000001" customHeight="1">
      <c r="A184" s="63"/>
      <c r="B184" s="63"/>
      <c r="C184" s="63"/>
      <c r="D184" s="115"/>
      <c r="E184" s="115"/>
      <c r="F184" s="116"/>
      <c r="G184" s="117"/>
      <c r="H184" s="64"/>
      <c r="I184" s="115"/>
      <c r="J184" s="117"/>
      <c r="K184" s="65"/>
      <c r="L184" s="65"/>
      <c r="M184" s="63"/>
      <c r="N184" s="63"/>
    </row>
    <row r="185" spans="1:14" ht="17.100000000000001" customHeight="1">
      <c r="A185" s="63"/>
      <c r="B185" s="63"/>
      <c r="C185" s="63"/>
      <c r="D185" s="115"/>
      <c r="E185" s="115"/>
      <c r="F185" s="116"/>
      <c r="G185" s="117"/>
      <c r="H185" s="64"/>
      <c r="I185" s="115"/>
      <c r="J185" s="117"/>
      <c r="K185" s="65"/>
      <c r="L185" s="65"/>
      <c r="M185" s="63"/>
      <c r="N185" s="63"/>
    </row>
    <row r="186" spans="1:14" ht="17.100000000000001" customHeight="1">
      <c r="A186" s="63"/>
      <c r="B186" s="63"/>
      <c r="C186" s="63"/>
      <c r="D186" s="115"/>
      <c r="E186" s="115"/>
      <c r="F186" s="116"/>
      <c r="G186" s="117"/>
      <c r="H186" s="64"/>
      <c r="I186" s="115"/>
      <c r="J186" s="117"/>
      <c r="K186" s="65"/>
      <c r="L186" s="65"/>
      <c r="M186" s="63"/>
      <c r="N186" s="63"/>
    </row>
    <row r="187" spans="1:14" ht="17.100000000000001" customHeight="1">
      <c r="A187" s="63"/>
      <c r="B187" s="63"/>
      <c r="C187" s="63"/>
      <c r="D187" s="115"/>
      <c r="E187" s="115"/>
      <c r="F187" s="116"/>
      <c r="G187" s="117"/>
      <c r="H187" s="64"/>
      <c r="I187" s="115"/>
      <c r="J187" s="117"/>
      <c r="K187" s="65"/>
      <c r="L187" s="65"/>
      <c r="M187" s="63"/>
      <c r="N187" s="63"/>
    </row>
    <row r="188" spans="1:14" ht="17.100000000000001" customHeight="1">
      <c r="A188" s="63"/>
      <c r="B188" s="63"/>
      <c r="C188" s="63"/>
      <c r="D188" s="115"/>
      <c r="E188" s="115"/>
      <c r="F188" s="116"/>
      <c r="G188" s="117"/>
      <c r="H188" s="64"/>
      <c r="I188" s="115"/>
      <c r="J188" s="117"/>
      <c r="K188" s="65"/>
      <c r="L188" s="65"/>
      <c r="M188" s="63"/>
      <c r="N188" s="63"/>
    </row>
    <row r="189" spans="1:14" ht="17.100000000000001" customHeight="1">
      <c r="A189" s="63"/>
      <c r="B189" s="63"/>
      <c r="C189" s="63"/>
      <c r="D189" s="115"/>
      <c r="E189" s="115"/>
      <c r="F189" s="116"/>
      <c r="G189" s="117"/>
      <c r="H189" s="64"/>
      <c r="I189" s="115"/>
      <c r="J189" s="117"/>
      <c r="K189" s="65"/>
      <c r="L189" s="65"/>
      <c r="M189" s="63"/>
      <c r="N189" s="63"/>
    </row>
    <row r="190" spans="1:14" ht="17.100000000000001" customHeight="1">
      <c r="A190" s="63"/>
      <c r="B190" s="63"/>
      <c r="C190" s="63"/>
      <c r="D190" s="115"/>
      <c r="E190" s="115"/>
      <c r="F190" s="116"/>
      <c r="G190" s="117"/>
      <c r="H190" s="64"/>
      <c r="I190" s="115"/>
      <c r="J190" s="117"/>
      <c r="K190" s="65"/>
      <c r="L190" s="65"/>
      <c r="M190" s="63"/>
      <c r="N190" s="63"/>
    </row>
    <row r="191" spans="1:14" ht="17.100000000000001" customHeight="1">
      <c r="A191" s="63"/>
      <c r="B191" s="63"/>
      <c r="C191" s="63"/>
      <c r="D191" s="115"/>
      <c r="E191" s="115"/>
      <c r="F191" s="116"/>
      <c r="G191" s="117"/>
      <c r="H191" s="64"/>
      <c r="I191" s="115"/>
      <c r="J191" s="117"/>
      <c r="K191" s="65"/>
      <c r="L191" s="65"/>
      <c r="M191" s="63"/>
      <c r="N191" s="63"/>
    </row>
    <row r="192" spans="1:14" ht="17.100000000000001" customHeight="1">
      <c r="A192" s="63"/>
      <c r="B192" s="63"/>
      <c r="C192" s="63"/>
      <c r="D192" s="115"/>
      <c r="E192" s="115"/>
      <c r="F192" s="116"/>
      <c r="G192" s="117"/>
      <c r="H192" s="64"/>
      <c r="I192" s="115"/>
      <c r="J192" s="117"/>
      <c r="K192" s="65"/>
      <c r="L192" s="65"/>
      <c r="M192" s="63"/>
      <c r="N192" s="63"/>
    </row>
    <row r="193" spans="1:14" ht="17.100000000000001" customHeight="1">
      <c r="A193" s="63"/>
      <c r="B193" s="63"/>
      <c r="C193" s="63"/>
      <c r="D193" s="115"/>
      <c r="E193" s="115"/>
      <c r="F193" s="116"/>
      <c r="G193" s="117"/>
      <c r="H193" s="64"/>
      <c r="I193" s="115"/>
      <c r="J193" s="117"/>
      <c r="K193" s="65"/>
      <c r="L193" s="65"/>
      <c r="M193" s="63"/>
      <c r="N193" s="63"/>
    </row>
    <row r="194" spans="1:14" ht="17.100000000000001" customHeight="1">
      <c r="A194" s="63"/>
      <c r="B194" s="63"/>
      <c r="C194" s="63"/>
      <c r="D194" s="115"/>
      <c r="E194" s="115"/>
      <c r="F194" s="116"/>
      <c r="G194" s="117"/>
      <c r="H194" s="64"/>
      <c r="I194" s="115"/>
      <c r="J194" s="117"/>
      <c r="K194" s="65"/>
      <c r="L194" s="65"/>
      <c r="M194" s="63"/>
      <c r="N194" s="63"/>
    </row>
    <row r="195" spans="1:14" ht="17.100000000000001" customHeight="1">
      <c r="A195" s="63"/>
      <c r="B195" s="63"/>
      <c r="C195" s="63"/>
      <c r="D195" s="115"/>
      <c r="E195" s="115"/>
      <c r="F195" s="116"/>
      <c r="G195" s="117"/>
      <c r="H195" s="64"/>
      <c r="I195" s="115"/>
      <c r="J195" s="117"/>
      <c r="K195" s="65"/>
      <c r="L195" s="65"/>
      <c r="M195" s="63"/>
      <c r="N195" s="63"/>
    </row>
    <row r="196" spans="1:14" ht="17.100000000000001" customHeight="1">
      <c r="A196" s="63"/>
      <c r="B196" s="63"/>
      <c r="C196" s="63"/>
      <c r="D196" s="115"/>
      <c r="E196" s="115"/>
      <c r="F196" s="116"/>
      <c r="G196" s="117"/>
      <c r="H196" s="64"/>
      <c r="I196" s="115"/>
      <c r="J196" s="117"/>
      <c r="K196" s="65"/>
      <c r="L196" s="65"/>
      <c r="M196" s="63"/>
      <c r="N196" s="63"/>
    </row>
    <row r="197" spans="1:14" ht="17.100000000000001" customHeight="1">
      <c r="A197" s="63"/>
      <c r="B197" s="63"/>
      <c r="C197" s="63"/>
      <c r="D197" s="115"/>
      <c r="E197" s="115"/>
      <c r="F197" s="116"/>
      <c r="G197" s="117"/>
      <c r="H197" s="64"/>
      <c r="I197" s="115"/>
      <c r="J197" s="117"/>
      <c r="K197" s="65"/>
      <c r="L197" s="65"/>
      <c r="M197" s="63"/>
      <c r="N197" s="63"/>
    </row>
    <row r="198" spans="1:14" ht="17.100000000000001" customHeight="1">
      <c r="A198" s="63"/>
      <c r="B198" s="63"/>
      <c r="C198" s="63"/>
      <c r="D198" s="115"/>
      <c r="E198" s="115"/>
      <c r="F198" s="116"/>
      <c r="G198" s="117"/>
      <c r="H198" s="64"/>
      <c r="I198" s="115"/>
      <c r="J198" s="117"/>
      <c r="K198" s="65"/>
      <c r="L198" s="65"/>
      <c r="M198" s="63"/>
      <c r="N198" s="63"/>
    </row>
    <row r="199" spans="1:14" ht="17.100000000000001" customHeight="1">
      <c r="A199" s="63"/>
      <c r="B199" s="63"/>
      <c r="C199" s="63"/>
      <c r="D199" s="115"/>
      <c r="E199" s="115"/>
      <c r="F199" s="116"/>
      <c r="G199" s="117"/>
      <c r="H199" s="64"/>
      <c r="I199" s="115"/>
      <c r="J199" s="117"/>
      <c r="K199" s="65"/>
      <c r="L199" s="65"/>
      <c r="M199" s="63"/>
      <c r="N199" s="63"/>
    </row>
    <row r="200" spans="1:14" ht="17.100000000000001" customHeight="1">
      <c r="A200" s="63"/>
      <c r="B200" s="63"/>
      <c r="C200" s="63"/>
      <c r="D200" s="115"/>
      <c r="E200" s="115"/>
      <c r="F200" s="116"/>
      <c r="G200" s="117"/>
      <c r="H200" s="64"/>
      <c r="I200" s="115"/>
      <c r="J200" s="117"/>
      <c r="K200" s="65"/>
      <c r="L200" s="65"/>
      <c r="M200" s="63"/>
      <c r="N200" s="63"/>
    </row>
    <row r="201" spans="1:14" ht="17.100000000000001" customHeight="1">
      <c r="A201" s="63"/>
      <c r="B201" s="63"/>
      <c r="C201" s="63"/>
      <c r="D201" s="115"/>
      <c r="E201" s="115"/>
      <c r="F201" s="116"/>
      <c r="G201" s="117"/>
      <c r="H201" s="64"/>
      <c r="I201" s="115"/>
      <c r="J201" s="117"/>
      <c r="K201" s="65"/>
      <c r="L201" s="65"/>
      <c r="M201" s="63"/>
      <c r="N201" s="63"/>
    </row>
    <row r="202" spans="1:14" ht="17.100000000000001" customHeight="1">
      <c r="A202" s="63"/>
      <c r="B202" s="63"/>
      <c r="C202" s="63"/>
      <c r="D202" s="115"/>
      <c r="E202" s="115"/>
      <c r="F202" s="116"/>
      <c r="G202" s="117"/>
      <c r="H202" s="64"/>
      <c r="I202" s="115"/>
      <c r="J202" s="117"/>
      <c r="K202" s="65"/>
      <c r="L202" s="65"/>
      <c r="M202" s="63"/>
      <c r="N202" s="63"/>
    </row>
    <row r="203" spans="1:14" ht="17.100000000000001" customHeight="1">
      <c r="A203" s="63"/>
      <c r="B203" s="63"/>
      <c r="C203" s="63"/>
      <c r="D203" s="115"/>
      <c r="E203" s="115"/>
      <c r="F203" s="116"/>
      <c r="G203" s="117"/>
      <c r="H203" s="64"/>
      <c r="I203" s="115"/>
      <c r="J203" s="117"/>
      <c r="K203" s="65"/>
      <c r="L203" s="65"/>
      <c r="M203" s="63"/>
      <c r="N203" s="63"/>
    </row>
    <row r="204" spans="1:14" ht="17.100000000000001" customHeight="1">
      <c r="A204" s="63"/>
      <c r="B204" s="63"/>
      <c r="C204" s="63"/>
      <c r="D204" s="115"/>
      <c r="E204" s="115"/>
      <c r="F204" s="116"/>
      <c r="G204" s="117"/>
      <c r="H204" s="64"/>
      <c r="I204" s="115"/>
      <c r="J204" s="117"/>
      <c r="K204" s="65"/>
      <c r="L204" s="65"/>
      <c r="M204" s="63"/>
      <c r="N204" s="63"/>
    </row>
    <row r="205" spans="1:14" ht="17.100000000000001" customHeight="1">
      <c r="A205" s="63"/>
      <c r="B205" s="63"/>
      <c r="C205" s="63"/>
      <c r="D205" s="115"/>
      <c r="E205" s="115"/>
      <c r="F205" s="116"/>
      <c r="G205" s="117"/>
      <c r="H205" s="64"/>
      <c r="I205" s="115"/>
      <c r="J205" s="117"/>
      <c r="K205" s="65"/>
      <c r="L205" s="65"/>
      <c r="M205" s="63"/>
      <c r="N205" s="63"/>
    </row>
    <row r="206" spans="1:14" ht="17.100000000000001" customHeight="1">
      <c r="A206" s="63"/>
      <c r="B206" s="63"/>
      <c r="C206" s="63"/>
      <c r="D206" s="115"/>
      <c r="E206" s="115"/>
      <c r="F206" s="116"/>
      <c r="G206" s="117"/>
      <c r="H206" s="64"/>
      <c r="I206" s="115"/>
      <c r="J206" s="117"/>
      <c r="K206" s="65"/>
      <c r="L206" s="65"/>
      <c r="M206" s="63"/>
      <c r="N206" s="63"/>
    </row>
    <row r="207" spans="1:14" ht="17.100000000000001" customHeight="1">
      <c r="A207" s="63"/>
      <c r="B207" s="63"/>
      <c r="C207" s="63"/>
      <c r="D207" s="115"/>
      <c r="E207" s="115"/>
      <c r="F207" s="116"/>
      <c r="G207" s="117"/>
      <c r="H207" s="64"/>
      <c r="I207" s="115"/>
      <c r="J207" s="117"/>
      <c r="K207" s="65"/>
      <c r="L207" s="65"/>
      <c r="M207" s="63"/>
      <c r="N207" s="63"/>
    </row>
    <row r="208" spans="1:14" ht="17.100000000000001" customHeight="1">
      <c r="A208" s="63"/>
      <c r="B208" s="63"/>
      <c r="C208" s="63"/>
      <c r="D208" s="115"/>
      <c r="E208" s="115"/>
      <c r="F208" s="116"/>
      <c r="G208" s="117"/>
      <c r="H208" s="64"/>
      <c r="I208" s="115"/>
      <c r="J208" s="117"/>
      <c r="K208" s="65"/>
      <c r="L208" s="65"/>
      <c r="M208" s="63"/>
      <c r="N208" s="63"/>
    </row>
    <row r="209" spans="1:14" ht="17.100000000000001" customHeight="1">
      <c r="A209" s="63"/>
      <c r="B209" s="63"/>
      <c r="C209" s="63"/>
      <c r="D209" s="115"/>
      <c r="E209" s="115"/>
      <c r="F209" s="116"/>
      <c r="G209" s="117"/>
      <c r="H209" s="64"/>
      <c r="I209" s="115"/>
      <c r="J209" s="117"/>
      <c r="K209" s="65"/>
      <c r="L209" s="65"/>
      <c r="M209" s="63"/>
      <c r="N209" s="63"/>
    </row>
    <row r="210" spans="1:14" ht="17.100000000000001" customHeight="1">
      <c r="A210" s="63"/>
      <c r="B210" s="63"/>
      <c r="C210" s="63"/>
      <c r="D210" s="115"/>
      <c r="E210" s="115"/>
      <c r="F210" s="116"/>
      <c r="G210" s="117"/>
      <c r="H210" s="64"/>
      <c r="I210" s="115"/>
      <c r="J210" s="117"/>
      <c r="K210" s="65"/>
      <c r="L210" s="65"/>
      <c r="M210" s="63"/>
      <c r="N210" s="63"/>
    </row>
    <row r="211" spans="1:14" ht="17.100000000000001" customHeight="1">
      <c r="A211" s="63"/>
      <c r="B211" s="63"/>
      <c r="C211" s="63"/>
      <c r="D211" s="115"/>
      <c r="E211" s="115"/>
      <c r="F211" s="116"/>
      <c r="G211" s="117"/>
      <c r="H211" s="64"/>
      <c r="I211" s="115"/>
      <c r="J211" s="117"/>
      <c r="K211" s="65"/>
      <c r="L211" s="65"/>
      <c r="M211" s="63"/>
      <c r="N211" s="63"/>
    </row>
    <row r="212" spans="1:14" ht="17.100000000000001" customHeight="1">
      <c r="A212" s="63"/>
      <c r="B212" s="63"/>
      <c r="C212" s="63"/>
      <c r="D212" s="115"/>
      <c r="E212" s="115"/>
      <c r="F212" s="116"/>
      <c r="G212" s="117"/>
      <c r="H212" s="64"/>
      <c r="I212" s="115"/>
      <c r="J212" s="117"/>
      <c r="K212" s="65"/>
      <c r="L212" s="65"/>
      <c r="M212" s="63"/>
      <c r="N212" s="63"/>
    </row>
    <row r="213" spans="1:14" ht="17.100000000000001" customHeight="1">
      <c r="A213" s="63"/>
      <c r="B213" s="63"/>
      <c r="C213" s="63"/>
      <c r="D213" s="115"/>
      <c r="E213" s="115"/>
      <c r="F213" s="116"/>
      <c r="G213" s="117"/>
      <c r="H213" s="64"/>
      <c r="I213" s="115"/>
      <c r="J213" s="117"/>
      <c r="K213" s="65"/>
      <c r="L213" s="65"/>
      <c r="M213" s="63"/>
      <c r="N213" s="63"/>
    </row>
    <row r="214" spans="1:14" ht="17.100000000000001" customHeight="1">
      <c r="A214" s="63"/>
      <c r="B214" s="63"/>
      <c r="C214" s="63"/>
      <c r="D214" s="115"/>
      <c r="E214" s="115"/>
      <c r="F214" s="116"/>
      <c r="G214" s="117"/>
      <c r="H214" s="64"/>
      <c r="I214" s="115"/>
      <c r="J214" s="117"/>
      <c r="K214" s="65"/>
      <c r="L214" s="65"/>
      <c r="M214" s="63"/>
      <c r="N214" s="63"/>
    </row>
    <row r="215" spans="1:14" ht="17.100000000000001" customHeight="1">
      <c r="A215" s="63"/>
      <c r="B215" s="63"/>
      <c r="C215" s="63"/>
      <c r="D215" s="115"/>
      <c r="E215" s="115"/>
      <c r="F215" s="116"/>
      <c r="G215" s="117"/>
      <c r="H215" s="64"/>
      <c r="I215" s="115"/>
      <c r="J215" s="117"/>
      <c r="K215" s="65"/>
      <c r="L215" s="65"/>
      <c r="M215" s="63"/>
      <c r="N215" s="63"/>
    </row>
    <row r="216" spans="1:14" ht="17.100000000000001" customHeight="1">
      <c r="A216" s="63"/>
      <c r="B216" s="63"/>
      <c r="C216" s="63"/>
      <c r="D216" s="115"/>
      <c r="E216" s="115"/>
      <c r="F216" s="116"/>
      <c r="G216" s="117"/>
      <c r="H216" s="64"/>
      <c r="I216" s="115"/>
      <c r="J216" s="117"/>
      <c r="K216" s="65"/>
      <c r="L216" s="65"/>
      <c r="M216" s="63"/>
      <c r="N216" s="63"/>
    </row>
    <row r="217" spans="1:14" ht="17.100000000000001" customHeight="1">
      <c r="A217" s="63"/>
      <c r="B217" s="63"/>
      <c r="C217" s="63"/>
      <c r="D217" s="115"/>
      <c r="E217" s="115"/>
      <c r="F217" s="116"/>
      <c r="G217" s="117"/>
      <c r="H217" s="64"/>
      <c r="I217" s="115"/>
      <c r="J217" s="117"/>
      <c r="K217" s="65"/>
      <c r="L217" s="65"/>
      <c r="M217" s="63"/>
      <c r="N217" s="63"/>
    </row>
    <row r="218" spans="1:14" ht="17.100000000000001" customHeight="1">
      <c r="A218" s="63"/>
      <c r="B218" s="63"/>
      <c r="C218" s="63"/>
      <c r="D218" s="115"/>
      <c r="E218" s="115"/>
      <c r="F218" s="116"/>
      <c r="G218" s="117"/>
      <c r="H218" s="64"/>
      <c r="I218" s="115"/>
      <c r="J218" s="117"/>
      <c r="K218" s="65"/>
      <c r="L218" s="65"/>
      <c r="M218" s="63"/>
      <c r="N218" s="63"/>
    </row>
    <row r="219" spans="1:14" ht="17.100000000000001" customHeight="1">
      <c r="A219" s="63"/>
      <c r="B219" s="63"/>
      <c r="C219" s="63"/>
      <c r="D219" s="115"/>
      <c r="E219" s="115"/>
      <c r="F219" s="116"/>
      <c r="G219" s="117"/>
      <c r="H219" s="64"/>
      <c r="I219" s="115"/>
      <c r="J219" s="117"/>
      <c r="K219" s="65"/>
      <c r="L219" s="65"/>
      <c r="M219" s="63"/>
      <c r="N219" s="63"/>
    </row>
    <row r="220" spans="1:14" ht="17.100000000000001" customHeight="1">
      <c r="A220" s="63"/>
      <c r="B220" s="63"/>
      <c r="C220" s="63"/>
      <c r="D220" s="115"/>
      <c r="E220" s="115"/>
      <c r="F220" s="116"/>
      <c r="G220" s="117"/>
      <c r="H220" s="64"/>
      <c r="I220" s="115"/>
      <c r="J220" s="117"/>
      <c r="K220" s="65"/>
      <c r="L220" s="65"/>
      <c r="M220" s="63"/>
      <c r="N220" s="63"/>
    </row>
    <row r="221" spans="1:14" ht="17.100000000000001" customHeight="1">
      <c r="A221" s="63"/>
      <c r="B221" s="63"/>
      <c r="C221" s="63"/>
      <c r="D221" s="115"/>
      <c r="E221" s="115"/>
      <c r="F221" s="116"/>
      <c r="G221" s="117"/>
      <c r="H221" s="64"/>
      <c r="I221" s="115"/>
      <c r="J221" s="117"/>
      <c r="K221" s="65"/>
      <c r="L221" s="65"/>
      <c r="M221" s="63"/>
      <c r="N221" s="63"/>
    </row>
    <row r="222" spans="1:14" ht="17.100000000000001" customHeight="1">
      <c r="A222" s="63"/>
      <c r="B222" s="63"/>
      <c r="C222" s="63"/>
      <c r="D222" s="115"/>
      <c r="E222" s="115"/>
      <c r="F222" s="116"/>
      <c r="G222" s="117"/>
      <c r="H222" s="64"/>
      <c r="I222" s="115"/>
      <c r="J222" s="117"/>
      <c r="K222" s="65"/>
      <c r="L222" s="65"/>
      <c r="M222" s="63"/>
      <c r="N222" s="63"/>
    </row>
    <row r="223" spans="1:14" ht="17.100000000000001" customHeight="1">
      <c r="A223" s="63"/>
      <c r="B223" s="63"/>
      <c r="C223" s="63"/>
      <c r="D223" s="115"/>
      <c r="E223" s="115"/>
      <c r="F223" s="116"/>
      <c r="G223" s="117"/>
      <c r="H223" s="64"/>
      <c r="I223" s="115"/>
      <c r="J223" s="117"/>
      <c r="K223" s="65"/>
      <c r="L223" s="65"/>
      <c r="M223" s="63"/>
      <c r="N223" s="63"/>
    </row>
    <row r="224" spans="1:14" ht="17.100000000000001" customHeight="1">
      <c r="A224" s="63"/>
      <c r="B224" s="63"/>
      <c r="C224" s="63"/>
      <c r="D224" s="115"/>
      <c r="E224" s="115"/>
      <c r="F224" s="116"/>
      <c r="G224" s="117"/>
      <c r="H224" s="64"/>
      <c r="I224" s="115"/>
      <c r="J224" s="117"/>
      <c r="K224" s="65"/>
      <c r="L224" s="65"/>
      <c r="M224" s="63"/>
      <c r="N224" s="63"/>
    </row>
    <row r="225" spans="1:14" ht="17.100000000000001" customHeight="1">
      <c r="A225" s="63"/>
      <c r="B225" s="63"/>
      <c r="C225" s="63"/>
      <c r="D225" s="115"/>
      <c r="E225" s="115"/>
      <c r="F225" s="116"/>
      <c r="G225" s="117"/>
      <c r="H225" s="64"/>
      <c r="I225" s="115"/>
      <c r="J225" s="117"/>
      <c r="K225" s="65"/>
      <c r="L225" s="65"/>
      <c r="M225" s="63"/>
      <c r="N225" s="63"/>
    </row>
    <row r="226" spans="1:14" ht="17.100000000000001" customHeight="1">
      <c r="A226" s="63"/>
      <c r="B226" s="63"/>
      <c r="C226" s="63"/>
      <c r="D226" s="115"/>
      <c r="E226" s="115"/>
      <c r="F226" s="116"/>
      <c r="G226" s="117"/>
      <c r="H226" s="64"/>
      <c r="I226" s="115"/>
      <c r="J226" s="117"/>
      <c r="K226" s="65"/>
      <c r="L226" s="65"/>
      <c r="M226" s="63"/>
      <c r="N226" s="63"/>
    </row>
    <row r="227" spans="1:14" ht="17.100000000000001" customHeight="1">
      <c r="A227" s="63"/>
      <c r="B227" s="63"/>
      <c r="C227" s="63"/>
      <c r="D227" s="115"/>
      <c r="E227" s="115"/>
      <c r="F227" s="116"/>
      <c r="G227" s="117"/>
      <c r="H227" s="64"/>
      <c r="I227" s="115"/>
      <c r="J227" s="117"/>
      <c r="K227" s="65"/>
      <c r="L227" s="65"/>
      <c r="M227" s="63"/>
      <c r="N227" s="63"/>
    </row>
    <row r="228" spans="1:14" ht="17.100000000000001" customHeight="1">
      <c r="A228" s="63"/>
      <c r="B228" s="63"/>
      <c r="C228" s="63"/>
      <c r="D228" s="115"/>
      <c r="E228" s="115"/>
      <c r="F228" s="116"/>
      <c r="G228" s="117"/>
      <c r="H228" s="64"/>
      <c r="I228" s="115"/>
      <c r="J228" s="117"/>
      <c r="K228" s="65"/>
      <c r="L228" s="65"/>
      <c r="M228" s="63"/>
      <c r="N228" s="63"/>
    </row>
    <row r="229" spans="1:14" ht="17.100000000000001" customHeight="1">
      <c r="A229" s="63"/>
      <c r="B229" s="63"/>
      <c r="C229" s="63"/>
      <c r="D229" s="115"/>
      <c r="E229" s="115"/>
      <c r="F229" s="116"/>
      <c r="G229" s="117"/>
      <c r="H229" s="64"/>
      <c r="I229" s="115"/>
      <c r="J229" s="117"/>
      <c r="K229" s="65"/>
      <c r="L229" s="65"/>
      <c r="M229" s="63"/>
      <c r="N229" s="63"/>
    </row>
    <row r="230" spans="1:14" ht="17.100000000000001" customHeight="1">
      <c r="A230" s="63"/>
      <c r="B230" s="63"/>
      <c r="C230" s="63"/>
      <c r="D230" s="115"/>
      <c r="E230" s="115"/>
      <c r="F230" s="116"/>
      <c r="G230" s="117"/>
      <c r="H230" s="64"/>
      <c r="I230" s="115"/>
      <c r="J230" s="117"/>
      <c r="K230" s="65"/>
      <c r="L230" s="65"/>
      <c r="M230" s="63"/>
      <c r="N230" s="63"/>
    </row>
    <row r="231" spans="1:14" ht="17.100000000000001" customHeight="1">
      <c r="A231" s="63"/>
      <c r="B231" s="63"/>
      <c r="C231" s="63"/>
      <c r="D231" s="115"/>
      <c r="E231" s="115"/>
      <c r="F231" s="116"/>
      <c r="G231" s="117"/>
      <c r="H231" s="64"/>
      <c r="I231" s="115"/>
      <c r="J231" s="117"/>
      <c r="K231" s="65"/>
      <c r="L231" s="65"/>
      <c r="M231" s="63"/>
      <c r="N231" s="63"/>
    </row>
    <row r="232" spans="1:14" ht="17.100000000000001" customHeight="1">
      <c r="A232" s="63"/>
      <c r="B232" s="63"/>
      <c r="C232" s="63"/>
      <c r="D232" s="115"/>
      <c r="E232" s="115"/>
      <c r="F232" s="116"/>
      <c r="G232" s="117"/>
      <c r="H232" s="64"/>
      <c r="I232" s="115"/>
      <c r="J232" s="117"/>
      <c r="K232" s="65"/>
      <c r="L232" s="65"/>
      <c r="M232" s="63"/>
      <c r="N232" s="63"/>
    </row>
    <row r="233" spans="1:14" ht="17.100000000000001" customHeight="1">
      <c r="A233" s="63"/>
      <c r="B233" s="63"/>
      <c r="C233" s="63"/>
      <c r="D233" s="115"/>
      <c r="E233" s="115"/>
      <c r="F233" s="116"/>
      <c r="G233" s="117"/>
      <c r="H233" s="64"/>
      <c r="I233" s="115"/>
      <c r="J233" s="117"/>
      <c r="K233" s="65"/>
      <c r="L233" s="65"/>
      <c r="M233" s="63"/>
      <c r="N233" s="63"/>
    </row>
    <row r="234" spans="1:14" ht="17.100000000000001" customHeight="1">
      <c r="A234" s="63"/>
      <c r="B234" s="63"/>
      <c r="C234" s="63"/>
      <c r="D234" s="115"/>
      <c r="E234" s="115"/>
      <c r="F234" s="116"/>
      <c r="G234" s="117"/>
      <c r="H234" s="64"/>
      <c r="I234" s="115"/>
      <c r="J234" s="117"/>
      <c r="K234" s="65"/>
      <c r="L234" s="65"/>
      <c r="M234" s="63"/>
      <c r="N234" s="63"/>
    </row>
    <row r="235" spans="1:14" ht="17.100000000000001" customHeight="1">
      <c r="A235" s="63"/>
      <c r="B235" s="63"/>
      <c r="C235" s="63"/>
      <c r="D235" s="115"/>
      <c r="E235" s="115"/>
      <c r="F235" s="116"/>
      <c r="G235" s="117"/>
      <c r="H235" s="64"/>
      <c r="I235" s="115"/>
      <c r="J235" s="117"/>
      <c r="K235" s="65"/>
      <c r="L235" s="65"/>
      <c r="M235" s="63"/>
      <c r="N235" s="63"/>
    </row>
    <row r="236" spans="1:14" ht="17.100000000000001" customHeight="1">
      <c r="A236" s="63"/>
      <c r="B236" s="63"/>
      <c r="C236" s="63"/>
      <c r="D236" s="115"/>
      <c r="E236" s="115"/>
      <c r="F236" s="116"/>
      <c r="G236" s="117"/>
      <c r="H236" s="64"/>
      <c r="I236" s="115"/>
      <c r="J236" s="117"/>
      <c r="K236" s="65"/>
      <c r="L236" s="65"/>
      <c r="M236" s="63"/>
      <c r="N236" s="63"/>
    </row>
    <row r="237" spans="1:14" ht="17.100000000000001" customHeight="1">
      <c r="A237" s="63"/>
      <c r="B237" s="63"/>
      <c r="C237" s="63"/>
      <c r="D237" s="115"/>
      <c r="E237" s="115"/>
      <c r="F237" s="116"/>
      <c r="G237" s="117"/>
      <c r="H237" s="64"/>
      <c r="I237" s="115"/>
      <c r="J237" s="117"/>
      <c r="K237" s="65"/>
      <c r="L237" s="65"/>
      <c r="M237" s="63"/>
      <c r="N237" s="63"/>
    </row>
    <row r="238" spans="1:14" ht="17.100000000000001" customHeight="1">
      <c r="A238" s="63"/>
      <c r="B238" s="63"/>
      <c r="C238" s="63"/>
      <c r="D238" s="115"/>
      <c r="E238" s="115"/>
      <c r="F238" s="116"/>
      <c r="G238" s="117"/>
      <c r="H238" s="64"/>
      <c r="I238" s="115"/>
      <c r="J238" s="117"/>
      <c r="K238" s="65"/>
      <c r="L238" s="65"/>
      <c r="M238" s="63"/>
      <c r="N238" s="63"/>
    </row>
    <row r="239" spans="1:14" ht="17.100000000000001" customHeight="1">
      <c r="A239" s="63"/>
      <c r="B239" s="63"/>
      <c r="C239" s="63"/>
      <c r="D239" s="115"/>
      <c r="E239" s="115"/>
      <c r="F239" s="116"/>
      <c r="G239" s="117"/>
      <c r="H239" s="64"/>
      <c r="I239" s="115"/>
      <c r="J239" s="117"/>
      <c r="K239" s="65"/>
      <c r="L239" s="65"/>
      <c r="M239" s="63"/>
      <c r="N239" s="63"/>
    </row>
    <row r="240" spans="1:14" ht="17.100000000000001" customHeight="1">
      <c r="A240" s="63"/>
      <c r="B240" s="63"/>
      <c r="C240" s="63"/>
      <c r="D240" s="115"/>
      <c r="E240" s="115"/>
      <c r="F240" s="116"/>
      <c r="G240" s="117"/>
      <c r="H240" s="64"/>
      <c r="I240" s="115"/>
      <c r="J240" s="117"/>
      <c r="K240" s="65"/>
      <c r="L240" s="65"/>
      <c r="M240" s="63"/>
      <c r="N240" s="63"/>
    </row>
    <row r="241" spans="1:14" ht="17.100000000000001" customHeight="1">
      <c r="A241" s="63"/>
      <c r="B241" s="63"/>
      <c r="C241" s="63"/>
      <c r="D241" s="115"/>
      <c r="E241" s="115"/>
      <c r="F241" s="116"/>
      <c r="G241" s="117"/>
      <c r="H241" s="64"/>
      <c r="I241" s="115"/>
      <c r="J241" s="117"/>
      <c r="K241" s="65"/>
      <c r="L241" s="65"/>
      <c r="M241" s="63"/>
      <c r="N241" s="63"/>
    </row>
    <row r="242" spans="1:14" ht="17.100000000000001" customHeight="1">
      <c r="A242" s="63"/>
      <c r="B242" s="63"/>
      <c r="C242" s="63"/>
      <c r="D242" s="115"/>
      <c r="E242" s="115"/>
      <c r="F242" s="116"/>
      <c r="G242" s="117"/>
      <c r="H242" s="64"/>
      <c r="I242" s="115"/>
      <c r="J242" s="117"/>
      <c r="K242" s="65"/>
      <c r="L242" s="65"/>
      <c r="M242" s="63"/>
      <c r="N242" s="63"/>
    </row>
    <row r="243" spans="1:14" ht="17.100000000000001" customHeight="1">
      <c r="A243" s="63"/>
      <c r="B243" s="63"/>
      <c r="C243" s="63"/>
      <c r="D243" s="115"/>
      <c r="E243" s="115"/>
      <c r="F243" s="116"/>
      <c r="G243" s="117"/>
      <c r="H243" s="64"/>
      <c r="I243" s="115"/>
      <c r="J243" s="117"/>
      <c r="K243" s="65"/>
      <c r="L243" s="65"/>
      <c r="M243" s="63"/>
      <c r="N243" s="63"/>
    </row>
    <row r="244" spans="1:14" ht="17.100000000000001" customHeight="1">
      <c r="A244" s="63"/>
      <c r="B244" s="63"/>
      <c r="C244" s="63"/>
      <c r="D244" s="115"/>
      <c r="E244" s="115"/>
      <c r="F244" s="116"/>
      <c r="G244" s="117"/>
      <c r="H244" s="64"/>
      <c r="I244" s="115"/>
      <c r="J244" s="117"/>
      <c r="K244" s="65"/>
      <c r="L244" s="65"/>
      <c r="M244" s="63"/>
      <c r="N244" s="63"/>
    </row>
    <row r="245" spans="1:14" ht="17.100000000000001" customHeight="1">
      <c r="A245" s="63"/>
      <c r="B245" s="63"/>
      <c r="C245" s="63"/>
      <c r="D245" s="115"/>
      <c r="E245" s="115"/>
      <c r="F245" s="116"/>
      <c r="G245" s="117"/>
      <c r="H245" s="64"/>
      <c r="I245" s="115"/>
      <c r="J245" s="117"/>
      <c r="K245" s="65"/>
      <c r="L245" s="65"/>
      <c r="M245" s="63"/>
      <c r="N245" s="63"/>
    </row>
    <row r="246" spans="1:14" ht="17.100000000000001" customHeight="1">
      <c r="A246" s="63"/>
      <c r="B246" s="63"/>
      <c r="C246" s="63"/>
      <c r="D246" s="115"/>
      <c r="E246" s="115"/>
      <c r="F246" s="116"/>
      <c r="G246" s="117"/>
      <c r="H246" s="64"/>
      <c r="I246" s="115"/>
      <c r="J246" s="117"/>
      <c r="K246" s="65"/>
      <c r="L246" s="65"/>
      <c r="M246" s="63"/>
      <c r="N246" s="63"/>
    </row>
    <row r="247" spans="1:14" ht="17.100000000000001" customHeight="1">
      <c r="A247" s="63"/>
      <c r="B247" s="63"/>
      <c r="C247" s="63"/>
      <c r="D247" s="115"/>
      <c r="E247" s="115"/>
      <c r="F247" s="116"/>
      <c r="G247" s="117"/>
      <c r="H247" s="64"/>
      <c r="I247" s="115"/>
      <c r="J247" s="117"/>
      <c r="K247" s="65"/>
      <c r="L247" s="65"/>
      <c r="M247" s="63"/>
      <c r="N247" s="63"/>
    </row>
    <row r="248" spans="1:14" ht="17.100000000000001" customHeight="1">
      <c r="A248" s="63"/>
      <c r="B248" s="63"/>
      <c r="C248" s="63"/>
      <c r="D248" s="115"/>
      <c r="E248" s="115"/>
      <c r="F248" s="116"/>
      <c r="G248" s="117"/>
      <c r="H248" s="64"/>
      <c r="I248" s="115"/>
      <c r="J248" s="117"/>
      <c r="K248" s="65"/>
      <c r="L248" s="65"/>
      <c r="M248" s="63"/>
      <c r="N248" s="63"/>
    </row>
    <row r="249" spans="1:14" ht="17.100000000000001" customHeight="1">
      <c r="A249" s="63"/>
      <c r="B249" s="63"/>
      <c r="C249" s="63"/>
      <c r="D249" s="115"/>
      <c r="E249" s="115"/>
      <c r="F249" s="116"/>
      <c r="G249" s="117"/>
      <c r="H249" s="64"/>
      <c r="I249" s="115"/>
      <c r="J249" s="117"/>
      <c r="K249" s="65"/>
      <c r="L249" s="65"/>
      <c r="M249" s="63"/>
      <c r="N249" s="63"/>
    </row>
    <row r="250" spans="1:14" ht="17.100000000000001" customHeight="1">
      <c r="A250" s="63"/>
      <c r="B250" s="63"/>
      <c r="C250" s="63"/>
      <c r="D250" s="115"/>
      <c r="E250" s="115"/>
      <c r="F250" s="116"/>
      <c r="G250" s="117"/>
      <c r="H250" s="64"/>
      <c r="I250" s="115"/>
      <c r="J250" s="117"/>
      <c r="K250" s="65"/>
      <c r="L250" s="65"/>
      <c r="M250" s="63"/>
      <c r="N250" s="63"/>
    </row>
    <row r="251" spans="1:14" ht="17.100000000000001" customHeight="1">
      <c r="A251" s="63"/>
      <c r="B251" s="63"/>
      <c r="C251" s="63"/>
      <c r="D251" s="115"/>
      <c r="E251" s="115"/>
      <c r="F251" s="116"/>
      <c r="G251" s="117"/>
      <c r="H251" s="64"/>
      <c r="I251" s="115"/>
      <c r="J251" s="117"/>
      <c r="K251" s="65"/>
      <c r="L251" s="65"/>
      <c r="M251" s="63"/>
      <c r="N251" s="63"/>
    </row>
    <row r="252" spans="1:14" ht="17.100000000000001" customHeight="1">
      <c r="A252" s="63"/>
      <c r="B252" s="63"/>
      <c r="C252" s="63"/>
      <c r="D252" s="115"/>
      <c r="E252" s="115"/>
      <c r="F252" s="116"/>
      <c r="G252" s="117"/>
      <c r="H252" s="64"/>
      <c r="I252" s="115"/>
      <c r="J252" s="117"/>
      <c r="K252" s="65"/>
      <c r="L252" s="65"/>
      <c r="M252" s="63"/>
      <c r="N252" s="63"/>
    </row>
    <row r="253" spans="1:14" ht="17.100000000000001" customHeight="1">
      <c r="A253" s="63"/>
      <c r="B253" s="63"/>
      <c r="C253" s="63"/>
      <c r="D253" s="115"/>
      <c r="E253" s="115"/>
      <c r="F253" s="116"/>
      <c r="G253" s="117"/>
      <c r="H253" s="64"/>
      <c r="I253" s="115"/>
      <c r="J253" s="117"/>
      <c r="K253" s="65"/>
      <c r="L253" s="65"/>
      <c r="M253" s="63"/>
      <c r="N253" s="63"/>
    </row>
    <row r="254" spans="1:14" ht="17.100000000000001" customHeight="1">
      <c r="A254" s="63"/>
      <c r="B254" s="63"/>
      <c r="C254" s="63"/>
      <c r="D254" s="115"/>
      <c r="E254" s="115"/>
      <c r="F254" s="116"/>
      <c r="G254" s="117"/>
      <c r="H254" s="64"/>
      <c r="I254" s="115"/>
      <c r="J254" s="117"/>
      <c r="K254" s="65"/>
      <c r="L254" s="65"/>
      <c r="M254" s="63"/>
      <c r="N254" s="63"/>
    </row>
    <row r="255" spans="1:14" ht="17.100000000000001" customHeight="1">
      <c r="A255" s="63"/>
      <c r="B255" s="63"/>
      <c r="C255" s="63"/>
      <c r="D255" s="115"/>
      <c r="E255" s="115"/>
      <c r="F255" s="116"/>
      <c r="G255" s="117"/>
      <c r="H255" s="64"/>
      <c r="I255" s="115"/>
      <c r="J255" s="117"/>
      <c r="K255" s="65"/>
      <c r="L255" s="65"/>
      <c r="M255" s="63"/>
      <c r="N255" s="63"/>
    </row>
    <row r="256" spans="1:14" ht="17.100000000000001" customHeight="1">
      <c r="A256" s="63"/>
      <c r="B256" s="63"/>
      <c r="C256" s="63"/>
      <c r="D256" s="115"/>
      <c r="E256" s="115"/>
      <c r="F256" s="116"/>
      <c r="G256" s="117"/>
      <c r="H256" s="64"/>
      <c r="I256" s="115"/>
      <c r="J256" s="117"/>
      <c r="K256" s="65"/>
      <c r="L256" s="65"/>
      <c r="M256" s="63"/>
      <c r="N256" s="63"/>
    </row>
    <row r="257" spans="1:14" ht="17.100000000000001" customHeight="1">
      <c r="A257" s="63"/>
      <c r="B257" s="63"/>
      <c r="C257" s="63"/>
      <c r="D257" s="115"/>
      <c r="E257" s="115"/>
      <c r="F257" s="116"/>
      <c r="G257" s="117"/>
      <c r="H257" s="64"/>
      <c r="I257" s="115"/>
      <c r="J257" s="117"/>
      <c r="K257" s="65"/>
      <c r="L257" s="65"/>
      <c r="M257" s="63"/>
      <c r="N257" s="63"/>
    </row>
    <row r="258" spans="1:14" ht="17.100000000000001" customHeight="1">
      <c r="A258" s="63"/>
      <c r="B258" s="63"/>
      <c r="C258" s="63"/>
      <c r="D258" s="115"/>
      <c r="E258" s="115"/>
      <c r="F258" s="116"/>
      <c r="G258" s="117"/>
      <c r="H258" s="64"/>
      <c r="I258" s="115"/>
      <c r="J258" s="117"/>
      <c r="K258" s="65"/>
      <c r="L258" s="65"/>
      <c r="M258" s="63"/>
      <c r="N258" s="63"/>
    </row>
    <row r="259" spans="1:14" ht="17.100000000000001" customHeight="1">
      <c r="A259" s="63"/>
      <c r="B259" s="63"/>
      <c r="C259" s="63"/>
      <c r="D259" s="115"/>
      <c r="E259" s="115"/>
      <c r="F259" s="116"/>
      <c r="G259" s="117"/>
      <c r="H259" s="64"/>
      <c r="I259" s="115"/>
      <c r="J259" s="117"/>
      <c r="K259" s="65"/>
      <c r="L259" s="65"/>
      <c r="M259" s="63"/>
      <c r="N259" s="63"/>
    </row>
    <row r="260" spans="1:14" ht="17.100000000000001" customHeight="1">
      <c r="A260" s="63"/>
      <c r="B260" s="63"/>
      <c r="C260" s="63"/>
      <c r="D260" s="115"/>
      <c r="E260" s="115"/>
      <c r="F260" s="116"/>
      <c r="G260" s="117"/>
      <c r="H260" s="64"/>
      <c r="I260" s="115"/>
      <c r="J260" s="117"/>
      <c r="K260" s="65"/>
      <c r="L260" s="65"/>
      <c r="M260" s="63"/>
      <c r="N260" s="63"/>
    </row>
    <row r="261" spans="1:14" ht="17.100000000000001" customHeight="1">
      <c r="A261" s="63"/>
      <c r="B261" s="63"/>
      <c r="C261" s="63"/>
      <c r="D261" s="115"/>
      <c r="E261" s="115"/>
      <c r="F261" s="116"/>
      <c r="G261" s="117"/>
      <c r="H261" s="64"/>
      <c r="I261" s="115"/>
      <c r="J261" s="117"/>
      <c r="K261" s="65"/>
      <c r="L261" s="65"/>
      <c r="M261" s="63"/>
      <c r="N261" s="63"/>
    </row>
    <row r="262" spans="1:14" ht="17.100000000000001" customHeight="1">
      <c r="A262" s="63"/>
      <c r="B262" s="63"/>
      <c r="C262" s="63"/>
      <c r="D262" s="115"/>
      <c r="E262" s="115"/>
      <c r="F262" s="116"/>
      <c r="G262" s="117"/>
      <c r="H262" s="64"/>
      <c r="I262" s="115"/>
      <c r="J262" s="117"/>
      <c r="K262" s="65"/>
      <c r="L262" s="65"/>
      <c r="M262" s="63"/>
      <c r="N262" s="63"/>
    </row>
    <row r="263" spans="1:14" ht="17.100000000000001" customHeight="1">
      <c r="A263" s="63"/>
      <c r="B263" s="63"/>
      <c r="C263" s="63"/>
      <c r="D263" s="115"/>
      <c r="E263" s="115"/>
      <c r="F263" s="116"/>
      <c r="G263" s="117"/>
      <c r="H263" s="64"/>
      <c r="I263" s="115"/>
      <c r="J263" s="117"/>
      <c r="K263" s="65"/>
      <c r="L263" s="65"/>
      <c r="M263" s="63"/>
      <c r="N263" s="63"/>
    </row>
    <row r="264" spans="1:14" ht="17.100000000000001" customHeight="1">
      <c r="A264" s="63"/>
      <c r="B264" s="63"/>
      <c r="C264" s="63"/>
      <c r="D264" s="115"/>
      <c r="E264" s="115"/>
      <c r="F264" s="116"/>
      <c r="G264" s="117"/>
      <c r="H264" s="64"/>
      <c r="I264" s="115"/>
      <c r="J264" s="117"/>
      <c r="K264" s="65"/>
      <c r="L264" s="65"/>
      <c r="M264" s="63"/>
      <c r="N264" s="63"/>
    </row>
    <row r="265" spans="1:14" ht="17.100000000000001" customHeight="1">
      <c r="A265" s="63"/>
      <c r="B265" s="63"/>
      <c r="C265" s="63"/>
      <c r="D265" s="115"/>
      <c r="E265" s="115"/>
      <c r="F265" s="116"/>
      <c r="G265" s="117"/>
      <c r="H265" s="64"/>
      <c r="I265" s="115"/>
      <c r="J265" s="117"/>
      <c r="K265" s="65"/>
      <c r="L265" s="65"/>
      <c r="M265" s="63"/>
      <c r="N265" s="63"/>
    </row>
    <row r="266" spans="1:14" ht="17.100000000000001" customHeight="1">
      <c r="A266" s="63"/>
      <c r="B266" s="63"/>
      <c r="C266" s="63"/>
      <c r="D266" s="115"/>
      <c r="E266" s="115"/>
      <c r="F266" s="116"/>
      <c r="G266" s="117"/>
      <c r="H266" s="64"/>
      <c r="I266" s="115"/>
      <c r="J266" s="117"/>
      <c r="K266" s="65"/>
      <c r="L266" s="65"/>
      <c r="M266" s="63"/>
      <c r="N266" s="63"/>
    </row>
    <row r="267" spans="1:14" ht="17.100000000000001" customHeight="1">
      <c r="A267" s="63"/>
      <c r="B267" s="63"/>
      <c r="C267" s="63"/>
      <c r="D267" s="115"/>
      <c r="E267" s="115"/>
      <c r="F267" s="116"/>
      <c r="G267" s="117"/>
      <c r="H267" s="64"/>
      <c r="I267" s="115"/>
      <c r="J267" s="117"/>
      <c r="K267" s="65"/>
      <c r="L267" s="65"/>
      <c r="M267" s="63"/>
      <c r="N267" s="63"/>
    </row>
    <row r="268" spans="1:14" ht="17.100000000000001" customHeight="1">
      <c r="A268" s="63"/>
      <c r="B268" s="63"/>
      <c r="C268" s="63"/>
      <c r="D268" s="115"/>
      <c r="E268" s="115"/>
      <c r="F268" s="116"/>
      <c r="G268" s="117"/>
      <c r="H268" s="64"/>
      <c r="I268" s="115"/>
      <c r="J268" s="117"/>
      <c r="K268" s="65"/>
      <c r="L268" s="65"/>
      <c r="M268" s="63"/>
      <c r="N268" s="63"/>
    </row>
    <row r="269" spans="1:14" ht="17.100000000000001" customHeight="1">
      <c r="A269" s="63"/>
      <c r="B269" s="63"/>
      <c r="C269" s="63"/>
      <c r="D269" s="115"/>
      <c r="E269" s="115"/>
      <c r="F269" s="116"/>
      <c r="G269" s="117"/>
      <c r="H269" s="64"/>
      <c r="I269" s="115"/>
      <c r="J269" s="117"/>
      <c r="K269" s="65"/>
      <c r="L269" s="65"/>
      <c r="M269" s="63"/>
      <c r="N269" s="63"/>
    </row>
    <row r="270" spans="1:14" ht="17.100000000000001" customHeight="1">
      <c r="A270" s="63"/>
      <c r="B270" s="63"/>
      <c r="C270" s="63"/>
      <c r="D270" s="115"/>
      <c r="E270" s="115"/>
      <c r="F270" s="116"/>
      <c r="G270" s="117"/>
      <c r="H270" s="64"/>
      <c r="I270" s="115"/>
      <c r="J270" s="117"/>
      <c r="K270" s="65"/>
      <c r="L270" s="65"/>
      <c r="M270" s="63"/>
      <c r="N270" s="63"/>
    </row>
    <row r="271" spans="1:14" ht="17.100000000000001" customHeight="1">
      <c r="A271" s="63"/>
      <c r="B271" s="63"/>
      <c r="C271" s="63"/>
      <c r="D271" s="115"/>
      <c r="E271" s="115"/>
      <c r="F271" s="116"/>
      <c r="G271" s="117"/>
      <c r="H271" s="64"/>
      <c r="I271" s="115"/>
      <c r="J271" s="117"/>
      <c r="K271" s="65"/>
      <c r="L271" s="65"/>
      <c r="M271" s="63"/>
      <c r="N271" s="63"/>
    </row>
    <row r="272" spans="1:14" ht="17.100000000000001" customHeight="1">
      <c r="A272" s="63"/>
      <c r="B272" s="63"/>
      <c r="C272" s="63"/>
      <c r="D272" s="115"/>
      <c r="E272" s="115"/>
      <c r="F272" s="116"/>
      <c r="G272" s="117"/>
      <c r="H272" s="64"/>
      <c r="I272" s="115"/>
      <c r="J272" s="117"/>
      <c r="K272" s="65"/>
      <c r="L272" s="65"/>
      <c r="M272" s="63"/>
      <c r="N272" s="63"/>
    </row>
    <row r="273" spans="1:14" ht="17.100000000000001" customHeight="1">
      <c r="A273" s="63"/>
      <c r="B273" s="63"/>
      <c r="C273" s="63"/>
      <c r="D273" s="115"/>
      <c r="E273" s="115"/>
      <c r="F273" s="116"/>
      <c r="G273" s="117"/>
      <c r="H273" s="64"/>
      <c r="I273" s="115"/>
      <c r="J273" s="117"/>
      <c r="K273" s="65"/>
      <c r="L273" s="65"/>
      <c r="M273" s="63"/>
      <c r="N273" s="63"/>
    </row>
    <row r="274" spans="1:14" ht="17.100000000000001" customHeight="1">
      <c r="A274" s="63"/>
      <c r="B274" s="63"/>
      <c r="C274" s="63"/>
      <c r="D274" s="115"/>
      <c r="E274" s="115"/>
      <c r="F274" s="116"/>
      <c r="G274" s="117"/>
      <c r="H274" s="64"/>
      <c r="I274" s="115"/>
      <c r="J274" s="117"/>
      <c r="K274" s="65"/>
      <c r="L274" s="65"/>
      <c r="M274" s="63"/>
      <c r="N274" s="63"/>
    </row>
    <row r="275" spans="1:14" ht="17.100000000000001" customHeight="1">
      <c r="A275" s="63"/>
      <c r="B275" s="63"/>
      <c r="C275" s="63"/>
      <c r="D275" s="115"/>
      <c r="E275" s="115"/>
      <c r="F275" s="116"/>
      <c r="G275" s="117"/>
      <c r="H275" s="64"/>
      <c r="I275" s="115"/>
      <c r="J275" s="117"/>
      <c r="K275" s="65"/>
      <c r="L275" s="65"/>
      <c r="M275" s="63"/>
      <c r="N275" s="63"/>
    </row>
    <row r="276" spans="1:14" ht="17.100000000000001" customHeight="1">
      <c r="A276" s="63"/>
      <c r="B276" s="63"/>
      <c r="C276" s="63"/>
      <c r="D276" s="115"/>
      <c r="E276" s="115"/>
      <c r="F276" s="116"/>
      <c r="G276" s="117"/>
      <c r="H276" s="64"/>
      <c r="I276" s="115"/>
      <c r="J276" s="117"/>
      <c r="K276" s="65"/>
      <c r="L276" s="65"/>
      <c r="M276" s="63"/>
      <c r="N276" s="63"/>
    </row>
    <row r="277" spans="1:14" ht="17.100000000000001" customHeight="1">
      <c r="A277" s="63"/>
      <c r="B277" s="63"/>
      <c r="C277" s="63"/>
      <c r="D277" s="115"/>
      <c r="E277" s="115"/>
      <c r="F277" s="116"/>
      <c r="G277" s="117"/>
      <c r="H277" s="64"/>
      <c r="I277" s="115"/>
      <c r="J277" s="117"/>
      <c r="K277" s="65"/>
      <c r="L277" s="65"/>
      <c r="M277" s="63"/>
      <c r="N277" s="63"/>
    </row>
    <row r="278" spans="1:14" ht="17.100000000000001" customHeight="1">
      <c r="A278" s="63"/>
      <c r="B278" s="63"/>
      <c r="C278" s="63"/>
      <c r="D278" s="115"/>
      <c r="E278" s="115"/>
      <c r="F278" s="116"/>
      <c r="G278" s="117"/>
      <c r="H278" s="64"/>
      <c r="I278" s="115"/>
      <c r="J278" s="117"/>
      <c r="K278" s="65"/>
      <c r="L278" s="65"/>
      <c r="M278" s="63"/>
      <c r="N278" s="63"/>
    </row>
    <row r="279" spans="1:14" ht="17.100000000000001" customHeight="1">
      <c r="A279" s="63"/>
      <c r="B279" s="63"/>
      <c r="C279" s="63"/>
      <c r="D279" s="115"/>
      <c r="E279" s="115"/>
      <c r="F279" s="116"/>
      <c r="G279" s="117"/>
      <c r="H279" s="64"/>
      <c r="I279" s="115"/>
      <c r="J279" s="117"/>
      <c r="K279" s="65"/>
      <c r="L279" s="65"/>
      <c r="M279" s="63"/>
      <c r="N279" s="63"/>
    </row>
    <row r="280" spans="1:14" ht="17.100000000000001" customHeight="1">
      <c r="A280" s="63"/>
      <c r="B280" s="63"/>
      <c r="C280" s="63"/>
      <c r="D280" s="115"/>
      <c r="E280" s="115"/>
      <c r="F280" s="116"/>
      <c r="G280" s="117"/>
      <c r="H280" s="64"/>
      <c r="I280" s="115"/>
      <c r="J280" s="117"/>
      <c r="K280" s="65"/>
      <c r="L280" s="65"/>
      <c r="M280" s="63"/>
      <c r="N280" s="63"/>
    </row>
    <row r="281" spans="1:14" ht="17.100000000000001" customHeight="1">
      <c r="A281" s="63"/>
      <c r="B281" s="63"/>
      <c r="C281" s="63"/>
      <c r="D281" s="115"/>
      <c r="E281" s="115"/>
      <c r="F281" s="116"/>
      <c r="G281" s="117"/>
      <c r="H281" s="64"/>
      <c r="I281" s="115"/>
      <c r="J281" s="117"/>
      <c r="K281" s="65"/>
      <c r="L281" s="65"/>
      <c r="M281" s="63"/>
      <c r="N281" s="63"/>
    </row>
    <row r="282" spans="1:14" ht="17.100000000000001" customHeight="1">
      <c r="A282" s="63"/>
      <c r="B282" s="63"/>
      <c r="C282" s="63"/>
      <c r="D282" s="115"/>
      <c r="E282" s="115"/>
      <c r="F282" s="116"/>
      <c r="G282" s="117"/>
      <c r="H282" s="64"/>
      <c r="I282" s="115"/>
      <c r="J282" s="117"/>
      <c r="K282" s="65"/>
      <c r="L282" s="65"/>
      <c r="M282" s="63"/>
      <c r="N282" s="63"/>
    </row>
    <row r="283" spans="1:14" ht="17.100000000000001" customHeight="1">
      <c r="A283" s="63"/>
      <c r="B283" s="63"/>
      <c r="C283" s="63"/>
      <c r="D283" s="115"/>
      <c r="E283" s="115"/>
      <c r="F283" s="116"/>
      <c r="G283" s="117"/>
      <c r="H283" s="64"/>
      <c r="I283" s="115"/>
      <c r="J283" s="117"/>
      <c r="K283" s="65"/>
      <c r="L283" s="65"/>
      <c r="M283" s="63"/>
      <c r="N283" s="63"/>
    </row>
    <row r="284" spans="1:14" ht="17.100000000000001" customHeight="1">
      <c r="A284" s="63"/>
      <c r="B284" s="63"/>
      <c r="C284" s="63"/>
      <c r="D284" s="115"/>
      <c r="E284" s="115"/>
      <c r="F284" s="116"/>
      <c r="G284" s="117"/>
      <c r="H284" s="64"/>
      <c r="I284" s="115"/>
      <c r="J284" s="117"/>
      <c r="K284" s="65"/>
      <c r="L284" s="65"/>
      <c r="M284" s="63"/>
      <c r="N284" s="63"/>
    </row>
    <row r="285" spans="1:14" ht="17.100000000000001" customHeight="1">
      <c r="A285" s="63"/>
      <c r="B285" s="63"/>
      <c r="C285" s="63"/>
      <c r="D285" s="115"/>
      <c r="E285" s="115"/>
      <c r="F285" s="116"/>
      <c r="G285" s="117"/>
      <c r="H285" s="64"/>
      <c r="I285" s="115"/>
      <c r="J285" s="117"/>
      <c r="K285" s="65"/>
      <c r="L285" s="65"/>
      <c r="M285" s="63"/>
      <c r="N285" s="63"/>
    </row>
    <row r="286" spans="1:14" ht="17.100000000000001" customHeight="1">
      <c r="A286" s="63"/>
      <c r="B286" s="63"/>
      <c r="C286" s="63"/>
      <c r="D286" s="115"/>
      <c r="E286" s="115"/>
      <c r="F286" s="116"/>
      <c r="G286" s="117"/>
      <c r="H286" s="64"/>
      <c r="I286" s="115"/>
      <c r="J286" s="117"/>
      <c r="K286" s="65"/>
      <c r="L286" s="65"/>
      <c r="M286" s="63"/>
      <c r="N286" s="63"/>
    </row>
    <row r="287" spans="1:14" ht="17.100000000000001" customHeight="1">
      <c r="A287" s="63"/>
      <c r="B287" s="63"/>
      <c r="C287" s="63"/>
      <c r="D287" s="115"/>
      <c r="E287" s="115"/>
      <c r="F287" s="116"/>
      <c r="G287" s="117"/>
      <c r="H287" s="64"/>
      <c r="I287" s="115"/>
      <c r="J287" s="117"/>
      <c r="K287" s="65"/>
      <c r="L287" s="65"/>
      <c r="M287" s="63"/>
      <c r="N287" s="63"/>
    </row>
    <row r="288" spans="1:14" ht="17.100000000000001" customHeight="1">
      <c r="A288" s="63"/>
      <c r="B288" s="63"/>
      <c r="C288" s="63"/>
      <c r="D288" s="115"/>
      <c r="E288" s="115"/>
      <c r="F288" s="116"/>
      <c r="G288" s="117"/>
      <c r="H288" s="64"/>
      <c r="I288" s="115"/>
      <c r="J288" s="117"/>
      <c r="K288" s="65"/>
      <c r="L288" s="65"/>
      <c r="M288" s="63"/>
      <c r="N288" s="63"/>
    </row>
    <row r="289" spans="1:14" ht="17.100000000000001" customHeight="1">
      <c r="A289" s="63"/>
      <c r="B289" s="63"/>
      <c r="C289" s="63"/>
      <c r="D289" s="115"/>
      <c r="E289" s="115"/>
      <c r="F289" s="116"/>
      <c r="G289" s="117"/>
      <c r="H289" s="64"/>
      <c r="I289" s="115"/>
      <c r="J289" s="117"/>
      <c r="K289" s="65"/>
      <c r="L289" s="65"/>
      <c r="M289" s="63"/>
      <c r="N289" s="63"/>
    </row>
    <row r="290" spans="1:14" ht="17.100000000000001" customHeight="1">
      <c r="A290" s="63"/>
      <c r="B290" s="63"/>
      <c r="C290" s="63"/>
      <c r="D290" s="115"/>
      <c r="E290" s="115"/>
      <c r="F290" s="116"/>
      <c r="G290" s="117"/>
      <c r="H290" s="64"/>
      <c r="I290" s="115"/>
      <c r="J290" s="117"/>
      <c r="K290" s="65"/>
      <c r="L290" s="65"/>
      <c r="M290" s="63"/>
      <c r="N290" s="63"/>
    </row>
    <row r="291" spans="1:14" ht="17.100000000000001" customHeight="1">
      <c r="A291" s="63"/>
      <c r="B291" s="63"/>
      <c r="C291" s="63"/>
      <c r="D291" s="115"/>
      <c r="E291" s="115"/>
      <c r="F291" s="116"/>
      <c r="G291" s="117"/>
      <c r="H291" s="64"/>
      <c r="I291" s="115"/>
      <c r="J291" s="117"/>
      <c r="K291" s="65"/>
      <c r="L291" s="65"/>
      <c r="M291" s="63"/>
      <c r="N291" s="63"/>
    </row>
    <row r="292" spans="1:14" ht="17.100000000000001" customHeight="1">
      <c r="A292" s="63"/>
      <c r="B292" s="63"/>
      <c r="C292" s="63"/>
      <c r="D292" s="115"/>
      <c r="E292" s="115"/>
      <c r="F292" s="116"/>
      <c r="G292" s="117"/>
      <c r="H292" s="64"/>
      <c r="I292" s="115"/>
      <c r="J292" s="117"/>
      <c r="K292" s="65"/>
      <c r="L292" s="65"/>
      <c r="M292" s="63"/>
      <c r="N292" s="63"/>
    </row>
    <row r="293" spans="1:14" ht="17.100000000000001" customHeight="1">
      <c r="A293" s="63"/>
      <c r="B293" s="63"/>
      <c r="C293" s="63"/>
      <c r="D293" s="115"/>
      <c r="E293" s="115"/>
      <c r="F293" s="116"/>
      <c r="G293" s="117"/>
      <c r="H293" s="64"/>
      <c r="I293" s="115"/>
      <c r="J293" s="117"/>
      <c r="K293" s="65"/>
      <c r="L293" s="65"/>
      <c r="M293" s="63"/>
      <c r="N293" s="63"/>
    </row>
    <row r="294" spans="1:14" ht="17.100000000000001" customHeight="1">
      <c r="A294" s="63"/>
      <c r="B294" s="63"/>
      <c r="C294" s="63"/>
      <c r="D294" s="115"/>
      <c r="E294" s="115"/>
      <c r="F294" s="116"/>
      <c r="G294" s="117"/>
      <c r="H294" s="64"/>
      <c r="I294" s="115"/>
      <c r="J294" s="117"/>
      <c r="K294" s="65"/>
      <c r="L294" s="65"/>
      <c r="M294" s="63"/>
      <c r="N294" s="63"/>
    </row>
    <row r="295" spans="1:14" ht="17.100000000000001" customHeight="1">
      <c r="A295" s="63"/>
      <c r="B295" s="63"/>
      <c r="C295" s="63"/>
      <c r="D295" s="115"/>
      <c r="E295" s="115"/>
      <c r="F295" s="116"/>
      <c r="G295" s="117"/>
      <c r="H295" s="64"/>
      <c r="I295" s="115"/>
      <c r="J295" s="117"/>
      <c r="K295" s="65"/>
      <c r="L295" s="65"/>
      <c r="M295" s="63"/>
      <c r="N295" s="63"/>
    </row>
    <row r="296" spans="1:14" ht="17.100000000000001" customHeight="1">
      <c r="A296" s="63"/>
      <c r="B296" s="63"/>
      <c r="C296" s="63"/>
      <c r="D296" s="115"/>
      <c r="E296" s="115"/>
      <c r="F296" s="116"/>
      <c r="G296" s="117"/>
      <c r="H296" s="64"/>
      <c r="I296" s="115"/>
      <c r="J296" s="117"/>
      <c r="K296" s="65"/>
      <c r="L296" s="65"/>
      <c r="M296" s="63"/>
      <c r="N296" s="63"/>
    </row>
    <row r="297" spans="1:14" ht="17.100000000000001" customHeight="1">
      <c r="A297" s="63"/>
      <c r="B297" s="63"/>
      <c r="C297" s="63"/>
      <c r="D297" s="115"/>
      <c r="E297" s="115"/>
      <c r="F297" s="116"/>
      <c r="G297" s="117"/>
      <c r="H297" s="64"/>
      <c r="I297" s="115"/>
      <c r="J297" s="117"/>
      <c r="K297" s="65"/>
      <c r="L297" s="65"/>
      <c r="M297" s="63"/>
      <c r="N297" s="63"/>
    </row>
    <row r="298" spans="1:14" ht="17.100000000000001" customHeight="1">
      <c r="A298" s="63"/>
      <c r="B298" s="63"/>
      <c r="C298" s="63"/>
      <c r="D298" s="115"/>
      <c r="E298" s="115"/>
      <c r="F298" s="116"/>
      <c r="G298" s="117"/>
      <c r="H298" s="64"/>
      <c r="I298" s="115"/>
      <c r="J298" s="117"/>
      <c r="K298" s="65"/>
      <c r="L298" s="65"/>
      <c r="M298" s="63"/>
      <c r="N298" s="63"/>
    </row>
    <row r="299" spans="1:14" ht="17.100000000000001" customHeight="1">
      <c r="A299" s="63"/>
      <c r="B299" s="63"/>
      <c r="C299" s="63"/>
      <c r="D299" s="115"/>
      <c r="E299" s="115"/>
      <c r="F299" s="116"/>
      <c r="G299" s="117"/>
      <c r="H299" s="64"/>
      <c r="I299" s="115"/>
      <c r="J299" s="117"/>
      <c r="K299" s="65"/>
      <c r="L299" s="65"/>
      <c r="M299" s="63"/>
      <c r="N299" s="63"/>
    </row>
    <row r="300" spans="1:14" ht="17.100000000000001" customHeight="1">
      <c r="A300" s="63"/>
      <c r="B300" s="63"/>
      <c r="C300" s="63"/>
      <c r="D300" s="115"/>
      <c r="E300" s="115"/>
      <c r="F300" s="116"/>
      <c r="G300" s="117"/>
      <c r="H300" s="64"/>
      <c r="I300" s="115"/>
      <c r="J300" s="117"/>
      <c r="K300" s="65"/>
      <c r="L300" s="65"/>
      <c r="M300" s="63"/>
      <c r="N300" s="63"/>
    </row>
    <row r="301" spans="1:14" ht="17.100000000000001" customHeight="1">
      <c r="A301" s="63"/>
      <c r="B301" s="63"/>
      <c r="C301" s="63"/>
      <c r="D301" s="115"/>
      <c r="E301" s="115"/>
      <c r="F301" s="116"/>
      <c r="G301" s="117"/>
      <c r="H301" s="64"/>
      <c r="I301" s="115"/>
      <c r="J301" s="117"/>
      <c r="K301" s="65"/>
      <c r="L301" s="65"/>
      <c r="M301" s="63"/>
      <c r="N301" s="63"/>
    </row>
    <row r="302" spans="1:14" ht="17.100000000000001" customHeight="1">
      <c r="A302" s="63"/>
      <c r="B302" s="63"/>
      <c r="C302" s="63"/>
      <c r="D302" s="115"/>
      <c r="E302" s="115"/>
      <c r="F302" s="116"/>
      <c r="G302" s="117"/>
      <c r="H302" s="64"/>
      <c r="I302" s="115"/>
      <c r="J302" s="117"/>
      <c r="K302" s="65"/>
      <c r="L302" s="65"/>
      <c r="M302" s="63"/>
      <c r="N302" s="63"/>
    </row>
    <row r="303" spans="1:14" ht="17.100000000000001" customHeight="1">
      <c r="A303" s="63"/>
      <c r="B303" s="63"/>
      <c r="C303" s="63"/>
      <c r="D303" s="115"/>
      <c r="E303" s="115"/>
      <c r="F303" s="116"/>
      <c r="G303" s="117"/>
      <c r="H303" s="64"/>
      <c r="I303" s="115"/>
      <c r="J303" s="117"/>
      <c r="K303" s="65"/>
      <c r="L303" s="65"/>
      <c r="M303" s="63"/>
      <c r="N303" s="63"/>
    </row>
    <row r="304" spans="1:14" ht="17.100000000000001" customHeight="1">
      <c r="A304" s="63"/>
      <c r="B304" s="63"/>
      <c r="C304" s="63"/>
      <c r="D304" s="115"/>
      <c r="E304" s="115"/>
      <c r="F304" s="116"/>
      <c r="G304" s="117"/>
      <c r="H304" s="64"/>
      <c r="I304" s="115"/>
      <c r="J304" s="117"/>
      <c r="K304" s="65"/>
      <c r="L304" s="65"/>
      <c r="M304" s="63"/>
      <c r="N304" s="63"/>
    </row>
    <row r="305" spans="1:14" ht="17.100000000000001" customHeight="1">
      <c r="A305" s="63"/>
      <c r="B305" s="63"/>
      <c r="C305" s="63"/>
      <c r="D305" s="115"/>
      <c r="E305" s="115"/>
      <c r="F305" s="116"/>
      <c r="G305" s="117"/>
      <c r="H305" s="64"/>
      <c r="I305" s="115"/>
      <c r="J305" s="117"/>
      <c r="K305" s="65"/>
      <c r="L305" s="65"/>
      <c r="M305" s="63"/>
      <c r="N305" s="63"/>
    </row>
    <row r="306" spans="1:14" ht="17.100000000000001" customHeight="1">
      <c r="A306" s="63"/>
      <c r="B306" s="63"/>
      <c r="C306" s="63"/>
      <c r="D306" s="115"/>
      <c r="E306" s="115"/>
      <c r="F306" s="116"/>
      <c r="G306" s="117"/>
      <c r="H306" s="64"/>
      <c r="I306" s="115"/>
      <c r="J306" s="117"/>
      <c r="K306" s="65"/>
      <c r="L306" s="65"/>
      <c r="M306" s="63"/>
      <c r="N306" s="63"/>
    </row>
    <row r="307" spans="1:14" ht="17.100000000000001" customHeight="1">
      <c r="A307" s="63"/>
      <c r="B307" s="63"/>
      <c r="C307" s="63"/>
      <c r="D307" s="115"/>
      <c r="E307" s="115"/>
      <c r="F307" s="116"/>
      <c r="G307" s="117"/>
      <c r="H307" s="64"/>
      <c r="I307" s="115"/>
      <c r="J307" s="117"/>
      <c r="K307" s="65"/>
      <c r="L307" s="65"/>
      <c r="M307" s="63"/>
      <c r="N307" s="63"/>
    </row>
    <row r="308" spans="1:14" ht="17.100000000000001" customHeight="1">
      <c r="A308" s="63"/>
      <c r="B308" s="63"/>
      <c r="C308" s="63"/>
      <c r="D308" s="115"/>
      <c r="E308" s="115"/>
      <c r="F308" s="116"/>
      <c r="G308" s="117"/>
      <c r="H308" s="64"/>
      <c r="I308" s="115"/>
      <c r="J308" s="117"/>
      <c r="K308" s="65"/>
      <c r="L308" s="65"/>
      <c r="M308" s="63"/>
      <c r="N308" s="63"/>
    </row>
    <row r="309" spans="1:14" ht="17.100000000000001" customHeight="1">
      <c r="A309" s="63"/>
      <c r="B309" s="63"/>
      <c r="C309" s="63"/>
      <c r="D309" s="115"/>
      <c r="E309" s="115"/>
      <c r="F309" s="116"/>
      <c r="G309" s="117"/>
      <c r="H309" s="64"/>
      <c r="I309" s="115"/>
      <c r="J309" s="117"/>
      <c r="K309" s="65"/>
      <c r="L309" s="65"/>
      <c r="M309" s="63"/>
      <c r="N309" s="63"/>
    </row>
    <row r="310" spans="1:14" ht="17.100000000000001" customHeight="1">
      <c r="A310" s="63"/>
      <c r="B310" s="63"/>
      <c r="C310" s="63"/>
      <c r="D310" s="115"/>
      <c r="E310" s="115"/>
      <c r="F310" s="116"/>
      <c r="G310" s="117"/>
      <c r="H310" s="64"/>
      <c r="I310" s="115"/>
      <c r="J310" s="117"/>
      <c r="K310" s="65"/>
      <c r="L310" s="65"/>
      <c r="M310" s="63"/>
      <c r="N310" s="63"/>
    </row>
    <row r="311" spans="1:14" ht="17.100000000000001" customHeight="1">
      <c r="A311" s="63"/>
      <c r="B311" s="63"/>
      <c r="C311" s="63"/>
      <c r="D311" s="115"/>
      <c r="E311" s="115"/>
      <c r="F311" s="116"/>
      <c r="G311" s="117"/>
      <c r="H311" s="64"/>
      <c r="I311" s="115"/>
      <c r="J311" s="117"/>
      <c r="K311" s="65"/>
      <c r="L311" s="65"/>
      <c r="M311" s="63"/>
      <c r="N311" s="63"/>
    </row>
    <row r="312" spans="1:14" ht="17.100000000000001" customHeight="1">
      <c r="A312" s="63"/>
      <c r="B312" s="63"/>
      <c r="C312" s="63"/>
      <c r="D312" s="115"/>
      <c r="E312" s="115"/>
      <c r="F312" s="116"/>
      <c r="G312" s="117"/>
      <c r="H312" s="64"/>
      <c r="I312" s="115"/>
      <c r="J312" s="117"/>
      <c r="K312" s="65"/>
      <c r="L312" s="65"/>
      <c r="M312" s="63"/>
      <c r="N312" s="63"/>
    </row>
    <row r="313" spans="1:14" ht="17.100000000000001" customHeight="1">
      <c r="A313" s="63"/>
      <c r="B313" s="63"/>
      <c r="C313" s="63"/>
      <c r="D313" s="115"/>
      <c r="E313" s="115"/>
      <c r="F313" s="116"/>
      <c r="G313" s="117"/>
      <c r="H313" s="64"/>
      <c r="I313" s="115"/>
      <c r="J313" s="117"/>
      <c r="K313" s="65"/>
      <c r="L313" s="65"/>
      <c r="M313" s="63"/>
      <c r="N313" s="63"/>
    </row>
    <row r="314" spans="1:14" ht="17.100000000000001" customHeight="1">
      <c r="A314" s="63"/>
      <c r="B314" s="63"/>
      <c r="C314" s="63"/>
      <c r="D314" s="115"/>
      <c r="E314" s="115"/>
      <c r="F314" s="116"/>
      <c r="G314" s="117"/>
      <c r="H314" s="64"/>
      <c r="I314" s="115"/>
      <c r="J314" s="117"/>
      <c r="K314" s="65"/>
      <c r="L314" s="65"/>
      <c r="M314" s="63"/>
      <c r="N314" s="63"/>
    </row>
    <row r="315" spans="1:14" ht="17.100000000000001" customHeight="1">
      <c r="A315" s="63"/>
      <c r="B315" s="63"/>
      <c r="C315" s="63"/>
      <c r="D315" s="115"/>
      <c r="E315" s="115"/>
      <c r="F315" s="116"/>
      <c r="G315" s="117"/>
      <c r="H315" s="64"/>
      <c r="I315" s="115"/>
      <c r="J315" s="117"/>
      <c r="K315" s="65"/>
      <c r="L315" s="65"/>
      <c r="M315" s="63"/>
      <c r="N315" s="63"/>
    </row>
    <row r="316" spans="1:14" ht="17.100000000000001" customHeight="1">
      <c r="A316" s="63"/>
      <c r="B316" s="63"/>
      <c r="C316" s="63"/>
      <c r="D316" s="115"/>
      <c r="E316" s="115"/>
      <c r="F316" s="116"/>
      <c r="G316" s="117"/>
      <c r="H316" s="64"/>
      <c r="I316" s="115"/>
      <c r="J316" s="117"/>
      <c r="K316" s="65"/>
      <c r="L316" s="65"/>
      <c r="M316" s="63"/>
      <c r="N316" s="63"/>
    </row>
    <row r="317" spans="1:14" ht="17.100000000000001" customHeight="1">
      <c r="A317" s="63"/>
      <c r="B317" s="63"/>
      <c r="C317" s="63"/>
      <c r="D317" s="115"/>
      <c r="E317" s="115"/>
      <c r="F317" s="116"/>
      <c r="G317" s="117"/>
      <c r="H317" s="64"/>
      <c r="I317" s="115"/>
      <c r="J317" s="117"/>
      <c r="K317" s="65"/>
      <c r="L317" s="65"/>
      <c r="M317" s="63"/>
      <c r="N317" s="63"/>
    </row>
    <row r="318" spans="1:14" ht="17.100000000000001" customHeight="1">
      <c r="A318" s="63"/>
      <c r="B318" s="63"/>
      <c r="C318" s="63"/>
      <c r="D318" s="115"/>
      <c r="E318" s="115"/>
      <c r="F318" s="116"/>
      <c r="G318" s="117"/>
      <c r="H318" s="64"/>
      <c r="I318" s="115"/>
      <c r="J318" s="117"/>
      <c r="K318" s="65"/>
      <c r="L318" s="65"/>
      <c r="M318" s="63"/>
      <c r="N318" s="63"/>
    </row>
    <row r="319" spans="1:14" ht="17.100000000000001" customHeight="1">
      <c r="A319" s="63"/>
      <c r="B319" s="63"/>
      <c r="C319" s="63"/>
      <c r="D319" s="115"/>
      <c r="E319" s="115"/>
      <c r="F319" s="116"/>
      <c r="G319" s="117"/>
      <c r="H319" s="64"/>
      <c r="I319" s="115"/>
      <c r="J319" s="117"/>
      <c r="K319" s="65"/>
      <c r="L319" s="65"/>
      <c r="M319" s="63"/>
      <c r="N319" s="63"/>
    </row>
    <row r="320" spans="1:14" ht="17.100000000000001" customHeight="1">
      <c r="A320" s="63"/>
      <c r="B320" s="63"/>
      <c r="C320" s="63"/>
      <c r="D320" s="115"/>
      <c r="E320" s="115"/>
      <c r="F320" s="116"/>
      <c r="G320" s="117"/>
      <c r="H320" s="64"/>
      <c r="I320" s="115"/>
      <c r="J320" s="117"/>
      <c r="K320" s="65"/>
      <c r="L320" s="65"/>
      <c r="M320" s="63"/>
      <c r="N320" s="63"/>
    </row>
    <row r="321" spans="1:14" ht="17.100000000000001" customHeight="1">
      <c r="A321" s="63"/>
      <c r="B321" s="63"/>
      <c r="C321" s="63"/>
      <c r="D321" s="115"/>
      <c r="E321" s="115"/>
      <c r="F321" s="116"/>
      <c r="G321" s="117"/>
      <c r="H321" s="64"/>
      <c r="I321" s="115"/>
      <c r="J321" s="117"/>
      <c r="K321" s="65"/>
      <c r="L321" s="65"/>
      <c r="M321" s="63"/>
      <c r="N321" s="63"/>
    </row>
    <row r="322" spans="1:14" ht="17.100000000000001" customHeight="1">
      <c r="A322" s="63"/>
      <c r="B322" s="63"/>
      <c r="C322" s="63"/>
      <c r="D322" s="115"/>
      <c r="E322" s="115"/>
      <c r="F322" s="116"/>
      <c r="G322" s="117"/>
      <c r="H322" s="64"/>
      <c r="I322" s="115"/>
      <c r="J322" s="117"/>
      <c r="K322" s="65"/>
      <c r="L322" s="65"/>
      <c r="M322" s="63"/>
      <c r="N322" s="63"/>
    </row>
    <row r="323" spans="1:14" ht="17.100000000000001" customHeight="1">
      <c r="A323" s="63"/>
      <c r="B323" s="63"/>
      <c r="C323" s="63"/>
      <c r="D323" s="115"/>
      <c r="E323" s="115"/>
      <c r="F323" s="116"/>
      <c r="G323" s="117"/>
      <c r="H323" s="64"/>
      <c r="I323" s="115"/>
      <c r="J323" s="117"/>
      <c r="K323" s="65"/>
      <c r="L323" s="65"/>
      <c r="M323" s="63"/>
      <c r="N323" s="63"/>
    </row>
    <row r="324" spans="1:14" ht="17.100000000000001" customHeight="1">
      <c r="A324" s="63"/>
      <c r="B324" s="63"/>
      <c r="C324" s="63"/>
      <c r="D324" s="115"/>
      <c r="E324" s="115"/>
      <c r="F324" s="116"/>
      <c r="G324" s="117"/>
      <c r="H324" s="64"/>
      <c r="I324" s="115"/>
      <c r="J324" s="117"/>
      <c r="K324" s="65"/>
      <c r="L324" s="65"/>
      <c r="M324" s="63"/>
      <c r="N324" s="63"/>
    </row>
    <row r="325" spans="1:14" ht="17.100000000000001" customHeight="1">
      <c r="A325" s="63"/>
      <c r="B325" s="63"/>
      <c r="C325" s="63"/>
      <c r="D325" s="115"/>
      <c r="E325" s="115"/>
      <c r="F325" s="116"/>
      <c r="G325" s="117"/>
      <c r="H325" s="64"/>
      <c r="I325" s="115"/>
      <c r="J325" s="117"/>
      <c r="K325" s="65"/>
      <c r="L325" s="65"/>
      <c r="M325" s="63"/>
      <c r="N325" s="63"/>
    </row>
    <row r="326" spans="1:14" ht="17.100000000000001" customHeight="1">
      <c r="A326" s="63"/>
      <c r="B326" s="63"/>
      <c r="C326" s="63"/>
      <c r="D326" s="115"/>
      <c r="E326" s="115"/>
      <c r="F326" s="116"/>
      <c r="G326" s="117"/>
      <c r="H326" s="64"/>
      <c r="I326" s="115"/>
      <c r="J326" s="117"/>
      <c r="K326" s="65"/>
      <c r="L326" s="65"/>
      <c r="M326" s="63"/>
      <c r="N326" s="63"/>
    </row>
    <row r="327" spans="1:14" ht="17.100000000000001" customHeight="1">
      <c r="A327" s="63"/>
      <c r="B327" s="63"/>
      <c r="C327" s="63"/>
      <c r="D327" s="115"/>
      <c r="E327" s="115"/>
      <c r="F327" s="116"/>
      <c r="G327" s="117"/>
      <c r="H327" s="64"/>
      <c r="I327" s="115"/>
      <c r="J327" s="117"/>
      <c r="K327" s="65"/>
      <c r="L327" s="65"/>
      <c r="M327" s="63"/>
      <c r="N327" s="63"/>
    </row>
    <row r="328" spans="1:14" ht="17.100000000000001" customHeight="1">
      <c r="A328" s="63"/>
      <c r="B328" s="63"/>
      <c r="C328" s="63"/>
      <c r="D328" s="115"/>
      <c r="E328" s="115"/>
      <c r="F328" s="116"/>
      <c r="G328" s="117"/>
      <c r="H328" s="64"/>
      <c r="I328" s="115"/>
      <c r="J328" s="117"/>
      <c r="K328" s="65"/>
      <c r="L328" s="65"/>
      <c r="M328" s="63"/>
      <c r="N328" s="63"/>
    </row>
    <row r="329" spans="1:14" ht="17.100000000000001" customHeight="1">
      <c r="A329" s="63"/>
      <c r="B329" s="63"/>
      <c r="C329" s="63"/>
      <c r="D329" s="115"/>
      <c r="E329" s="115"/>
      <c r="F329" s="116"/>
      <c r="G329" s="117"/>
      <c r="H329" s="64"/>
      <c r="I329" s="115"/>
      <c r="J329" s="117"/>
      <c r="K329" s="65"/>
      <c r="L329" s="65"/>
      <c r="M329" s="63"/>
      <c r="N329" s="63"/>
    </row>
    <row r="330" spans="1:14" ht="17.100000000000001" customHeight="1">
      <c r="A330" s="63"/>
      <c r="B330" s="63"/>
      <c r="C330" s="63"/>
      <c r="D330" s="115"/>
      <c r="E330" s="115"/>
      <c r="F330" s="116"/>
      <c r="G330" s="117"/>
      <c r="H330" s="64"/>
      <c r="I330" s="115"/>
      <c r="J330" s="117"/>
      <c r="K330" s="65"/>
      <c r="L330" s="65"/>
      <c r="M330" s="63"/>
      <c r="N330" s="63"/>
    </row>
    <row r="331" spans="1:14" ht="17.100000000000001" customHeight="1">
      <c r="A331" s="63"/>
      <c r="B331" s="63"/>
      <c r="C331" s="63"/>
      <c r="D331" s="115"/>
      <c r="E331" s="115"/>
      <c r="F331" s="116"/>
      <c r="G331" s="117"/>
      <c r="H331" s="64"/>
      <c r="I331" s="115"/>
      <c r="J331" s="117"/>
      <c r="K331" s="65"/>
      <c r="L331" s="65"/>
      <c r="M331" s="63"/>
      <c r="N331" s="63"/>
    </row>
    <row r="332" spans="1:14" ht="17.100000000000001" customHeight="1">
      <c r="A332" s="63"/>
      <c r="B332" s="63"/>
      <c r="C332" s="63"/>
      <c r="D332" s="115"/>
      <c r="E332" s="115"/>
      <c r="F332" s="116"/>
      <c r="G332" s="117"/>
      <c r="H332" s="64"/>
      <c r="I332" s="115"/>
      <c r="J332" s="117"/>
      <c r="K332" s="65"/>
      <c r="L332" s="65"/>
      <c r="M332" s="63"/>
      <c r="N332" s="63"/>
    </row>
    <row r="333" spans="1:14" ht="17.100000000000001" customHeight="1">
      <c r="A333" s="63"/>
      <c r="B333" s="63"/>
      <c r="C333" s="63"/>
      <c r="D333" s="115"/>
      <c r="E333" s="115"/>
      <c r="F333" s="116"/>
      <c r="G333" s="117"/>
      <c r="H333" s="64"/>
      <c r="I333" s="115"/>
      <c r="J333" s="117"/>
      <c r="K333" s="65"/>
      <c r="L333" s="65"/>
      <c r="M333" s="63"/>
      <c r="N333" s="63"/>
    </row>
    <row r="334" spans="1:14" ht="17.100000000000001" customHeight="1">
      <c r="A334" s="63"/>
      <c r="B334" s="63"/>
      <c r="C334" s="63"/>
      <c r="D334" s="115"/>
      <c r="E334" s="115"/>
      <c r="F334" s="116"/>
      <c r="G334" s="117"/>
      <c r="H334" s="64"/>
      <c r="I334" s="115"/>
      <c r="J334" s="117"/>
      <c r="K334" s="65"/>
      <c r="L334" s="65"/>
      <c r="M334" s="63"/>
      <c r="N334" s="63"/>
    </row>
    <row r="335" spans="1:14" ht="17.100000000000001" customHeight="1">
      <c r="A335" s="63"/>
      <c r="B335" s="63"/>
      <c r="C335" s="63"/>
      <c r="D335" s="115"/>
      <c r="E335" s="115"/>
      <c r="F335" s="116"/>
      <c r="G335" s="117"/>
      <c r="H335" s="64"/>
      <c r="I335" s="115"/>
      <c r="J335" s="117"/>
      <c r="K335" s="65"/>
      <c r="L335" s="65"/>
      <c r="M335" s="63"/>
      <c r="N335" s="63"/>
    </row>
    <row r="336" spans="1:14" ht="17.100000000000001" customHeight="1">
      <c r="A336" s="63"/>
      <c r="B336" s="63"/>
      <c r="C336" s="63"/>
      <c r="D336" s="115"/>
      <c r="E336" s="115"/>
      <c r="F336" s="116"/>
      <c r="G336" s="117"/>
      <c r="H336" s="64"/>
      <c r="I336" s="115"/>
      <c r="J336" s="117"/>
      <c r="K336" s="65"/>
      <c r="L336" s="65"/>
      <c r="M336" s="63"/>
      <c r="N336" s="63"/>
    </row>
    <row r="337" spans="1:14" ht="17.100000000000001" customHeight="1">
      <c r="A337" s="63"/>
      <c r="B337" s="63"/>
      <c r="C337" s="63"/>
      <c r="D337" s="115"/>
      <c r="E337" s="115"/>
      <c r="F337" s="116"/>
      <c r="G337" s="117"/>
      <c r="H337" s="64"/>
      <c r="I337" s="115"/>
      <c r="J337" s="117"/>
      <c r="K337" s="65"/>
      <c r="L337" s="65"/>
      <c r="M337" s="63"/>
      <c r="N337" s="63"/>
    </row>
    <row r="338" spans="1:14" ht="17.100000000000001" customHeight="1">
      <c r="A338" s="63"/>
      <c r="B338" s="63"/>
      <c r="C338" s="63"/>
      <c r="D338" s="115"/>
      <c r="E338" s="115"/>
      <c r="F338" s="116"/>
      <c r="G338" s="117"/>
      <c r="H338" s="64"/>
      <c r="I338" s="115"/>
      <c r="J338" s="117"/>
      <c r="K338" s="65"/>
      <c r="L338" s="65"/>
      <c r="M338" s="63"/>
      <c r="N338" s="63"/>
    </row>
    <row r="339" spans="1:14" ht="17.100000000000001" customHeight="1">
      <c r="A339" s="63"/>
      <c r="B339" s="63"/>
      <c r="C339" s="63"/>
      <c r="D339" s="115"/>
      <c r="E339" s="115"/>
      <c r="F339" s="116"/>
      <c r="G339" s="117"/>
      <c r="H339" s="64"/>
      <c r="I339" s="115"/>
      <c r="J339" s="117"/>
      <c r="K339" s="65"/>
      <c r="L339" s="65"/>
      <c r="M339" s="63"/>
      <c r="N339" s="63"/>
    </row>
    <row r="340" spans="1:14" ht="17.100000000000001" customHeight="1">
      <c r="A340" s="63"/>
      <c r="B340" s="63"/>
      <c r="C340" s="63"/>
      <c r="D340" s="115"/>
      <c r="E340" s="115"/>
      <c r="F340" s="116"/>
      <c r="G340" s="117"/>
      <c r="H340" s="64"/>
      <c r="I340" s="115"/>
      <c r="J340" s="117"/>
      <c r="K340" s="65"/>
      <c r="L340" s="65"/>
      <c r="M340" s="63"/>
      <c r="N340" s="63"/>
    </row>
    <row r="341" spans="1:14" ht="17.100000000000001" customHeight="1">
      <c r="A341" s="63"/>
      <c r="B341" s="63"/>
      <c r="C341" s="63"/>
      <c r="D341" s="115"/>
      <c r="E341" s="115"/>
      <c r="F341" s="116"/>
      <c r="G341" s="117"/>
      <c r="H341" s="64"/>
      <c r="I341" s="115"/>
      <c r="J341" s="117"/>
      <c r="K341" s="65"/>
      <c r="L341" s="65"/>
      <c r="M341" s="63"/>
      <c r="N341" s="63"/>
    </row>
    <row r="342" spans="1:14" ht="17.100000000000001" customHeight="1">
      <c r="A342" s="63"/>
      <c r="B342" s="63"/>
      <c r="C342" s="63"/>
      <c r="D342" s="115"/>
      <c r="E342" s="115"/>
      <c r="F342" s="116"/>
      <c r="G342" s="117"/>
      <c r="H342" s="64"/>
      <c r="I342" s="115"/>
      <c r="J342" s="117"/>
      <c r="K342" s="65"/>
      <c r="L342" s="65"/>
      <c r="M342" s="63"/>
      <c r="N342" s="63"/>
    </row>
    <row r="343" spans="1:14" ht="17.100000000000001" customHeight="1">
      <c r="A343" s="63"/>
      <c r="B343" s="63"/>
      <c r="C343" s="63"/>
      <c r="D343" s="115"/>
      <c r="E343" s="115"/>
      <c r="F343" s="116"/>
      <c r="G343" s="117"/>
      <c r="H343" s="64"/>
      <c r="I343" s="115"/>
      <c r="J343" s="117"/>
      <c r="K343" s="65"/>
      <c r="L343" s="65"/>
      <c r="M343" s="63"/>
      <c r="N343" s="63"/>
    </row>
    <row r="344" spans="1:14" ht="17.100000000000001" customHeight="1">
      <c r="A344" s="63"/>
      <c r="B344" s="63"/>
      <c r="C344" s="63"/>
      <c r="D344" s="115"/>
      <c r="E344" s="115"/>
      <c r="F344" s="116"/>
      <c r="G344" s="117"/>
      <c r="H344" s="64"/>
      <c r="I344" s="115"/>
      <c r="J344" s="117"/>
      <c r="K344" s="65"/>
      <c r="L344" s="65"/>
      <c r="M344" s="63"/>
      <c r="N344" s="63"/>
    </row>
    <row r="345" spans="1:14" ht="17.100000000000001" customHeight="1">
      <c r="A345" s="63"/>
      <c r="B345" s="63"/>
      <c r="C345" s="63"/>
      <c r="D345" s="115"/>
      <c r="E345" s="115"/>
      <c r="F345" s="116"/>
      <c r="G345" s="117"/>
      <c r="H345" s="64"/>
      <c r="I345" s="115"/>
      <c r="J345" s="117"/>
      <c r="K345" s="65"/>
      <c r="L345" s="65"/>
      <c r="M345" s="63"/>
      <c r="N345" s="63"/>
    </row>
    <row r="346" spans="1:14" ht="17.100000000000001" customHeight="1">
      <c r="A346" s="63"/>
      <c r="B346" s="63"/>
      <c r="C346" s="63"/>
      <c r="D346" s="115"/>
      <c r="E346" s="115"/>
      <c r="F346" s="116"/>
      <c r="G346" s="117"/>
      <c r="H346" s="64"/>
      <c r="I346" s="115"/>
      <c r="J346" s="117"/>
      <c r="K346" s="65"/>
      <c r="L346" s="65"/>
      <c r="M346" s="63"/>
      <c r="N346" s="63"/>
    </row>
    <row r="347" spans="1:14" ht="17.100000000000001" customHeight="1">
      <c r="A347" s="63"/>
      <c r="B347" s="63"/>
      <c r="C347" s="63"/>
      <c r="D347" s="115"/>
      <c r="E347" s="115"/>
      <c r="F347" s="116"/>
      <c r="G347" s="117"/>
      <c r="H347" s="64"/>
      <c r="I347" s="115"/>
      <c r="J347" s="117"/>
      <c r="K347" s="65"/>
      <c r="L347" s="65"/>
      <c r="M347" s="63"/>
      <c r="N347" s="63"/>
    </row>
    <row r="348" spans="1:14" ht="17.100000000000001" customHeight="1">
      <c r="A348" s="63"/>
      <c r="B348" s="63"/>
      <c r="C348" s="63"/>
      <c r="D348" s="115"/>
      <c r="E348" s="115"/>
      <c r="F348" s="116"/>
      <c r="G348" s="117"/>
      <c r="H348" s="64"/>
      <c r="I348" s="115"/>
      <c r="J348" s="117"/>
      <c r="K348" s="65"/>
      <c r="L348" s="65"/>
      <c r="M348" s="63"/>
      <c r="N348" s="63"/>
    </row>
    <row r="349" spans="1:14" ht="17.100000000000001" customHeight="1">
      <c r="A349" s="63"/>
      <c r="B349" s="63"/>
      <c r="C349" s="63"/>
      <c r="D349" s="115"/>
      <c r="E349" s="115"/>
      <c r="F349" s="116"/>
      <c r="G349" s="117"/>
      <c r="H349" s="64"/>
      <c r="I349" s="115"/>
      <c r="J349" s="117"/>
      <c r="K349" s="65"/>
      <c r="L349" s="65"/>
      <c r="M349" s="63"/>
      <c r="N349" s="63"/>
    </row>
    <row r="350" spans="1:14" ht="17.100000000000001" customHeight="1">
      <c r="A350" s="63"/>
      <c r="B350" s="63"/>
      <c r="C350" s="63"/>
      <c r="D350" s="115"/>
      <c r="E350" s="115"/>
      <c r="F350" s="116"/>
      <c r="G350" s="117"/>
      <c r="H350" s="64"/>
      <c r="I350" s="115"/>
      <c r="J350" s="117"/>
      <c r="K350" s="65"/>
      <c r="L350" s="65"/>
      <c r="M350" s="63"/>
      <c r="N350" s="63"/>
    </row>
    <row r="351" spans="1:14" ht="17.100000000000001" customHeight="1">
      <c r="A351" s="63"/>
      <c r="B351" s="63"/>
      <c r="C351" s="63"/>
      <c r="D351" s="115"/>
      <c r="E351" s="115"/>
      <c r="F351" s="116"/>
      <c r="G351" s="117"/>
      <c r="H351" s="64"/>
      <c r="I351" s="115"/>
      <c r="J351" s="117"/>
      <c r="K351" s="65"/>
      <c r="L351" s="65"/>
      <c r="M351" s="63"/>
      <c r="N351" s="63"/>
    </row>
    <row r="352" spans="1:14" ht="17.100000000000001" customHeight="1">
      <c r="A352" s="63"/>
      <c r="B352" s="63"/>
      <c r="C352" s="63"/>
      <c r="D352" s="115"/>
      <c r="E352" s="115"/>
      <c r="F352" s="116"/>
      <c r="G352" s="117"/>
      <c r="H352" s="64"/>
      <c r="I352" s="115"/>
      <c r="J352" s="117"/>
      <c r="K352" s="65"/>
      <c r="L352" s="65"/>
      <c r="M352" s="63"/>
      <c r="N352" s="63"/>
    </row>
    <row r="353" spans="1:14" ht="17.100000000000001" customHeight="1">
      <c r="A353" s="63"/>
      <c r="B353" s="63"/>
      <c r="C353" s="63"/>
      <c r="D353" s="115"/>
      <c r="E353" s="115"/>
      <c r="F353" s="116"/>
      <c r="G353" s="117"/>
      <c r="H353" s="64"/>
      <c r="I353" s="115"/>
      <c r="J353" s="117"/>
      <c r="K353" s="65"/>
      <c r="L353" s="65"/>
      <c r="M353" s="63"/>
      <c r="N353" s="63"/>
    </row>
    <row r="354" spans="1:14" ht="17.100000000000001" customHeight="1">
      <c r="A354" s="63"/>
      <c r="B354" s="63"/>
      <c r="C354" s="63"/>
      <c r="D354" s="115"/>
      <c r="E354" s="115"/>
      <c r="F354" s="116"/>
      <c r="G354" s="117"/>
      <c r="H354" s="64"/>
      <c r="I354" s="115"/>
      <c r="J354" s="117"/>
      <c r="K354" s="65"/>
      <c r="L354" s="65"/>
      <c r="M354" s="63"/>
      <c r="N354" s="63"/>
    </row>
    <row r="355" spans="1:14" ht="17.100000000000001" customHeight="1">
      <c r="A355" s="63"/>
      <c r="B355" s="63"/>
      <c r="C355" s="63"/>
      <c r="D355" s="115"/>
      <c r="E355" s="115"/>
      <c r="F355" s="116"/>
      <c r="G355" s="117"/>
      <c r="H355" s="64"/>
      <c r="I355" s="115"/>
      <c r="J355" s="117"/>
      <c r="K355" s="65"/>
      <c r="L355" s="65"/>
      <c r="M355" s="63"/>
      <c r="N355" s="63"/>
    </row>
    <row r="356" spans="1:14" ht="17.100000000000001" customHeight="1">
      <c r="A356" s="63"/>
      <c r="B356" s="63"/>
      <c r="C356" s="63"/>
      <c r="D356" s="115"/>
      <c r="E356" s="115"/>
      <c r="F356" s="116"/>
      <c r="G356" s="117"/>
      <c r="H356" s="64"/>
      <c r="I356" s="115"/>
      <c r="J356" s="117"/>
      <c r="K356" s="65"/>
      <c r="L356" s="65"/>
      <c r="M356" s="63"/>
      <c r="N356" s="63"/>
    </row>
    <row r="357" spans="1:14" ht="17.100000000000001" customHeight="1">
      <c r="A357" s="63"/>
      <c r="B357" s="63"/>
      <c r="C357" s="63"/>
      <c r="D357" s="115"/>
      <c r="E357" s="115"/>
      <c r="F357" s="116"/>
      <c r="G357" s="117"/>
      <c r="H357" s="64"/>
      <c r="I357" s="115"/>
      <c r="J357" s="117"/>
      <c r="K357" s="65"/>
      <c r="L357" s="65"/>
      <c r="M357" s="63"/>
      <c r="N357" s="63"/>
    </row>
    <row r="358" spans="1:14" ht="17.100000000000001" customHeight="1">
      <c r="A358" s="63"/>
      <c r="B358" s="63"/>
      <c r="C358" s="63"/>
      <c r="D358" s="115"/>
      <c r="E358" s="115"/>
      <c r="F358" s="116"/>
      <c r="G358" s="117"/>
      <c r="H358" s="64"/>
      <c r="I358" s="115"/>
      <c r="J358" s="117"/>
      <c r="K358" s="65"/>
      <c r="L358" s="65"/>
      <c r="M358" s="63"/>
      <c r="N358" s="63"/>
    </row>
    <row r="359" spans="1:14" ht="17.100000000000001" customHeight="1">
      <c r="A359" s="63"/>
      <c r="B359" s="63"/>
      <c r="C359" s="63"/>
      <c r="D359" s="115"/>
      <c r="E359" s="115"/>
      <c r="F359" s="116"/>
      <c r="G359" s="117"/>
      <c r="H359" s="64"/>
      <c r="I359" s="115"/>
      <c r="J359" s="117"/>
      <c r="K359" s="65"/>
      <c r="L359" s="65"/>
      <c r="M359" s="63"/>
      <c r="N359" s="63"/>
    </row>
    <row r="360" spans="1:14" ht="17.100000000000001" customHeight="1">
      <c r="A360" s="63"/>
      <c r="B360" s="63"/>
      <c r="C360" s="63"/>
      <c r="D360" s="115"/>
      <c r="E360" s="115"/>
      <c r="F360" s="116"/>
      <c r="G360" s="117"/>
      <c r="H360" s="64"/>
      <c r="I360" s="115"/>
      <c r="J360" s="117"/>
      <c r="K360" s="65"/>
      <c r="L360" s="65"/>
      <c r="M360" s="63"/>
      <c r="N360" s="63"/>
    </row>
    <row r="361" spans="1:14" ht="17.100000000000001" customHeight="1">
      <c r="A361" s="63"/>
      <c r="B361" s="63"/>
      <c r="C361" s="63"/>
      <c r="D361" s="115"/>
      <c r="E361" s="115"/>
      <c r="F361" s="116"/>
      <c r="G361" s="117"/>
      <c r="H361" s="64"/>
      <c r="I361" s="115"/>
      <c r="J361" s="117"/>
      <c r="K361" s="65"/>
      <c r="L361" s="65"/>
      <c r="M361" s="63"/>
      <c r="N361" s="63"/>
    </row>
    <row r="362" spans="1:14" ht="17.100000000000001" customHeight="1">
      <c r="A362" s="63"/>
      <c r="B362" s="63"/>
      <c r="C362" s="63"/>
      <c r="D362" s="115"/>
      <c r="E362" s="115"/>
      <c r="F362" s="116"/>
      <c r="G362" s="117"/>
      <c r="H362" s="64"/>
      <c r="I362" s="115"/>
      <c r="J362" s="117"/>
      <c r="K362" s="65"/>
      <c r="L362" s="65"/>
      <c r="M362" s="63"/>
      <c r="N362" s="63"/>
    </row>
    <row r="363" spans="1:14" ht="17.100000000000001" customHeight="1">
      <c r="A363" s="63"/>
      <c r="B363" s="63"/>
      <c r="C363" s="63"/>
      <c r="D363" s="115"/>
      <c r="E363" s="115"/>
      <c r="F363" s="116"/>
      <c r="G363" s="117"/>
      <c r="H363" s="64"/>
      <c r="I363" s="115"/>
      <c r="J363" s="117"/>
      <c r="K363" s="65"/>
      <c r="L363" s="65"/>
      <c r="M363" s="63"/>
      <c r="N363" s="63"/>
    </row>
    <row r="364" spans="1:14" ht="17.100000000000001" customHeight="1">
      <c r="A364" s="63"/>
      <c r="B364" s="63"/>
      <c r="C364" s="63"/>
      <c r="D364" s="115"/>
      <c r="E364" s="115"/>
      <c r="F364" s="116"/>
      <c r="G364" s="117"/>
      <c r="H364" s="64"/>
      <c r="I364" s="115"/>
      <c r="J364" s="117"/>
      <c r="K364" s="65"/>
      <c r="L364" s="65"/>
      <c r="M364" s="63"/>
      <c r="N364" s="63"/>
    </row>
    <row r="365" spans="1:14" ht="17.100000000000001" customHeight="1">
      <c r="A365" s="63"/>
      <c r="B365" s="63"/>
      <c r="C365" s="63"/>
      <c r="D365" s="115"/>
      <c r="E365" s="115"/>
      <c r="F365" s="116"/>
      <c r="G365" s="117"/>
      <c r="H365" s="64"/>
      <c r="I365" s="115"/>
      <c r="J365" s="117"/>
      <c r="K365" s="65"/>
      <c r="L365" s="65"/>
      <c r="M365" s="63"/>
      <c r="N365" s="63"/>
    </row>
    <row r="366" spans="1:14" ht="17.100000000000001" customHeight="1">
      <c r="A366" s="63"/>
      <c r="B366" s="63"/>
      <c r="C366" s="63"/>
      <c r="D366" s="115"/>
      <c r="E366" s="115"/>
      <c r="F366" s="116"/>
      <c r="G366" s="117"/>
      <c r="H366" s="64"/>
      <c r="I366" s="115"/>
      <c r="J366" s="117"/>
      <c r="K366" s="65"/>
      <c r="L366" s="65"/>
      <c r="M366" s="63"/>
      <c r="N366" s="63"/>
    </row>
    <row r="367" spans="1:14" ht="17.100000000000001" customHeight="1">
      <c r="A367" s="63"/>
      <c r="B367" s="63"/>
      <c r="C367" s="63"/>
      <c r="D367" s="115"/>
      <c r="E367" s="115"/>
      <c r="F367" s="116"/>
      <c r="G367" s="117"/>
      <c r="H367" s="64"/>
      <c r="I367" s="115"/>
      <c r="J367" s="117"/>
      <c r="K367" s="65"/>
      <c r="L367" s="65"/>
      <c r="M367" s="63"/>
      <c r="N367" s="63"/>
    </row>
    <row r="368" spans="1:14" ht="17.100000000000001" customHeight="1">
      <c r="A368" s="63"/>
      <c r="B368" s="63"/>
      <c r="C368" s="63"/>
      <c r="D368" s="115"/>
      <c r="E368" s="115"/>
      <c r="F368" s="116"/>
      <c r="G368" s="117"/>
      <c r="H368" s="64"/>
      <c r="I368" s="115"/>
      <c r="J368" s="117"/>
      <c r="K368" s="65"/>
      <c r="L368" s="65"/>
      <c r="M368" s="63"/>
      <c r="N368" s="63"/>
    </row>
    <row r="369" spans="1:14" ht="17.100000000000001" customHeight="1">
      <c r="A369" s="63"/>
      <c r="B369" s="63"/>
      <c r="C369" s="63"/>
      <c r="D369" s="115"/>
      <c r="E369" s="115"/>
      <c r="F369" s="116"/>
      <c r="G369" s="117"/>
      <c r="H369" s="64"/>
      <c r="I369" s="115"/>
      <c r="J369" s="117"/>
      <c r="K369" s="65"/>
      <c r="L369" s="65"/>
      <c r="M369" s="63"/>
      <c r="N369" s="63"/>
    </row>
    <row r="370" spans="1:14" ht="17.100000000000001" customHeight="1">
      <c r="A370" s="63"/>
      <c r="B370" s="63"/>
      <c r="C370" s="63"/>
      <c r="D370" s="115"/>
      <c r="E370" s="115"/>
      <c r="F370" s="116"/>
      <c r="G370" s="117"/>
      <c r="H370" s="64"/>
      <c r="I370" s="115"/>
      <c r="J370" s="117"/>
      <c r="K370" s="65"/>
      <c r="L370" s="65"/>
      <c r="M370" s="63"/>
      <c r="N370" s="63"/>
    </row>
    <row r="371" spans="1:14" ht="17.100000000000001" customHeight="1">
      <c r="A371" s="63"/>
      <c r="B371" s="63"/>
      <c r="C371" s="63"/>
      <c r="D371" s="115"/>
      <c r="E371" s="115"/>
      <c r="F371" s="116"/>
      <c r="G371" s="117"/>
      <c r="H371" s="64"/>
      <c r="I371" s="115"/>
      <c r="J371" s="117"/>
      <c r="K371" s="65"/>
      <c r="L371" s="65"/>
      <c r="M371" s="63"/>
      <c r="N371" s="63"/>
    </row>
    <row r="372" spans="1:14" ht="17.100000000000001" customHeight="1">
      <c r="A372" s="63"/>
      <c r="B372" s="63"/>
      <c r="C372" s="63"/>
      <c r="D372" s="115"/>
      <c r="E372" s="115"/>
      <c r="F372" s="116"/>
      <c r="G372" s="117"/>
      <c r="H372" s="64"/>
      <c r="I372" s="115"/>
      <c r="J372" s="117"/>
      <c r="K372" s="65"/>
      <c r="L372" s="65"/>
      <c r="M372" s="63"/>
      <c r="N372" s="63"/>
    </row>
    <row r="373" spans="1:14" ht="17.100000000000001" customHeight="1">
      <c r="A373" s="63"/>
      <c r="B373" s="63"/>
      <c r="C373" s="63"/>
      <c r="D373" s="115"/>
      <c r="E373" s="115"/>
      <c r="F373" s="116"/>
      <c r="G373" s="117"/>
      <c r="H373" s="64"/>
      <c r="I373" s="115"/>
      <c r="J373" s="117"/>
      <c r="K373" s="65"/>
      <c r="L373" s="65"/>
      <c r="M373" s="63"/>
      <c r="N373" s="63"/>
    </row>
    <row r="374" spans="1:14" ht="17.100000000000001" customHeight="1">
      <c r="A374" s="63"/>
      <c r="B374" s="63"/>
      <c r="C374" s="63"/>
      <c r="D374" s="115"/>
      <c r="E374" s="115"/>
      <c r="F374" s="116"/>
      <c r="G374" s="117"/>
      <c r="H374" s="64"/>
      <c r="I374" s="115"/>
      <c r="J374" s="117"/>
      <c r="K374" s="65"/>
      <c r="L374" s="65"/>
      <c r="M374" s="63"/>
      <c r="N374" s="63"/>
    </row>
    <row r="375" spans="1:14" ht="17.100000000000001" customHeight="1">
      <c r="A375" s="63"/>
      <c r="B375" s="63"/>
      <c r="C375" s="63"/>
      <c r="D375" s="115"/>
      <c r="E375" s="115"/>
      <c r="F375" s="116"/>
      <c r="G375" s="117"/>
      <c r="H375" s="64"/>
      <c r="I375" s="115"/>
      <c r="J375" s="117"/>
      <c r="K375" s="65"/>
      <c r="L375" s="65"/>
      <c r="M375" s="63"/>
      <c r="N375" s="63"/>
    </row>
    <row r="376" spans="1:14" ht="17.100000000000001" customHeight="1">
      <c r="A376" s="63"/>
      <c r="B376" s="63"/>
      <c r="C376" s="63"/>
      <c r="D376" s="115"/>
      <c r="E376" s="115"/>
      <c r="F376" s="116"/>
      <c r="G376" s="117"/>
      <c r="H376" s="64"/>
      <c r="I376" s="115"/>
      <c r="J376" s="117"/>
      <c r="K376" s="65"/>
      <c r="L376" s="65"/>
      <c r="M376" s="63"/>
      <c r="N376" s="63"/>
    </row>
    <row r="377" spans="1:14" ht="17.100000000000001" customHeight="1">
      <c r="A377" s="63"/>
      <c r="B377" s="63"/>
      <c r="C377" s="63"/>
      <c r="D377" s="115"/>
      <c r="E377" s="115"/>
      <c r="F377" s="116"/>
      <c r="G377" s="117"/>
      <c r="H377" s="64"/>
      <c r="I377" s="115"/>
      <c r="J377" s="117"/>
      <c r="K377" s="65"/>
      <c r="L377" s="65"/>
      <c r="M377" s="63"/>
      <c r="N377" s="63"/>
    </row>
    <row r="378" spans="1:14" ht="17.100000000000001" customHeight="1">
      <c r="A378" s="63"/>
      <c r="B378" s="63"/>
      <c r="C378" s="63"/>
      <c r="D378" s="115"/>
      <c r="E378" s="115"/>
      <c r="F378" s="116"/>
      <c r="G378" s="117"/>
      <c r="H378" s="64"/>
      <c r="I378" s="115"/>
      <c r="J378" s="117"/>
      <c r="K378" s="65"/>
      <c r="L378" s="65"/>
      <c r="M378" s="63"/>
      <c r="N378" s="63"/>
    </row>
    <row r="379" spans="1:14" ht="17.100000000000001" customHeight="1">
      <c r="A379" s="63"/>
      <c r="B379" s="63"/>
      <c r="C379" s="63"/>
      <c r="D379" s="115"/>
      <c r="E379" s="115"/>
      <c r="F379" s="116"/>
      <c r="G379" s="117"/>
      <c r="H379" s="64"/>
      <c r="I379" s="115"/>
      <c r="J379" s="117"/>
      <c r="K379" s="65"/>
      <c r="L379" s="65"/>
      <c r="M379" s="63"/>
      <c r="N379" s="63"/>
    </row>
    <row r="380" spans="1:14" ht="17.100000000000001" customHeight="1">
      <c r="A380" s="63"/>
      <c r="B380" s="63"/>
      <c r="C380" s="63"/>
      <c r="D380" s="115"/>
      <c r="E380" s="115"/>
      <c r="F380" s="116"/>
      <c r="G380" s="117"/>
      <c r="H380" s="64"/>
      <c r="I380" s="115"/>
      <c r="J380" s="117"/>
      <c r="K380" s="65"/>
      <c r="L380" s="65"/>
      <c r="M380" s="63"/>
      <c r="N380" s="63"/>
    </row>
    <row r="381" spans="1:14" ht="17.100000000000001" customHeight="1">
      <c r="A381" s="63"/>
      <c r="B381" s="63"/>
      <c r="C381" s="63"/>
      <c r="D381" s="115"/>
      <c r="E381" s="115"/>
      <c r="F381" s="116"/>
      <c r="G381" s="117"/>
      <c r="H381" s="64"/>
      <c r="I381" s="115"/>
      <c r="J381" s="117"/>
      <c r="K381" s="65"/>
      <c r="L381" s="65"/>
      <c r="M381" s="63"/>
      <c r="N381" s="63"/>
    </row>
    <row r="382" spans="1:14" ht="17.100000000000001" customHeight="1">
      <c r="A382" s="63"/>
      <c r="B382" s="63"/>
      <c r="C382" s="63"/>
      <c r="D382" s="115"/>
      <c r="E382" s="115"/>
      <c r="F382" s="116"/>
      <c r="G382" s="117"/>
      <c r="H382" s="64"/>
      <c r="I382" s="115"/>
      <c r="J382" s="117"/>
      <c r="K382" s="65"/>
      <c r="L382" s="65"/>
      <c r="M382" s="63"/>
      <c r="N382" s="63"/>
    </row>
    <row r="383" spans="1:14" ht="17.100000000000001" customHeight="1">
      <c r="A383" s="63"/>
      <c r="B383" s="63"/>
      <c r="C383" s="63"/>
      <c r="D383" s="115"/>
      <c r="E383" s="115"/>
      <c r="F383" s="116"/>
      <c r="G383" s="117"/>
      <c r="H383" s="64"/>
      <c r="I383" s="115"/>
      <c r="J383" s="117"/>
      <c r="K383" s="65"/>
      <c r="L383" s="65"/>
      <c r="M383" s="63"/>
      <c r="N383" s="63"/>
    </row>
    <row r="384" spans="1:14" ht="17.100000000000001" customHeight="1">
      <c r="A384" s="63"/>
      <c r="B384" s="63"/>
      <c r="C384" s="63"/>
      <c r="D384" s="115"/>
      <c r="E384" s="115"/>
      <c r="F384" s="116"/>
      <c r="G384" s="117"/>
      <c r="H384" s="64"/>
      <c r="I384" s="115"/>
      <c r="J384" s="117"/>
      <c r="K384" s="65"/>
      <c r="L384" s="65"/>
      <c r="M384" s="63"/>
      <c r="N384" s="63"/>
    </row>
    <row r="385" spans="1:14" ht="17.100000000000001" customHeight="1">
      <c r="A385" s="63"/>
      <c r="B385" s="63"/>
      <c r="C385" s="63"/>
      <c r="D385" s="115"/>
      <c r="E385" s="115"/>
      <c r="F385" s="116"/>
      <c r="G385" s="117"/>
      <c r="H385" s="64"/>
      <c r="I385" s="115"/>
      <c r="J385" s="117"/>
      <c r="K385" s="65"/>
      <c r="L385" s="65"/>
      <c r="M385" s="63"/>
      <c r="N385" s="63"/>
    </row>
    <row r="386" spans="1:14" ht="17.100000000000001" customHeight="1">
      <c r="A386" s="63"/>
      <c r="B386" s="63"/>
      <c r="C386" s="63"/>
      <c r="D386" s="115"/>
      <c r="E386" s="115"/>
      <c r="F386" s="116"/>
      <c r="G386" s="117"/>
      <c r="H386" s="64"/>
      <c r="I386" s="115"/>
      <c r="J386" s="117"/>
      <c r="K386" s="65"/>
      <c r="L386" s="65"/>
      <c r="M386" s="63"/>
      <c r="N386" s="63"/>
    </row>
    <row r="387" spans="1:14" ht="17.100000000000001" customHeight="1">
      <c r="A387" s="63"/>
      <c r="B387" s="63"/>
      <c r="C387" s="63"/>
      <c r="D387" s="115"/>
      <c r="E387" s="115"/>
      <c r="F387" s="116"/>
      <c r="G387" s="117"/>
      <c r="H387" s="64"/>
      <c r="I387" s="115"/>
      <c r="J387" s="117"/>
      <c r="K387" s="65"/>
      <c r="L387" s="65"/>
      <c r="M387" s="63"/>
      <c r="N387" s="63"/>
    </row>
    <row r="388" spans="1:14" ht="17.100000000000001" customHeight="1">
      <c r="A388" s="63"/>
      <c r="B388" s="63"/>
      <c r="C388" s="63"/>
      <c r="D388" s="115"/>
      <c r="E388" s="115"/>
      <c r="F388" s="116"/>
      <c r="G388" s="117"/>
      <c r="H388" s="64"/>
      <c r="I388" s="115"/>
      <c r="J388" s="117"/>
      <c r="K388" s="65"/>
      <c r="L388" s="65"/>
      <c r="M388" s="63"/>
      <c r="N388" s="63"/>
    </row>
    <row r="389" spans="1:14" ht="17.100000000000001" customHeight="1">
      <c r="A389" s="63"/>
      <c r="B389" s="63"/>
      <c r="C389" s="63"/>
      <c r="D389" s="115"/>
      <c r="E389" s="115"/>
      <c r="F389" s="116"/>
      <c r="G389" s="117"/>
      <c r="H389" s="64"/>
      <c r="I389" s="115"/>
      <c r="J389" s="117"/>
      <c r="K389" s="65"/>
      <c r="L389" s="65"/>
      <c r="M389" s="63"/>
      <c r="N389" s="63"/>
    </row>
    <row r="390" spans="1:14" ht="17.100000000000001" customHeight="1">
      <c r="A390" s="63"/>
      <c r="B390" s="63"/>
      <c r="C390" s="63"/>
      <c r="D390" s="115"/>
      <c r="E390" s="115"/>
      <c r="F390" s="116"/>
      <c r="G390" s="117"/>
      <c r="H390" s="64"/>
      <c r="I390" s="115"/>
      <c r="J390" s="117"/>
      <c r="K390" s="65"/>
      <c r="L390" s="65"/>
      <c r="M390" s="63"/>
      <c r="N390" s="63"/>
    </row>
    <row r="391" spans="1:14" ht="17.100000000000001" customHeight="1">
      <c r="A391" s="63"/>
      <c r="B391" s="63"/>
      <c r="C391" s="63"/>
      <c r="D391" s="115"/>
      <c r="E391" s="115"/>
      <c r="F391" s="116"/>
      <c r="G391" s="117"/>
      <c r="H391" s="64"/>
      <c r="I391" s="115"/>
      <c r="J391" s="117"/>
      <c r="K391" s="65"/>
      <c r="L391" s="65"/>
      <c r="M391" s="63"/>
      <c r="N391" s="63"/>
    </row>
    <row r="392" spans="1:14" ht="17.100000000000001" customHeight="1">
      <c r="A392" s="63"/>
      <c r="B392" s="63"/>
      <c r="C392" s="63"/>
      <c r="D392" s="115"/>
      <c r="E392" s="115"/>
      <c r="F392" s="116"/>
      <c r="G392" s="117"/>
      <c r="H392" s="64"/>
      <c r="I392" s="115"/>
      <c r="J392" s="117"/>
      <c r="K392" s="65"/>
      <c r="L392" s="65"/>
      <c r="M392" s="63"/>
      <c r="N392" s="63"/>
    </row>
    <row r="393" spans="1:14" ht="17.100000000000001" customHeight="1">
      <c r="A393" s="63"/>
      <c r="B393" s="63"/>
      <c r="C393" s="63"/>
      <c r="D393" s="115"/>
      <c r="E393" s="115"/>
      <c r="F393" s="116"/>
      <c r="G393" s="117"/>
      <c r="H393" s="64"/>
      <c r="I393" s="115"/>
      <c r="J393" s="117"/>
      <c r="K393" s="65"/>
      <c r="L393" s="65"/>
      <c r="M393" s="63"/>
      <c r="N393" s="63"/>
    </row>
    <row r="394" spans="1:14" ht="17.100000000000001" customHeight="1">
      <c r="A394" s="63"/>
      <c r="B394" s="63"/>
      <c r="C394" s="63"/>
      <c r="D394" s="115"/>
      <c r="E394" s="115"/>
      <c r="F394" s="116"/>
      <c r="G394" s="117"/>
      <c r="H394" s="64"/>
      <c r="I394" s="115"/>
      <c r="J394" s="117"/>
      <c r="K394" s="65"/>
      <c r="L394" s="65"/>
      <c r="M394" s="63"/>
      <c r="N394" s="63"/>
    </row>
    <row r="395" spans="1:14" ht="17.100000000000001" customHeight="1">
      <c r="A395" s="63"/>
      <c r="B395" s="63"/>
      <c r="C395" s="63"/>
      <c r="D395" s="115"/>
      <c r="E395" s="115"/>
      <c r="F395" s="116"/>
      <c r="G395" s="117"/>
      <c r="H395" s="64"/>
      <c r="I395" s="115"/>
      <c r="J395" s="117"/>
      <c r="K395" s="65"/>
      <c r="L395" s="65"/>
      <c r="M395" s="63"/>
      <c r="N395" s="63"/>
    </row>
    <row r="396" spans="1:14" ht="17.100000000000001" customHeight="1">
      <c r="A396" s="63"/>
      <c r="B396" s="63"/>
      <c r="C396" s="63"/>
      <c r="D396" s="115"/>
      <c r="E396" s="115"/>
      <c r="F396" s="116"/>
      <c r="G396" s="117"/>
      <c r="H396" s="64"/>
      <c r="I396" s="115"/>
      <c r="J396" s="117"/>
      <c r="K396" s="65"/>
      <c r="L396" s="65"/>
      <c r="M396" s="63"/>
      <c r="N396" s="63"/>
    </row>
    <row r="397" spans="1:14" ht="17.100000000000001" customHeight="1">
      <c r="A397" s="63"/>
      <c r="B397" s="63"/>
      <c r="C397" s="63"/>
      <c r="D397" s="115"/>
      <c r="E397" s="115"/>
      <c r="F397" s="116"/>
      <c r="G397" s="117"/>
      <c r="H397" s="64"/>
      <c r="I397" s="115"/>
      <c r="J397" s="117"/>
      <c r="K397" s="65"/>
      <c r="L397" s="65"/>
      <c r="M397" s="63"/>
      <c r="N397" s="63"/>
    </row>
    <row r="398" spans="1:14" ht="17.100000000000001" customHeight="1">
      <c r="A398" s="63"/>
      <c r="B398" s="63"/>
      <c r="C398" s="63"/>
      <c r="D398" s="115"/>
      <c r="E398" s="115"/>
      <c r="F398" s="116"/>
      <c r="G398" s="117"/>
      <c r="H398" s="64"/>
      <c r="I398" s="115"/>
      <c r="J398" s="117"/>
      <c r="K398" s="65"/>
      <c r="L398" s="65"/>
      <c r="M398" s="63"/>
      <c r="N398" s="63"/>
    </row>
    <row r="399" spans="1:14" ht="17.100000000000001" customHeight="1">
      <c r="A399" s="63"/>
      <c r="B399" s="63"/>
      <c r="C399" s="63"/>
      <c r="D399" s="115"/>
      <c r="E399" s="115"/>
      <c r="F399" s="116"/>
      <c r="G399" s="117"/>
      <c r="H399" s="64"/>
      <c r="I399" s="115"/>
      <c r="J399" s="117"/>
      <c r="K399" s="65"/>
      <c r="L399" s="65"/>
      <c r="M399" s="63"/>
      <c r="N399" s="63"/>
    </row>
    <row r="400" spans="1:14" ht="17.100000000000001" customHeight="1">
      <c r="A400" s="63"/>
      <c r="B400" s="63"/>
      <c r="C400" s="63"/>
      <c r="D400" s="115"/>
      <c r="E400" s="115"/>
      <c r="F400" s="116"/>
      <c r="G400" s="117"/>
      <c r="H400" s="64"/>
      <c r="I400" s="115"/>
      <c r="J400" s="117"/>
      <c r="K400" s="65"/>
      <c r="L400" s="65"/>
      <c r="M400" s="63"/>
      <c r="N400" s="63"/>
    </row>
    <row r="401" spans="1:14" ht="17.100000000000001" customHeight="1">
      <c r="A401" s="63"/>
      <c r="B401" s="63"/>
      <c r="C401" s="63"/>
      <c r="D401" s="115"/>
      <c r="E401" s="115"/>
      <c r="F401" s="116"/>
      <c r="G401" s="117"/>
      <c r="H401" s="64"/>
      <c r="I401" s="115"/>
      <c r="J401" s="117"/>
      <c r="K401" s="65"/>
      <c r="L401" s="65"/>
      <c r="M401" s="63"/>
      <c r="N401" s="63"/>
    </row>
    <row r="402" spans="1:14" ht="17.100000000000001" customHeight="1">
      <c r="A402" s="63"/>
      <c r="B402" s="63"/>
      <c r="C402" s="63"/>
      <c r="D402" s="115"/>
      <c r="E402" s="115"/>
      <c r="F402" s="116"/>
      <c r="G402" s="117"/>
      <c r="H402" s="64"/>
      <c r="I402" s="115"/>
      <c r="J402" s="117"/>
      <c r="K402" s="65"/>
      <c r="L402" s="65"/>
      <c r="M402" s="63"/>
      <c r="N402" s="63"/>
    </row>
    <row r="403" spans="1:14" ht="17.100000000000001" customHeight="1">
      <c r="A403" s="63"/>
      <c r="B403" s="63"/>
      <c r="C403" s="63"/>
      <c r="D403" s="115"/>
      <c r="E403" s="115"/>
      <c r="F403" s="116"/>
      <c r="G403" s="117"/>
      <c r="H403" s="64"/>
      <c r="I403" s="115"/>
      <c r="J403" s="117"/>
      <c r="K403" s="65"/>
      <c r="L403" s="65"/>
      <c r="M403" s="63"/>
      <c r="N403" s="63"/>
    </row>
    <row r="404" spans="1:14" ht="17.100000000000001" customHeight="1">
      <c r="A404" s="63"/>
      <c r="B404" s="63"/>
      <c r="C404" s="63"/>
      <c r="D404" s="115"/>
      <c r="E404" s="115"/>
      <c r="F404" s="116"/>
      <c r="G404" s="117"/>
      <c r="H404" s="64"/>
      <c r="I404" s="115"/>
      <c r="J404" s="117"/>
      <c r="K404" s="65"/>
      <c r="L404" s="65"/>
      <c r="M404" s="63"/>
      <c r="N404" s="63"/>
    </row>
    <row r="405" spans="1:14" ht="17.100000000000001" customHeight="1">
      <c r="A405" s="63"/>
      <c r="B405" s="63"/>
      <c r="C405" s="63"/>
      <c r="D405" s="115"/>
      <c r="E405" s="115"/>
      <c r="F405" s="116"/>
      <c r="G405" s="117"/>
      <c r="H405" s="64"/>
      <c r="I405" s="115"/>
      <c r="J405" s="117"/>
      <c r="K405" s="65"/>
      <c r="L405" s="65"/>
      <c r="M405" s="63"/>
      <c r="N405" s="63"/>
    </row>
    <row r="406" spans="1:14" ht="17.100000000000001" customHeight="1">
      <c r="A406" s="63"/>
      <c r="B406" s="63"/>
      <c r="C406" s="63"/>
      <c r="D406" s="115"/>
      <c r="E406" s="115"/>
      <c r="F406" s="116"/>
      <c r="G406" s="117"/>
      <c r="H406" s="64"/>
      <c r="I406" s="115"/>
      <c r="J406" s="117"/>
      <c r="K406" s="65"/>
      <c r="L406" s="65"/>
      <c r="M406" s="63"/>
      <c r="N406" s="63"/>
    </row>
    <row r="407" spans="1:14" ht="17.100000000000001" customHeight="1">
      <c r="A407" s="63"/>
      <c r="B407" s="63"/>
      <c r="C407" s="63"/>
      <c r="D407" s="115"/>
      <c r="E407" s="115"/>
      <c r="F407" s="116"/>
      <c r="G407" s="117"/>
      <c r="H407" s="64"/>
      <c r="I407" s="115"/>
      <c r="J407" s="117"/>
      <c r="K407" s="65"/>
      <c r="L407" s="65"/>
      <c r="M407" s="63"/>
      <c r="N407" s="63"/>
    </row>
    <row r="408" spans="1:14" ht="17.100000000000001" customHeight="1">
      <c r="A408" s="63"/>
      <c r="B408" s="63"/>
      <c r="C408" s="63"/>
      <c r="D408" s="115"/>
      <c r="E408" s="115"/>
      <c r="F408" s="116"/>
      <c r="G408" s="117"/>
      <c r="H408" s="64"/>
      <c r="I408" s="115"/>
      <c r="J408" s="117"/>
      <c r="K408" s="65"/>
      <c r="L408" s="65"/>
      <c r="M408" s="63"/>
      <c r="N408" s="63"/>
    </row>
    <row r="409" spans="1:14" ht="17.100000000000001" customHeight="1">
      <c r="A409" s="63"/>
      <c r="B409" s="63"/>
      <c r="C409" s="63"/>
      <c r="D409" s="115"/>
      <c r="E409" s="115"/>
      <c r="F409" s="116"/>
      <c r="G409" s="117"/>
      <c r="H409" s="64"/>
      <c r="I409" s="115"/>
      <c r="J409" s="117"/>
      <c r="K409" s="65"/>
      <c r="L409" s="65"/>
      <c r="M409" s="63"/>
      <c r="N409" s="63"/>
    </row>
    <row r="410" spans="1:14" ht="17.100000000000001" customHeight="1">
      <c r="A410" s="63"/>
      <c r="B410" s="63"/>
      <c r="C410" s="63"/>
      <c r="D410" s="115"/>
      <c r="E410" s="115"/>
      <c r="F410" s="116"/>
      <c r="G410" s="117"/>
      <c r="H410" s="64"/>
      <c r="I410" s="115"/>
      <c r="J410" s="117"/>
      <c r="K410" s="65"/>
      <c r="L410" s="65"/>
      <c r="M410" s="63"/>
      <c r="N410" s="63"/>
    </row>
    <row r="411" spans="1:14" ht="17.100000000000001" customHeight="1">
      <c r="A411" s="63"/>
      <c r="B411" s="63"/>
      <c r="C411" s="63"/>
      <c r="D411" s="115"/>
      <c r="E411" s="115"/>
      <c r="F411" s="116"/>
      <c r="G411" s="117"/>
      <c r="H411" s="64"/>
      <c r="I411" s="115"/>
      <c r="J411" s="117"/>
      <c r="K411" s="65"/>
      <c r="L411" s="65"/>
      <c r="M411" s="63"/>
      <c r="N411" s="63"/>
    </row>
    <row r="412" spans="1:14" ht="17.100000000000001" customHeight="1">
      <c r="A412" s="63"/>
      <c r="B412" s="63"/>
      <c r="C412" s="63"/>
      <c r="D412" s="115"/>
      <c r="E412" s="115"/>
      <c r="F412" s="116"/>
      <c r="G412" s="117"/>
      <c r="H412" s="64"/>
      <c r="I412" s="115"/>
      <c r="J412" s="117"/>
      <c r="K412" s="65"/>
      <c r="L412" s="65"/>
      <c r="M412" s="63"/>
      <c r="N412" s="63"/>
    </row>
    <row r="413" spans="1:14" ht="17.100000000000001" customHeight="1">
      <c r="A413" s="63"/>
      <c r="B413" s="63"/>
      <c r="C413" s="63"/>
      <c r="D413" s="115"/>
      <c r="E413" s="115"/>
      <c r="F413" s="116"/>
      <c r="G413" s="117"/>
      <c r="H413" s="64"/>
      <c r="I413" s="115"/>
      <c r="J413" s="117"/>
      <c r="K413" s="65"/>
      <c r="L413" s="65"/>
      <c r="M413" s="63"/>
      <c r="N413" s="63"/>
    </row>
    <row r="414" spans="1:14" ht="17.100000000000001" customHeight="1">
      <c r="A414" s="63"/>
      <c r="B414" s="63"/>
      <c r="C414" s="63"/>
      <c r="D414" s="115"/>
      <c r="E414" s="115"/>
      <c r="F414" s="116"/>
      <c r="G414" s="117"/>
      <c r="H414" s="64"/>
      <c r="I414" s="115"/>
      <c r="J414" s="117"/>
      <c r="K414" s="65"/>
      <c r="L414" s="65"/>
      <c r="M414" s="63"/>
      <c r="N414" s="63"/>
    </row>
    <row r="415" spans="1:14" ht="17.100000000000001" customHeight="1">
      <c r="A415" s="63"/>
      <c r="B415" s="63"/>
      <c r="C415" s="63"/>
      <c r="D415" s="115"/>
      <c r="E415" s="115"/>
      <c r="F415" s="116"/>
      <c r="G415" s="117"/>
      <c r="H415" s="64"/>
      <c r="I415" s="115"/>
      <c r="J415" s="117"/>
      <c r="K415" s="65"/>
      <c r="L415" s="65"/>
      <c r="M415" s="63"/>
      <c r="N415" s="63"/>
    </row>
    <row r="416" spans="1:14" ht="17.100000000000001" customHeight="1">
      <c r="A416" s="63"/>
      <c r="B416" s="63"/>
      <c r="C416" s="63"/>
      <c r="D416" s="115"/>
      <c r="E416" s="115"/>
      <c r="F416" s="116"/>
      <c r="G416" s="117"/>
      <c r="H416" s="64"/>
      <c r="I416" s="115"/>
      <c r="J416" s="117"/>
      <c r="K416" s="65"/>
      <c r="L416" s="65"/>
      <c r="M416" s="63"/>
      <c r="N416" s="63"/>
    </row>
    <row r="417" spans="1:14" ht="17.100000000000001" customHeight="1">
      <c r="A417" s="63"/>
      <c r="B417" s="63"/>
      <c r="C417" s="63"/>
      <c r="D417" s="115"/>
      <c r="E417" s="115"/>
      <c r="F417" s="116"/>
      <c r="G417" s="117"/>
      <c r="H417" s="64"/>
      <c r="I417" s="115"/>
      <c r="J417" s="117"/>
      <c r="K417" s="65"/>
      <c r="L417" s="65"/>
      <c r="M417" s="63"/>
      <c r="N417" s="63"/>
    </row>
    <row r="418" spans="1:14" ht="17.100000000000001" customHeight="1">
      <c r="A418" s="63"/>
      <c r="B418" s="63"/>
      <c r="C418" s="63"/>
      <c r="D418" s="115"/>
      <c r="E418" s="115"/>
      <c r="F418" s="116"/>
      <c r="G418" s="117"/>
      <c r="H418" s="64"/>
      <c r="I418" s="115"/>
      <c r="J418" s="117"/>
      <c r="K418" s="65"/>
      <c r="L418" s="65"/>
      <c r="M418" s="63"/>
      <c r="N418" s="63"/>
    </row>
    <row r="419" spans="1:14" ht="17.100000000000001" customHeight="1">
      <c r="A419" s="63"/>
      <c r="B419" s="63"/>
      <c r="C419" s="63"/>
      <c r="D419" s="115"/>
      <c r="E419" s="115"/>
      <c r="F419" s="116"/>
      <c r="G419" s="117"/>
      <c r="H419" s="64"/>
      <c r="I419" s="115"/>
      <c r="J419" s="117"/>
      <c r="K419" s="65"/>
      <c r="L419" s="65"/>
      <c r="M419" s="63"/>
      <c r="N419" s="63"/>
    </row>
    <row r="420" spans="1:14" ht="17.100000000000001" customHeight="1">
      <c r="A420" s="63"/>
      <c r="B420" s="63"/>
      <c r="C420" s="63"/>
      <c r="D420" s="115"/>
      <c r="E420" s="115"/>
      <c r="F420" s="116"/>
      <c r="G420" s="117"/>
      <c r="H420" s="64"/>
      <c r="I420" s="115"/>
      <c r="J420" s="117"/>
      <c r="K420" s="65"/>
      <c r="L420" s="65"/>
      <c r="M420" s="63"/>
      <c r="N420" s="63"/>
    </row>
    <row r="421" spans="1:14" ht="17.100000000000001" customHeight="1">
      <c r="A421" s="63"/>
      <c r="B421" s="63"/>
      <c r="C421" s="63"/>
      <c r="D421" s="115"/>
      <c r="E421" s="115"/>
      <c r="F421" s="116"/>
      <c r="G421" s="117"/>
      <c r="H421" s="64"/>
      <c r="I421" s="115"/>
      <c r="J421" s="117"/>
      <c r="K421" s="65"/>
      <c r="L421" s="65"/>
      <c r="M421" s="63"/>
      <c r="N421" s="63"/>
    </row>
    <row r="422" spans="1:14" ht="17.100000000000001" customHeight="1">
      <c r="A422" s="63"/>
      <c r="B422" s="63"/>
      <c r="C422" s="63"/>
      <c r="D422" s="115"/>
      <c r="E422" s="115"/>
      <c r="F422" s="116"/>
      <c r="G422" s="117"/>
      <c r="H422" s="64"/>
      <c r="I422" s="115"/>
      <c r="J422" s="117"/>
      <c r="K422" s="65"/>
      <c r="L422" s="65"/>
      <c r="M422" s="63"/>
      <c r="N422" s="63"/>
    </row>
    <row r="423" spans="1:14" ht="17.100000000000001" customHeight="1">
      <c r="A423" s="63"/>
      <c r="B423" s="63"/>
      <c r="C423" s="63"/>
      <c r="D423" s="115"/>
      <c r="E423" s="115"/>
      <c r="F423" s="116"/>
      <c r="G423" s="117"/>
      <c r="H423" s="64"/>
      <c r="I423" s="115"/>
      <c r="J423" s="117"/>
      <c r="K423" s="65"/>
      <c r="L423" s="65"/>
      <c r="M423" s="63"/>
      <c r="N423" s="63"/>
    </row>
    <row r="424" spans="1:14" ht="17.100000000000001" customHeight="1">
      <c r="A424" s="63"/>
      <c r="B424" s="63"/>
      <c r="C424" s="63"/>
      <c r="D424" s="115"/>
      <c r="E424" s="115"/>
      <c r="F424" s="116"/>
      <c r="G424" s="117"/>
      <c r="H424" s="64"/>
      <c r="I424" s="115"/>
      <c r="J424" s="117"/>
      <c r="K424" s="65"/>
      <c r="L424" s="65"/>
      <c r="M424" s="63"/>
      <c r="N424" s="63"/>
    </row>
    <row r="425" spans="1:14" ht="17.100000000000001" customHeight="1">
      <c r="A425" s="63"/>
      <c r="B425" s="63"/>
      <c r="C425" s="63"/>
      <c r="D425" s="115"/>
      <c r="E425" s="115"/>
      <c r="F425" s="116"/>
      <c r="G425" s="117"/>
      <c r="H425" s="64"/>
      <c r="I425" s="115"/>
      <c r="J425" s="117"/>
      <c r="K425" s="65"/>
      <c r="L425" s="65"/>
      <c r="M425" s="63"/>
      <c r="N425" s="63"/>
    </row>
    <row r="426" spans="1:14" ht="17.100000000000001" customHeight="1">
      <c r="A426" s="63"/>
      <c r="B426" s="63"/>
      <c r="C426" s="63"/>
      <c r="D426" s="115"/>
      <c r="E426" s="115"/>
      <c r="F426" s="116"/>
      <c r="G426" s="117"/>
      <c r="H426" s="64"/>
      <c r="I426" s="115"/>
      <c r="J426" s="117"/>
      <c r="K426" s="65"/>
      <c r="L426" s="65"/>
      <c r="M426" s="63"/>
      <c r="N426" s="63"/>
    </row>
    <row r="427" spans="1:14" ht="17.100000000000001" customHeight="1">
      <c r="A427" s="63"/>
      <c r="B427" s="63"/>
      <c r="C427" s="63"/>
      <c r="D427" s="115"/>
      <c r="E427" s="115"/>
      <c r="F427" s="116"/>
      <c r="G427" s="117"/>
      <c r="H427" s="64"/>
      <c r="I427" s="115"/>
      <c r="J427" s="117"/>
      <c r="K427" s="65"/>
      <c r="L427" s="65"/>
      <c r="M427" s="63"/>
      <c r="N427" s="63"/>
    </row>
    <row r="428" spans="1:14" ht="17.100000000000001" customHeight="1">
      <c r="A428" s="63"/>
      <c r="B428" s="63"/>
      <c r="C428" s="63"/>
      <c r="D428" s="115"/>
      <c r="E428" s="115"/>
      <c r="F428" s="116"/>
      <c r="G428" s="117"/>
      <c r="H428" s="64"/>
      <c r="I428" s="115"/>
      <c r="J428" s="117"/>
      <c r="K428" s="65"/>
      <c r="L428" s="65"/>
      <c r="M428" s="63"/>
      <c r="N428" s="63"/>
    </row>
    <row r="429" spans="1:14" ht="17.100000000000001" customHeight="1">
      <c r="A429" s="63"/>
      <c r="B429" s="63"/>
      <c r="C429" s="63"/>
      <c r="D429" s="115"/>
      <c r="E429" s="115"/>
      <c r="F429" s="116"/>
      <c r="G429" s="117"/>
      <c r="H429" s="64"/>
      <c r="I429" s="115"/>
      <c r="J429" s="117"/>
      <c r="K429" s="65"/>
      <c r="L429" s="65"/>
      <c r="M429" s="63"/>
      <c r="N429" s="63"/>
    </row>
    <row r="430" spans="1:14" ht="17.100000000000001" customHeight="1">
      <c r="A430" s="63"/>
      <c r="B430" s="63"/>
      <c r="C430" s="63"/>
      <c r="D430" s="115"/>
      <c r="E430" s="115"/>
      <c r="F430" s="116"/>
      <c r="G430" s="117"/>
      <c r="H430" s="64"/>
      <c r="I430" s="115"/>
      <c r="J430" s="117"/>
      <c r="K430" s="65"/>
      <c r="L430" s="65"/>
      <c r="M430" s="63"/>
      <c r="N430" s="63"/>
    </row>
    <row r="431" spans="1:14" ht="17.100000000000001" customHeight="1">
      <c r="A431" s="63"/>
      <c r="B431" s="63"/>
      <c r="C431" s="63"/>
      <c r="D431" s="115"/>
      <c r="E431" s="115"/>
      <c r="F431" s="116"/>
      <c r="G431" s="117"/>
      <c r="H431" s="64"/>
      <c r="I431" s="115"/>
      <c r="J431" s="117"/>
      <c r="K431" s="65"/>
      <c r="L431" s="65"/>
      <c r="M431" s="63"/>
      <c r="N431" s="63"/>
    </row>
    <row r="432" spans="1:14" ht="17.100000000000001" customHeight="1">
      <c r="A432" s="63"/>
      <c r="B432" s="63"/>
      <c r="C432" s="63"/>
      <c r="D432" s="115"/>
      <c r="E432" s="115"/>
      <c r="F432" s="116"/>
      <c r="G432" s="117"/>
      <c r="H432" s="64"/>
      <c r="I432" s="115"/>
      <c r="J432" s="117"/>
      <c r="K432" s="65"/>
      <c r="L432" s="65"/>
      <c r="M432" s="63"/>
      <c r="N432" s="63"/>
    </row>
    <row r="433" spans="1:14" ht="17.100000000000001" customHeight="1">
      <c r="A433" s="63"/>
      <c r="B433" s="63"/>
      <c r="C433" s="63"/>
      <c r="D433" s="115"/>
      <c r="E433" s="115"/>
      <c r="F433" s="116"/>
      <c r="G433" s="117"/>
      <c r="H433" s="64"/>
      <c r="I433" s="115"/>
      <c r="J433" s="117"/>
      <c r="K433" s="65"/>
      <c r="L433" s="65"/>
      <c r="M433" s="63"/>
      <c r="N433" s="63"/>
    </row>
    <row r="434" spans="1:14" ht="17.100000000000001" customHeight="1">
      <c r="A434" s="63"/>
      <c r="B434" s="63"/>
      <c r="C434" s="63"/>
      <c r="D434" s="115"/>
      <c r="E434" s="115"/>
      <c r="F434" s="116"/>
      <c r="G434" s="117"/>
      <c r="H434" s="64"/>
      <c r="I434" s="115"/>
      <c r="J434" s="117"/>
      <c r="K434" s="65"/>
      <c r="L434" s="65"/>
      <c r="M434" s="63"/>
      <c r="N434" s="63"/>
    </row>
    <row r="435" spans="1:14" ht="17.100000000000001" customHeight="1">
      <c r="A435" s="63"/>
      <c r="B435" s="63"/>
      <c r="C435" s="63"/>
      <c r="D435" s="115"/>
      <c r="E435" s="115"/>
      <c r="F435" s="116"/>
      <c r="G435" s="117"/>
      <c r="H435" s="64"/>
      <c r="I435" s="115"/>
      <c r="J435" s="117"/>
      <c r="K435" s="65"/>
      <c r="L435" s="65"/>
      <c r="M435" s="63"/>
      <c r="N435" s="63"/>
    </row>
    <row r="436" spans="1:14" ht="17.100000000000001" customHeight="1">
      <c r="A436" s="63"/>
      <c r="B436" s="63"/>
      <c r="C436" s="63"/>
      <c r="D436" s="115"/>
      <c r="E436" s="115"/>
      <c r="F436" s="116"/>
      <c r="G436" s="117"/>
      <c r="H436" s="64"/>
      <c r="I436" s="115"/>
      <c r="J436" s="117"/>
      <c r="K436" s="65"/>
      <c r="L436" s="65"/>
      <c r="M436" s="63"/>
      <c r="N436" s="63"/>
    </row>
    <row r="437" spans="1:14" ht="17.100000000000001" customHeight="1">
      <c r="A437" s="63"/>
      <c r="B437" s="63"/>
      <c r="C437" s="63"/>
      <c r="D437" s="115"/>
      <c r="E437" s="115"/>
      <c r="F437" s="116"/>
      <c r="G437" s="117"/>
      <c r="H437" s="64"/>
      <c r="I437" s="115"/>
      <c r="J437" s="117"/>
      <c r="K437" s="65"/>
      <c r="L437" s="65"/>
      <c r="M437" s="63"/>
      <c r="N437" s="63"/>
    </row>
    <row r="438" spans="1:14" ht="17.100000000000001" customHeight="1">
      <c r="A438" s="63"/>
      <c r="B438" s="63"/>
      <c r="C438" s="63"/>
      <c r="D438" s="115"/>
      <c r="E438" s="115"/>
      <c r="F438" s="116"/>
      <c r="G438" s="117"/>
      <c r="H438" s="64"/>
      <c r="I438" s="115"/>
      <c r="J438" s="117"/>
      <c r="K438" s="65"/>
      <c r="L438" s="65"/>
      <c r="M438" s="63"/>
      <c r="N438" s="63"/>
    </row>
    <row r="439" spans="1:14" ht="17.100000000000001" customHeight="1">
      <c r="A439" s="63"/>
      <c r="B439" s="63"/>
      <c r="C439" s="63"/>
      <c r="D439" s="115"/>
      <c r="E439" s="115"/>
      <c r="F439" s="116"/>
      <c r="G439" s="117"/>
      <c r="H439" s="64"/>
      <c r="I439" s="115"/>
      <c r="J439" s="117"/>
      <c r="K439" s="65"/>
      <c r="L439" s="65"/>
      <c r="M439" s="63"/>
      <c r="N439" s="63"/>
    </row>
    <row r="440" spans="1:14" ht="17.100000000000001" customHeight="1">
      <c r="A440" s="63"/>
      <c r="B440" s="63"/>
      <c r="C440" s="63"/>
      <c r="D440" s="115"/>
      <c r="E440" s="115"/>
      <c r="F440" s="116"/>
      <c r="G440" s="117"/>
      <c r="H440" s="64"/>
      <c r="I440" s="115"/>
      <c r="J440" s="117"/>
      <c r="K440" s="65"/>
      <c r="L440" s="65"/>
      <c r="M440" s="63"/>
      <c r="N440" s="63"/>
    </row>
    <row r="441" spans="1:14" ht="17.100000000000001" customHeight="1">
      <c r="A441" s="63"/>
      <c r="B441" s="63"/>
      <c r="C441" s="63"/>
      <c r="D441" s="115"/>
      <c r="E441" s="115"/>
      <c r="F441" s="116"/>
      <c r="G441" s="117"/>
      <c r="H441" s="64"/>
      <c r="I441" s="115"/>
      <c r="J441" s="117"/>
      <c r="K441" s="65"/>
      <c r="L441" s="65"/>
      <c r="M441" s="63"/>
      <c r="N441" s="63"/>
    </row>
    <row r="442" spans="1:14" ht="17.100000000000001" customHeight="1">
      <c r="A442" s="63"/>
      <c r="B442" s="63"/>
      <c r="C442" s="63"/>
      <c r="D442" s="115"/>
      <c r="E442" s="115"/>
      <c r="F442" s="116"/>
      <c r="G442" s="117"/>
      <c r="H442" s="64"/>
      <c r="I442" s="115"/>
      <c r="J442" s="117"/>
      <c r="K442" s="65"/>
      <c r="L442" s="65"/>
      <c r="M442" s="63"/>
      <c r="N442" s="63"/>
    </row>
    <row r="443" spans="1:14" ht="17.100000000000001" customHeight="1">
      <c r="A443" s="63"/>
      <c r="B443" s="63"/>
      <c r="C443" s="63"/>
      <c r="D443" s="115"/>
      <c r="E443" s="115"/>
      <c r="F443" s="116"/>
      <c r="G443" s="117"/>
      <c r="H443" s="64"/>
      <c r="I443" s="115"/>
      <c r="J443" s="117"/>
      <c r="K443" s="65"/>
      <c r="L443" s="65"/>
      <c r="M443" s="63"/>
      <c r="N443" s="63"/>
    </row>
    <row r="444" spans="1:14" ht="17.100000000000001" customHeight="1">
      <c r="A444" s="63"/>
      <c r="B444" s="63"/>
      <c r="C444" s="63"/>
      <c r="D444" s="115"/>
      <c r="E444" s="115"/>
      <c r="F444" s="116"/>
      <c r="G444" s="117"/>
      <c r="H444" s="64"/>
      <c r="I444" s="115"/>
      <c r="J444" s="117"/>
      <c r="K444" s="65"/>
      <c r="L444" s="65"/>
      <c r="M444" s="63"/>
      <c r="N444" s="63"/>
    </row>
    <row r="445" spans="1:14" ht="17.100000000000001" customHeight="1">
      <c r="A445" s="63"/>
      <c r="B445" s="63"/>
      <c r="C445" s="63"/>
      <c r="D445" s="115"/>
      <c r="E445" s="115"/>
      <c r="F445" s="116"/>
      <c r="G445" s="117"/>
      <c r="H445" s="64"/>
      <c r="I445" s="115"/>
      <c r="J445" s="117"/>
      <c r="K445" s="65"/>
      <c r="L445" s="65"/>
      <c r="M445" s="63"/>
      <c r="N445" s="63"/>
    </row>
    <row r="446" spans="1:14" ht="17.100000000000001" customHeight="1">
      <c r="A446" s="63"/>
      <c r="B446" s="63"/>
      <c r="C446" s="63"/>
      <c r="D446" s="115"/>
      <c r="E446" s="115"/>
      <c r="F446" s="116"/>
      <c r="G446" s="117"/>
      <c r="H446" s="64"/>
      <c r="I446" s="115"/>
      <c r="J446" s="117"/>
      <c r="K446" s="65"/>
      <c r="L446" s="65"/>
      <c r="M446" s="63"/>
      <c r="N446" s="63"/>
    </row>
    <row r="447" spans="1:14" ht="17.100000000000001" customHeight="1">
      <c r="A447" s="63"/>
      <c r="B447" s="63"/>
      <c r="C447" s="63"/>
      <c r="D447" s="115"/>
      <c r="E447" s="115"/>
      <c r="F447" s="116"/>
      <c r="G447" s="117"/>
      <c r="H447" s="64"/>
      <c r="I447" s="115"/>
      <c r="J447" s="117"/>
      <c r="K447" s="65"/>
      <c r="L447" s="65"/>
      <c r="M447" s="63"/>
      <c r="N447" s="63"/>
    </row>
    <row r="448" spans="1:14" ht="17.100000000000001" customHeight="1">
      <c r="A448" s="63"/>
      <c r="B448" s="63"/>
      <c r="C448" s="63"/>
      <c r="D448" s="115"/>
      <c r="E448" s="115"/>
      <c r="F448" s="116"/>
      <c r="G448" s="117"/>
      <c r="H448" s="64"/>
      <c r="I448" s="115"/>
      <c r="J448" s="117"/>
      <c r="K448" s="65"/>
      <c r="L448" s="65"/>
      <c r="M448" s="63"/>
      <c r="N448" s="63"/>
    </row>
    <row r="449" spans="1:14" ht="17.100000000000001" customHeight="1">
      <c r="A449" s="63"/>
      <c r="B449" s="63"/>
      <c r="C449" s="63"/>
      <c r="D449" s="115"/>
      <c r="E449" s="115"/>
      <c r="F449" s="116"/>
      <c r="G449" s="117"/>
      <c r="H449" s="64"/>
      <c r="I449" s="115"/>
      <c r="J449" s="117"/>
      <c r="K449" s="65"/>
      <c r="L449" s="65"/>
      <c r="M449" s="63"/>
      <c r="N449" s="63"/>
    </row>
    <row r="450" spans="1:14" ht="17.100000000000001" customHeight="1">
      <c r="A450" s="63"/>
      <c r="B450" s="63"/>
      <c r="C450" s="63"/>
      <c r="D450" s="115"/>
      <c r="E450" s="115"/>
      <c r="F450" s="116"/>
      <c r="G450" s="117"/>
      <c r="H450" s="64"/>
      <c r="I450" s="115"/>
      <c r="J450" s="117"/>
      <c r="K450" s="65"/>
      <c r="L450" s="65"/>
      <c r="M450" s="63"/>
      <c r="N450" s="63"/>
    </row>
    <row r="451" spans="1:14" ht="17.100000000000001" customHeight="1">
      <c r="A451" s="63"/>
      <c r="B451" s="63"/>
      <c r="C451" s="63"/>
      <c r="D451" s="115"/>
      <c r="E451" s="115"/>
      <c r="F451" s="116"/>
      <c r="G451" s="117"/>
      <c r="H451" s="64"/>
      <c r="I451" s="115"/>
      <c r="J451" s="117"/>
      <c r="K451" s="65"/>
      <c r="L451" s="65"/>
      <c r="M451" s="63"/>
      <c r="N451" s="63"/>
    </row>
    <row r="452" spans="1:14" ht="17.100000000000001" customHeight="1">
      <c r="A452" s="63"/>
      <c r="B452" s="63"/>
      <c r="C452" s="63"/>
      <c r="D452" s="115"/>
      <c r="E452" s="115"/>
      <c r="F452" s="116"/>
      <c r="G452" s="117"/>
      <c r="H452" s="64"/>
      <c r="I452" s="115"/>
      <c r="J452" s="117"/>
      <c r="K452" s="65"/>
      <c r="L452" s="65"/>
      <c r="M452" s="63"/>
      <c r="N452" s="63"/>
    </row>
    <row r="453" spans="1:14" ht="17.100000000000001" customHeight="1">
      <c r="A453" s="63"/>
      <c r="B453" s="63"/>
      <c r="C453" s="63"/>
      <c r="D453" s="115"/>
      <c r="E453" s="115"/>
      <c r="F453" s="116"/>
      <c r="G453" s="117"/>
      <c r="H453" s="64"/>
      <c r="I453" s="115"/>
      <c r="J453" s="117"/>
      <c r="K453" s="65"/>
      <c r="L453" s="65"/>
      <c r="M453" s="63"/>
      <c r="N453" s="63"/>
    </row>
    <row r="454" spans="1:14" ht="17.100000000000001" customHeight="1">
      <c r="A454" s="63"/>
      <c r="B454" s="63"/>
      <c r="C454" s="63"/>
      <c r="D454" s="115"/>
      <c r="E454" s="115"/>
      <c r="F454" s="116"/>
      <c r="G454" s="117"/>
      <c r="H454" s="64"/>
      <c r="I454" s="115"/>
      <c r="J454" s="117"/>
      <c r="K454" s="65"/>
      <c r="L454" s="65"/>
      <c r="M454" s="63"/>
      <c r="N454" s="63"/>
    </row>
    <row r="455" spans="1:14" ht="17.100000000000001" customHeight="1">
      <c r="A455" s="63"/>
      <c r="B455" s="63"/>
      <c r="C455" s="63"/>
      <c r="D455" s="115"/>
      <c r="E455" s="115"/>
      <c r="F455" s="116"/>
      <c r="G455" s="117"/>
      <c r="H455" s="64"/>
      <c r="I455" s="115"/>
      <c r="J455" s="117"/>
      <c r="K455" s="65"/>
      <c r="L455" s="65"/>
      <c r="M455" s="63"/>
      <c r="N455" s="63"/>
    </row>
    <row r="456" spans="1:14" ht="17.100000000000001" customHeight="1">
      <c r="A456" s="63"/>
      <c r="B456" s="63"/>
      <c r="C456" s="63"/>
      <c r="D456" s="115"/>
      <c r="E456" s="115"/>
      <c r="F456" s="116"/>
      <c r="G456" s="117"/>
      <c r="H456" s="64"/>
      <c r="I456" s="115"/>
      <c r="J456" s="117"/>
      <c r="K456" s="65"/>
      <c r="L456" s="65"/>
      <c r="M456" s="63"/>
      <c r="N456" s="63"/>
    </row>
    <row r="457" spans="1:14" ht="17.100000000000001" customHeight="1">
      <c r="A457" s="63"/>
      <c r="B457" s="63"/>
      <c r="C457" s="63"/>
      <c r="D457" s="115"/>
      <c r="E457" s="115"/>
      <c r="F457" s="116"/>
      <c r="G457" s="117"/>
      <c r="H457" s="64"/>
      <c r="I457" s="115"/>
      <c r="J457" s="117"/>
      <c r="K457" s="65"/>
      <c r="L457" s="65"/>
      <c r="M457" s="63"/>
      <c r="N457" s="63"/>
    </row>
    <row r="458" spans="1:14" ht="17.100000000000001" customHeight="1">
      <c r="A458" s="63"/>
      <c r="B458" s="63"/>
      <c r="C458" s="63"/>
      <c r="D458" s="115"/>
      <c r="E458" s="115"/>
      <c r="F458" s="116"/>
      <c r="G458" s="117"/>
      <c r="H458" s="64"/>
      <c r="I458" s="115"/>
      <c r="J458" s="117"/>
      <c r="K458" s="65"/>
      <c r="L458" s="65"/>
      <c r="M458" s="63"/>
      <c r="N458" s="63"/>
    </row>
    <row r="459" spans="1:14" ht="17.100000000000001" customHeight="1">
      <c r="A459" s="63"/>
      <c r="B459" s="63"/>
      <c r="C459" s="63"/>
      <c r="D459" s="115"/>
      <c r="E459" s="115"/>
      <c r="F459" s="116"/>
      <c r="G459" s="117"/>
      <c r="H459" s="64"/>
      <c r="I459" s="115"/>
      <c r="J459" s="117"/>
      <c r="K459" s="65"/>
      <c r="L459" s="65"/>
      <c r="M459" s="63"/>
      <c r="N459" s="63"/>
    </row>
    <row r="460" spans="1:14" ht="17.100000000000001" customHeight="1">
      <c r="A460" s="63"/>
      <c r="B460" s="63"/>
      <c r="C460" s="63"/>
      <c r="D460" s="115"/>
      <c r="E460" s="115"/>
      <c r="F460" s="116"/>
      <c r="G460" s="117"/>
      <c r="H460" s="64"/>
      <c r="I460" s="115"/>
      <c r="J460" s="117"/>
      <c r="K460" s="65"/>
      <c r="L460" s="65"/>
      <c r="M460" s="63"/>
      <c r="N460" s="63"/>
    </row>
    <row r="461" spans="1:14" ht="17.100000000000001" customHeight="1">
      <c r="A461" s="63"/>
      <c r="B461" s="63"/>
      <c r="C461" s="63"/>
      <c r="D461" s="115"/>
      <c r="E461" s="115"/>
      <c r="F461" s="116"/>
      <c r="G461" s="117"/>
      <c r="H461" s="64"/>
      <c r="I461" s="115"/>
      <c r="J461" s="117"/>
      <c r="K461" s="65"/>
      <c r="L461" s="65"/>
      <c r="M461" s="63"/>
      <c r="N461" s="63"/>
    </row>
    <row r="462" spans="1:14" ht="17.100000000000001" customHeight="1">
      <c r="A462" s="63"/>
      <c r="B462" s="63"/>
      <c r="C462" s="63"/>
      <c r="D462" s="115"/>
      <c r="E462" s="115"/>
      <c r="F462" s="116"/>
      <c r="G462" s="117"/>
      <c r="H462" s="64"/>
      <c r="I462" s="115"/>
      <c r="J462" s="117"/>
      <c r="K462" s="65"/>
      <c r="L462" s="65"/>
      <c r="M462" s="63"/>
      <c r="N462" s="63"/>
    </row>
    <row r="463" spans="1:14" ht="17.100000000000001" customHeight="1">
      <c r="A463" s="63"/>
      <c r="B463" s="63"/>
      <c r="C463" s="63"/>
      <c r="D463" s="115"/>
      <c r="E463" s="115"/>
      <c r="F463" s="116"/>
      <c r="G463" s="117"/>
      <c r="H463" s="64"/>
      <c r="I463" s="115"/>
      <c r="J463" s="117"/>
      <c r="K463" s="65"/>
      <c r="L463" s="65"/>
      <c r="M463" s="63"/>
      <c r="N463" s="63"/>
    </row>
    <row r="464" spans="1:14" ht="17.100000000000001" customHeight="1">
      <c r="A464" s="63"/>
      <c r="B464" s="63"/>
      <c r="C464" s="63"/>
      <c r="D464" s="115"/>
      <c r="E464" s="115"/>
      <c r="F464" s="116"/>
      <c r="G464" s="117"/>
      <c r="H464" s="64"/>
      <c r="I464" s="115"/>
      <c r="J464" s="117"/>
      <c r="K464" s="65"/>
      <c r="L464" s="65"/>
      <c r="M464" s="63"/>
      <c r="N464" s="63"/>
    </row>
    <row r="465" spans="1:14" ht="17.100000000000001" customHeight="1">
      <c r="A465" s="63"/>
      <c r="B465" s="63"/>
      <c r="C465" s="63"/>
      <c r="D465" s="115"/>
      <c r="E465" s="115"/>
      <c r="F465" s="116"/>
      <c r="G465" s="117"/>
      <c r="H465" s="64"/>
      <c r="I465" s="115"/>
      <c r="J465" s="117"/>
      <c r="K465" s="65"/>
      <c r="L465" s="65"/>
      <c r="M465" s="63"/>
      <c r="N465" s="63"/>
    </row>
    <row r="466" spans="1:14" ht="17.100000000000001" customHeight="1">
      <c r="A466" s="63"/>
      <c r="B466" s="63"/>
      <c r="C466" s="63"/>
      <c r="D466" s="115"/>
      <c r="E466" s="115"/>
      <c r="F466" s="116"/>
      <c r="G466" s="117"/>
      <c r="H466" s="64"/>
      <c r="I466" s="115"/>
      <c r="J466" s="117"/>
      <c r="K466" s="65"/>
      <c r="L466" s="65"/>
      <c r="M466" s="63"/>
      <c r="N466" s="63"/>
    </row>
    <row r="467" spans="1:14" ht="17.100000000000001" customHeight="1">
      <c r="A467" s="63"/>
      <c r="B467" s="63"/>
      <c r="C467" s="63"/>
      <c r="D467" s="115"/>
      <c r="E467" s="115"/>
      <c r="F467" s="116"/>
      <c r="G467" s="117"/>
      <c r="H467" s="64"/>
      <c r="I467" s="115"/>
      <c r="J467" s="117"/>
      <c r="K467" s="65"/>
      <c r="L467" s="65"/>
      <c r="M467" s="63"/>
      <c r="N467" s="63"/>
    </row>
    <row r="468" spans="1:14" ht="17.100000000000001" customHeight="1">
      <c r="A468" s="63"/>
      <c r="B468" s="63"/>
      <c r="C468" s="63"/>
      <c r="D468" s="115"/>
      <c r="E468" s="115"/>
      <c r="F468" s="116"/>
      <c r="G468" s="117"/>
      <c r="H468" s="64"/>
      <c r="I468" s="115"/>
      <c r="J468" s="117"/>
      <c r="K468" s="65"/>
      <c r="L468" s="65"/>
      <c r="M468" s="63"/>
      <c r="N468" s="63"/>
    </row>
    <row r="469" spans="1:14" ht="17.100000000000001" customHeight="1">
      <c r="A469" s="63"/>
      <c r="B469" s="63"/>
      <c r="C469" s="63"/>
      <c r="D469" s="115"/>
      <c r="E469" s="115"/>
      <c r="F469" s="116"/>
      <c r="G469" s="117"/>
      <c r="H469" s="64"/>
      <c r="I469" s="115"/>
      <c r="J469" s="117"/>
      <c r="K469" s="65"/>
      <c r="L469" s="65"/>
      <c r="M469" s="63"/>
      <c r="N469" s="63"/>
    </row>
    <row r="470" spans="1:14" ht="17.100000000000001" customHeight="1">
      <c r="A470" s="63"/>
      <c r="B470" s="63"/>
      <c r="C470" s="63"/>
      <c r="D470" s="115"/>
      <c r="E470" s="115"/>
      <c r="F470" s="116"/>
      <c r="G470" s="117"/>
      <c r="H470" s="64"/>
      <c r="I470" s="115"/>
      <c r="J470" s="117"/>
      <c r="K470" s="65"/>
      <c r="L470" s="65"/>
      <c r="M470" s="63"/>
      <c r="N470" s="63"/>
    </row>
    <row r="471" spans="1:14" ht="17.100000000000001" customHeight="1">
      <c r="A471" s="63"/>
      <c r="B471" s="63"/>
      <c r="C471" s="63"/>
      <c r="D471" s="115"/>
      <c r="E471" s="115"/>
      <c r="F471" s="116"/>
      <c r="G471" s="117"/>
      <c r="H471" s="64"/>
      <c r="I471" s="115"/>
      <c r="J471" s="117"/>
      <c r="K471" s="65"/>
      <c r="L471" s="65"/>
      <c r="M471" s="63"/>
      <c r="N471" s="63"/>
    </row>
    <row r="472" spans="1:14" ht="17.100000000000001" customHeight="1">
      <c r="A472" s="63"/>
      <c r="B472" s="63"/>
      <c r="C472" s="63"/>
      <c r="D472" s="115"/>
      <c r="E472" s="115"/>
      <c r="F472" s="116"/>
      <c r="G472" s="117"/>
      <c r="H472" s="64"/>
      <c r="I472" s="115"/>
      <c r="J472" s="117"/>
      <c r="K472" s="65"/>
      <c r="L472" s="65"/>
      <c r="M472" s="63"/>
      <c r="N472" s="63"/>
    </row>
    <row r="473" spans="1:14" ht="17.100000000000001" customHeight="1">
      <c r="A473" s="63"/>
      <c r="B473" s="63"/>
      <c r="C473" s="63"/>
      <c r="D473" s="115"/>
      <c r="E473" s="115"/>
      <c r="F473" s="116"/>
      <c r="G473" s="117"/>
      <c r="H473" s="64"/>
      <c r="I473" s="115"/>
      <c r="J473" s="117"/>
      <c r="K473" s="65"/>
      <c r="L473" s="65"/>
      <c r="M473" s="63"/>
      <c r="N473" s="63"/>
    </row>
    <row r="474" spans="1:14" ht="17.100000000000001" customHeight="1">
      <c r="A474" s="63"/>
      <c r="B474" s="63"/>
      <c r="C474" s="63"/>
      <c r="D474" s="115"/>
      <c r="E474" s="115"/>
      <c r="F474" s="116"/>
      <c r="G474" s="117"/>
      <c r="H474" s="64"/>
      <c r="I474" s="115"/>
      <c r="J474" s="117"/>
      <c r="K474" s="65"/>
      <c r="L474" s="65"/>
      <c r="M474" s="63"/>
      <c r="N474" s="63"/>
    </row>
    <row r="475" spans="1:14" ht="17.100000000000001" customHeight="1">
      <c r="A475" s="63"/>
      <c r="B475" s="63"/>
      <c r="C475" s="63"/>
      <c r="D475" s="115"/>
      <c r="E475" s="115"/>
      <c r="F475" s="116"/>
      <c r="G475" s="117"/>
      <c r="H475" s="64"/>
      <c r="I475" s="115"/>
      <c r="J475" s="117"/>
      <c r="K475" s="65"/>
      <c r="L475" s="65"/>
      <c r="M475" s="63"/>
      <c r="N475" s="63"/>
    </row>
    <row r="476" spans="1:14" ht="17.100000000000001" customHeight="1">
      <c r="A476" s="63"/>
      <c r="B476" s="63"/>
      <c r="C476" s="63"/>
      <c r="D476" s="115"/>
      <c r="E476" s="115"/>
      <c r="F476" s="116"/>
      <c r="G476" s="117"/>
      <c r="H476" s="64"/>
      <c r="I476" s="115"/>
      <c r="J476" s="117"/>
      <c r="K476" s="65"/>
      <c r="L476" s="65"/>
      <c r="M476" s="63"/>
      <c r="N476" s="63"/>
    </row>
    <row r="477" spans="1:14" ht="17.100000000000001" customHeight="1">
      <c r="A477" s="63"/>
      <c r="B477" s="63"/>
      <c r="C477" s="63"/>
      <c r="D477" s="115"/>
      <c r="E477" s="115"/>
      <c r="F477" s="116"/>
      <c r="G477" s="117"/>
      <c r="H477" s="64"/>
      <c r="I477" s="115"/>
      <c r="J477" s="117"/>
      <c r="K477" s="65"/>
      <c r="L477" s="65"/>
      <c r="M477" s="63"/>
      <c r="N477" s="63"/>
    </row>
    <row r="478" spans="1:14" ht="17.100000000000001" customHeight="1">
      <c r="A478" s="63"/>
      <c r="B478" s="63"/>
      <c r="C478" s="63"/>
      <c r="D478" s="115"/>
      <c r="E478" s="115"/>
      <c r="F478" s="116"/>
      <c r="G478" s="117"/>
      <c r="H478" s="64"/>
      <c r="I478" s="115"/>
      <c r="J478" s="117"/>
      <c r="K478" s="65"/>
      <c r="L478" s="65"/>
      <c r="M478" s="63"/>
      <c r="N478" s="63"/>
    </row>
    <row r="479" spans="1:14" ht="17.100000000000001" customHeight="1">
      <c r="A479" s="63"/>
      <c r="B479" s="63"/>
      <c r="C479" s="63"/>
      <c r="D479" s="115"/>
      <c r="E479" s="115"/>
      <c r="F479" s="116"/>
      <c r="G479" s="117"/>
      <c r="H479" s="64"/>
      <c r="I479" s="115"/>
      <c r="J479" s="117"/>
      <c r="K479" s="65"/>
      <c r="L479" s="65"/>
      <c r="M479" s="63"/>
      <c r="N479" s="63"/>
    </row>
    <row r="480" spans="1:14" ht="17.100000000000001" customHeight="1">
      <c r="A480" s="63"/>
      <c r="B480" s="63"/>
      <c r="C480" s="63"/>
      <c r="D480" s="115"/>
      <c r="E480" s="115"/>
      <c r="F480" s="116"/>
      <c r="G480" s="117"/>
      <c r="H480" s="64"/>
      <c r="I480" s="115"/>
      <c r="J480" s="117"/>
      <c r="K480" s="65"/>
      <c r="L480" s="65"/>
      <c r="M480" s="63"/>
      <c r="N480" s="63"/>
    </row>
    <row r="481" spans="1:14" ht="17.100000000000001" customHeight="1">
      <c r="A481" s="63"/>
      <c r="B481" s="63"/>
      <c r="C481" s="63"/>
      <c r="D481" s="115"/>
      <c r="E481" s="115"/>
      <c r="F481" s="116"/>
      <c r="G481" s="117"/>
      <c r="H481" s="64"/>
      <c r="I481" s="115"/>
      <c r="J481" s="117"/>
      <c r="K481" s="65"/>
      <c r="L481" s="65"/>
      <c r="M481" s="63"/>
      <c r="N481" s="63"/>
    </row>
    <row r="482" spans="1:14" ht="17.100000000000001" customHeight="1">
      <c r="A482" s="63"/>
      <c r="B482" s="63"/>
      <c r="C482" s="63"/>
      <c r="D482" s="115"/>
      <c r="E482" s="115"/>
      <c r="F482" s="116"/>
      <c r="G482" s="117"/>
      <c r="H482" s="64"/>
      <c r="I482" s="115"/>
      <c r="J482" s="117"/>
      <c r="K482" s="65"/>
      <c r="L482" s="65"/>
      <c r="M482" s="63"/>
      <c r="N482" s="63"/>
    </row>
    <row r="483" spans="1:14" ht="17.100000000000001" customHeight="1">
      <c r="A483" s="63"/>
      <c r="B483" s="63"/>
      <c r="C483" s="63"/>
      <c r="D483" s="115"/>
      <c r="E483" s="115"/>
      <c r="F483" s="116"/>
      <c r="G483" s="117"/>
      <c r="H483" s="64"/>
      <c r="I483" s="115"/>
      <c r="J483" s="117"/>
      <c r="K483" s="65"/>
      <c r="L483" s="65"/>
      <c r="M483" s="63"/>
      <c r="N483" s="63"/>
    </row>
    <row r="484" spans="1:14" ht="17.100000000000001" customHeight="1">
      <c r="A484" s="63"/>
      <c r="B484" s="63"/>
      <c r="C484" s="63"/>
      <c r="D484" s="115"/>
      <c r="E484" s="115"/>
      <c r="F484" s="116"/>
      <c r="G484" s="117"/>
      <c r="H484" s="64"/>
      <c r="I484" s="115"/>
      <c r="J484" s="117"/>
      <c r="K484" s="65"/>
      <c r="L484" s="65"/>
      <c r="M484" s="63"/>
      <c r="N484" s="63"/>
    </row>
    <row r="485" spans="1:14" ht="17.100000000000001" customHeight="1">
      <c r="A485" s="63"/>
      <c r="B485" s="63"/>
      <c r="C485" s="63"/>
      <c r="D485" s="115"/>
      <c r="E485" s="115"/>
      <c r="F485" s="116"/>
      <c r="G485" s="117"/>
      <c r="H485" s="64"/>
      <c r="I485" s="115"/>
      <c r="J485" s="117"/>
      <c r="K485" s="65"/>
      <c r="L485" s="65"/>
      <c r="M485" s="63"/>
      <c r="N485" s="63"/>
    </row>
    <row r="486" spans="1:14" ht="17.100000000000001" customHeight="1">
      <c r="A486" s="63"/>
      <c r="B486" s="63"/>
      <c r="C486" s="63"/>
      <c r="D486" s="115"/>
      <c r="E486" s="115"/>
      <c r="F486" s="116"/>
      <c r="G486" s="117"/>
      <c r="H486" s="64"/>
      <c r="I486" s="115"/>
      <c r="J486" s="117"/>
      <c r="K486" s="65"/>
      <c r="L486" s="65"/>
      <c r="M486" s="63"/>
      <c r="N486" s="63"/>
    </row>
    <row r="487" spans="1:14" ht="17.100000000000001" customHeight="1">
      <c r="A487" s="63"/>
      <c r="B487" s="63"/>
      <c r="C487" s="63"/>
      <c r="D487" s="115"/>
      <c r="E487" s="115"/>
      <c r="F487" s="116"/>
      <c r="G487" s="117"/>
      <c r="H487" s="64"/>
      <c r="I487" s="115"/>
      <c r="J487" s="117"/>
      <c r="K487" s="65"/>
      <c r="L487" s="65"/>
      <c r="M487" s="63"/>
      <c r="N487" s="63"/>
    </row>
    <row r="488" spans="1:14" ht="17.100000000000001" customHeight="1">
      <c r="A488" s="63"/>
      <c r="B488" s="63"/>
      <c r="C488" s="63"/>
      <c r="D488" s="115"/>
      <c r="E488" s="115"/>
      <c r="F488" s="116"/>
      <c r="G488" s="117"/>
      <c r="H488" s="64"/>
      <c r="I488" s="115"/>
      <c r="J488" s="117"/>
      <c r="K488" s="65"/>
      <c r="L488" s="65"/>
      <c r="M488" s="63"/>
      <c r="N488" s="63"/>
    </row>
    <row r="489" spans="1:14" ht="17.100000000000001" customHeight="1">
      <c r="A489" s="63"/>
      <c r="B489" s="63"/>
      <c r="C489" s="63"/>
      <c r="D489" s="115"/>
      <c r="E489" s="115"/>
      <c r="F489" s="116"/>
      <c r="G489" s="117"/>
      <c r="H489" s="64"/>
      <c r="I489" s="115"/>
      <c r="J489" s="117"/>
      <c r="K489" s="65"/>
      <c r="L489" s="65"/>
      <c r="M489" s="63"/>
      <c r="N489" s="63"/>
    </row>
    <row r="490" spans="1:14" ht="17.100000000000001" customHeight="1">
      <c r="A490" s="63"/>
      <c r="B490" s="63"/>
      <c r="C490" s="63"/>
      <c r="D490" s="115"/>
      <c r="E490" s="115"/>
      <c r="F490" s="116"/>
      <c r="G490" s="117"/>
      <c r="H490" s="64"/>
      <c r="I490" s="115"/>
      <c r="J490" s="117"/>
      <c r="K490" s="65"/>
      <c r="L490" s="65"/>
      <c r="M490" s="63"/>
      <c r="N490" s="63"/>
    </row>
    <row r="491" spans="1:14" ht="17.100000000000001" customHeight="1">
      <c r="A491" s="63"/>
      <c r="B491" s="63"/>
      <c r="C491" s="63"/>
      <c r="D491" s="115"/>
      <c r="E491" s="115"/>
      <c r="F491" s="116"/>
      <c r="G491" s="117"/>
      <c r="H491" s="64"/>
      <c r="I491" s="115"/>
      <c r="J491" s="117"/>
      <c r="K491" s="65"/>
      <c r="L491" s="65"/>
      <c r="M491" s="63"/>
      <c r="N491" s="63"/>
    </row>
    <row r="492" spans="1:14" ht="17.100000000000001" customHeight="1">
      <c r="A492" s="63"/>
      <c r="B492" s="63"/>
      <c r="C492" s="63"/>
      <c r="D492" s="115"/>
      <c r="E492" s="115"/>
      <c r="F492" s="116"/>
      <c r="G492" s="117"/>
      <c r="H492" s="64"/>
      <c r="I492" s="115"/>
      <c r="J492" s="117"/>
      <c r="K492" s="65"/>
      <c r="L492" s="65"/>
      <c r="M492" s="63"/>
      <c r="N492" s="63"/>
    </row>
    <row r="493" spans="1:14" ht="17.100000000000001" customHeight="1">
      <c r="A493" s="63"/>
      <c r="B493" s="63"/>
      <c r="C493" s="63"/>
      <c r="D493" s="115"/>
      <c r="E493" s="115"/>
      <c r="F493" s="116"/>
      <c r="G493" s="117"/>
      <c r="H493" s="64"/>
      <c r="I493" s="115"/>
      <c r="J493" s="117"/>
      <c r="K493" s="65"/>
      <c r="L493" s="65"/>
      <c r="M493" s="63"/>
      <c r="N493" s="63"/>
    </row>
    <row r="494" spans="1:14" ht="17.100000000000001" customHeight="1">
      <c r="A494" s="63"/>
      <c r="B494" s="63"/>
      <c r="C494" s="63"/>
      <c r="D494" s="115"/>
      <c r="E494" s="115"/>
      <c r="F494" s="116"/>
      <c r="G494" s="117"/>
      <c r="H494" s="64"/>
      <c r="I494" s="115"/>
      <c r="J494" s="117"/>
      <c r="K494" s="65"/>
      <c r="L494" s="65"/>
      <c r="M494" s="63"/>
      <c r="N494" s="63"/>
    </row>
    <row r="495" spans="1:14" ht="17.100000000000001" customHeight="1">
      <c r="A495" s="63"/>
      <c r="B495" s="63"/>
      <c r="C495" s="63"/>
      <c r="D495" s="115"/>
      <c r="E495" s="115"/>
      <c r="F495" s="116"/>
      <c r="G495" s="117"/>
      <c r="H495" s="64"/>
      <c r="I495" s="115"/>
      <c r="J495" s="117"/>
      <c r="K495" s="65"/>
      <c r="L495" s="65"/>
      <c r="M495" s="63"/>
      <c r="N495" s="63"/>
    </row>
    <row r="496" spans="1:14" ht="17.100000000000001" customHeight="1">
      <c r="A496" s="63"/>
      <c r="B496" s="63"/>
      <c r="C496" s="63"/>
      <c r="D496" s="115"/>
      <c r="E496" s="115"/>
      <c r="F496" s="116"/>
      <c r="G496" s="117"/>
      <c r="H496" s="64"/>
      <c r="I496" s="115"/>
      <c r="J496" s="117"/>
      <c r="K496" s="65"/>
      <c r="L496" s="65"/>
      <c r="M496" s="63"/>
      <c r="N496" s="63"/>
    </row>
    <row r="497" spans="1:14" ht="17.100000000000001" customHeight="1">
      <c r="A497" s="63"/>
      <c r="B497" s="63"/>
      <c r="C497" s="63"/>
      <c r="D497" s="115"/>
      <c r="E497" s="115"/>
      <c r="F497" s="116"/>
      <c r="G497" s="117"/>
      <c r="H497" s="64"/>
      <c r="I497" s="115"/>
      <c r="J497" s="117"/>
      <c r="K497" s="65"/>
      <c r="L497" s="65"/>
      <c r="M497" s="63"/>
      <c r="N497" s="63"/>
    </row>
    <row r="498" spans="1:14" ht="17.100000000000001" customHeight="1">
      <c r="A498" s="63"/>
      <c r="B498" s="63"/>
      <c r="C498" s="63"/>
      <c r="D498" s="115"/>
      <c r="E498" s="115"/>
      <c r="F498" s="116"/>
      <c r="G498" s="117"/>
      <c r="H498" s="64"/>
      <c r="I498" s="115"/>
      <c r="J498" s="117"/>
      <c r="K498" s="65"/>
      <c r="L498" s="65"/>
      <c r="M498" s="63"/>
      <c r="N498" s="63"/>
    </row>
    <row r="499" spans="1:14" ht="17.100000000000001" customHeight="1">
      <c r="A499" s="63"/>
      <c r="B499" s="63"/>
      <c r="C499" s="63"/>
      <c r="D499" s="115"/>
      <c r="E499" s="115"/>
      <c r="F499" s="116"/>
      <c r="G499" s="117"/>
      <c r="H499" s="64"/>
      <c r="I499" s="115"/>
      <c r="J499" s="117"/>
      <c r="K499" s="65"/>
      <c r="L499" s="65"/>
      <c r="M499" s="63"/>
      <c r="N499" s="63"/>
    </row>
    <row r="500" spans="1:14" ht="17.100000000000001" customHeight="1">
      <c r="A500" s="63"/>
      <c r="B500" s="63"/>
      <c r="C500" s="63"/>
      <c r="D500" s="115"/>
      <c r="E500" s="115"/>
      <c r="F500" s="116"/>
      <c r="G500" s="117"/>
      <c r="H500" s="64"/>
      <c r="I500" s="115"/>
      <c r="J500" s="117"/>
      <c r="K500" s="65"/>
      <c r="L500" s="65"/>
      <c r="M500" s="63"/>
      <c r="N500" s="63"/>
    </row>
    <row r="501" spans="1:14" ht="17.100000000000001" customHeight="1">
      <c r="A501" s="63"/>
      <c r="B501" s="63"/>
      <c r="C501" s="63"/>
      <c r="D501" s="115"/>
      <c r="E501" s="115"/>
      <c r="F501" s="116"/>
      <c r="G501" s="117"/>
      <c r="H501" s="64"/>
      <c r="I501" s="115"/>
      <c r="J501" s="117"/>
      <c r="K501" s="65"/>
      <c r="L501" s="65"/>
      <c r="M501" s="63"/>
      <c r="N501" s="63"/>
    </row>
    <row r="502" spans="1:14" ht="17.100000000000001" customHeight="1">
      <c r="A502" s="63"/>
      <c r="B502" s="63"/>
      <c r="C502" s="63"/>
      <c r="D502" s="115"/>
      <c r="E502" s="115"/>
      <c r="F502" s="116"/>
      <c r="G502" s="117"/>
      <c r="H502" s="64"/>
      <c r="I502" s="115"/>
      <c r="J502" s="117"/>
      <c r="K502" s="65"/>
      <c r="L502" s="65"/>
      <c r="M502" s="63"/>
      <c r="N502" s="63"/>
    </row>
    <row r="503" spans="1:14" ht="17.100000000000001" customHeight="1">
      <c r="A503" s="63"/>
      <c r="B503" s="63"/>
      <c r="C503" s="63"/>
      <c r="D503" s="115"/>
      <c r="E503" s="115"/>
      <c r="F503" s="116"/>
      <c r="G503" s="117"/>
      <c r="H503" s="64"/>
      <c r="I503" s="115"/>
      <c r="J503" s="117"/>
      <c r="K503" s="65"/>
      <c r="L503" s="65"/>
      <c r="M503" s="63"/>
      <c r="N503" s="63"/>
    </row>
    <row r="504" spans="1:14" ht="17.100000000000001" customHeight="1">
      <c r="A504" s="63"/>
      <c r="B504" s="63"/>
      <c r="C504" s="63"/>
      <c r="D504" s="115"/>
      <c r="E504" s="115"/>
      <c r="F504" s="116"/>
      <c r="G504" s="117"/>
      <c r="H504" s="64"/>
      <c r="I504" s="115"/>
      <c r="J504" s="117"/>
      <c r="K504" s="65"/>
      <c r="L504" s="65"/>
      <c r="M504" s="63"/>
      <c r="N504" s="63"/>
    </row>
    <row r="505" spans="1:14" ht="17.100000000000001" customHeight="1">
      <c r="A505" s="63"/>
      <c r="B505" s="63"/>
      <c r="C505" s="63"/>
      <c r="D505" s="115"/>
      <c r="E505" s="115"/>
      <c r="F505" s="116"/>
      <c r="G505" s="117"/>
      <c r="H505" s="64"/>
      <c r="I505" s="115"/>
      <c r="J505" s="117"/>
      <c r="K505" s="65"/>
      <c r="L505" s="65"/>
      <c r="M505" s="63"/>
      <c r="N505" s="63"/>
    </row>
    <row r="506" spans="1:14" ht="17.100000000000001" customHeight="1">
      <c r="A506" s="63"/>
      <c r="B506" s="63"/>
      <c r="C506" s="63"/>
      <c r="D506" s="115"/>
      <c r="E506" s="115"/>
      <c r="F506" s="116"/>
      <c r="G506" s="117"/>
      <c r="H506" s="64"/>
      <c r="I506" s="115"/>
      <c r="J506" s="117"/>
      <c r="K506" s="65"/>
      <c r="L506" s="65"/>
      <c r="M506" s="63"/>
      <c r="N506" s="63"/>
    </row>
    <row r="507" spans="1:14" ht="17.100000000000001" customHeight="1">
      <c r="A507" s="63"/>
      <c r="B507" s="63"/>
      <c r="C507" s="63"/>
      <c r="D507" s="115"/>
      <c r="E507" s="115"/>
      <c r="F507" s="116"/>
      <c r="G507" s="117"/>
      <c r="H507" s="64"/>
      <c r="I507" s="115"/>
      <c r="J507" s="117"/>
      <c r="K507" s="65"/>
      <c r="L507" s="65"/>
      <c r="M507" s="63"/>
      <c r="N507" s="63"/>
    </row>
    <row r="508" spans="1:14" ht="17.100000000000001" customHeight="1">
      <c r="A508" s="63"/>
      <c r="B508" s="63"/>
      <c r="C508" s="63"/>
      <c r="D508" s="115"/>
      <c r="E508" s="115"/>
      <c r="F508" s="116"/>
      <c r="G508" s="117"/>
      <c r="H508" s="64"/>
      <c r="I508" s="115"/>
      <c r="J508" s="117"/>
      <c r="K508" s="65"/>
      <c r="L508" s="65"/>
      <c r="M508" s="63"/>
      <c r="N508" s="63"/>
    </row>
    <row r="509" spans="1:14" ht="17.100000000000001" customHeight="1">
      <c r="A509" s="63"/>
      <c r="B509" s="63"/>
      <c r="C509" s="63"/>
      <c r="D509" s="115"/>
      <c r="E509" s="115"/>
      <c r="F509" s="116"/>
      <c r="G509" s="117"/>
      <c r="H509" s="64"/>
      <c r="I509" s="115"/>
      <c r="J509" s="117"/>
      <c r="K509" s="65"/>
      <c r="L509" s="65"/>
      <c r="M509" s="63"/>
      <c r="N509" s="63"/>
    </row>
    <row r="510" spans="1:14" ht="17.100000000000001" customHeight="1">
      <c r="A510" s="63"/>
      <c r="B510" s="63"/>
      <c r="C510" s="63"/>
      <c r="D510" s="115"/>
      <c r="E510" s="115"/>
      <c r="F510" s="116"/>
      <c r="G510" s="117"/>
      <c r="H510" s="64"/>
      <c r="I510" s="115"/>
      <c r="J510" s="117"/>
      <c r="K510" s="65"/>
      <c r="L510" s="65"/>
      <c r="M510" s="63"/>
      <c r="N510" s="63"/>
    </row>
    <row r="511" spans="1:14" ht="17.100000000000001" customHeight="1">
      <c r="A511" s="63"/>
      <c r="B511" s="63"/>
      <c r="C511" s="63"/>
      <c r="D511" s="115"/>
      <c r="E511" s="115"/>
      <c r="F511" s="116"/>
      <c r="G511" s="117"/>
      <c r="H511" s="64"/>
      <c r="I511" s="115"/>
      <c r="J511" s="117"/>
      <c r="K511" s="65"/>
      <c r="L511" s="65"/>
      <c r="M511" s="63"/>
      <c r="N511" s="63"/>
    </row>
    <row r="512" spans="1:14" ht="17.100000000000001" customHeight="1">
      <c r="A512" s="63"/>
      <c r="B512" s="63"/>
      <c r="C512" s="63"/>
      <c r="D512" s="115"/>
      <c r="E512" s="115"/>
      <c r="F512" s="116"/>
      <c r="G512" s="117"/>
      <c r="H512" s="64"/>
      <c r="I512" s="115"/>
      <c r="J512" s="117"/>
      <c r="K512" s="65"/>
      <c r="L512" s="65"/>
      <c r="M512" s="63"/>
      <c r="N512" s="63"/>
    </row>
    <row r="513" spans="1:14" ht="17.100000000000001" customHeight="1">
      <c r="A513" s="63"/>
      <c r="B513" s="63"/>
      <c r="C513" s="63"/>
      <c r="D513" s="115"/>
      <c r="E513" s="115"/>
      <c r="F513" s="116"/>
      <c r="G513" s="117"/>
      <c r="H513" s="64"/>
      <c r="I513" s="115"/>
      <c r="J513" s="117"/>
      <c r="K513" s="65"/>
      <c r="L513" s="65"/>
      <c r="M513" s="63"/>
      <c r="N513" s="63"/>
    </row>
    <row r="514" spans="1:14" ht="17.100000000000001" customHeight="1">
      <c r="A514" s="63"/>
      <c r="B514" s="63"/>
      <c r="C514" s="63"/>
      <c r="D514" s="115"/>
      <c r="E514" s="115"/>
      <c r="F514" s="116"/>
      <c r="G514" s="117"/>
      <c r="H514" s="64"/>
      <c r="I514" s="115"/>
      <c r="J514" s="117"/>
      <c r="K514" s="65"/>
      <c r="L514" s="65"/>
      <c r="M514" s="63"/>
      <c r="N514" s="63"/>
    </row>
    <row r="515" spans="1:14" ht="17.100000000000001" customHeight="1">
      <c r="A515" s="63"/>
      <c r="B515" s="63"/>
      <c r="C515" s="63"/>
      <c r="D515" s="115"/>
      <c r="E515" s="115"/>
      <c r="F515" s="116"/>
      <c r="G515" s="117"/>
      <c r="H515" s="64"/>
      <c r="I515" s="115"/>
      <c r="J515" s="117"/>
      <c r="K515" s="65"/>
      <c r="L515" s="65"/>
      <c r="M515" s="63"/>
      <c r="N515" s="63"/>
    </row>
    <row r="516" spans="1:14" ht="17.100000000000001" customHeight="1">
      <c r="A516" s="63"/>
      <c r="B516" s="63"/>
      <c r="C516" s="63"/>
      <c r="D516" s="115"/>
      <c r="E516" s="115"/>
      <c r="F516" s="116"/>
      <c r="G516" s="117"/>
      <c r="H516" s="64"/>
      <c r="I516" s="115"/>
      <c r="J516" s="117"/>
      <c r="K516" s="65"/>
      <c r="L516" s="65"/>
      <c r="M516" s="63"/>
      <c r="N516" s="63"/>
    </row>
    <row r="517" spans="1:14" ht="17.100000000000001" customHeight="1">
      <c r="A517" s="63"/>
      <c r="B517" s="63"/>
      <c r="C517" s="63"/>
      <c r="D517" s="115"/>
      <c r="E517" s="115"/>
      <c r="F517" s="116"/>
      <c r="G517" s="117"/>
      <c r="H517" s="64"/>
      <c r="I517" s="115"/>
      <c r="J517" s="117"/>
      <c r="K517" s="65"/>
      <c r="L517" s="65"/>
      <c r="M517" s="63"/>
      <c r="N517" s="63"/>
    </row>
    <row r="518" spans="1:14" ht="17.100000000000001" customHeight="1">
      <c r="A518" s="63"/>
      <c r="B518" s="63"/>
      <c r="C518" s="63"/>
      <c r="D518" s="115"/>
      <c r="E518" s="115"/>
      <c r="F518" s="116"/>
      <c r="G518" s="117"/>
      <c r="H518" s="64"/>
      <c r="I518" s="115"/>
      <c r="J518" s="117"/>
      <c r="K518" s="65"/>
      <c r="L518" s="65"/>
      <c r="M518" s="63"/>
      <c r="N518" s="63"/>
    </row>
    <row r="519" spans="1:14" ht="17.100000000000001" customHeight="1">
      <c r="A519" s="63"/>
      <c r="B519" s="63"/>
      <c r="C519" s="63"/>
      <c r="D519" s="115"/>
      <c r="E519" s="115"/>
      <c r="F519" s="116"/>
      <c r="G519" s="117"/>
      <c r="H519" s="64"/>
      <c r="I519" s="115"/>
      <c r="J519" s="117"/>
      <c r="K519" s="65"/>
      <c r="L519" s="65"/>
      <c r="M519" s="63"/>
      <c r="N519" s="63"/>
    </row>
    <row r="520" spans="1:14" ht="17.100000000000001" customHeight="1">
      <c r="A520" s="63"/>
      <c r="B520" s="63"/>
      <c r="C520" s="63"/>
      <c r="D520" s="115"/>
      <c r="E520" s="115"/>
      <c r="F520" s="116"/>
      <c r="G520" s="117"/>
      <c r="H520" s="64"/>
      <c r="I520" s="115"/>
      <c r="J520" s="117"/>
      <c r="K520" s="65"/>
      <c r="L520" s="65"/>
      <c r="M520" s="63"/>
      <c r="N520" s="63"/>
    </row>
    <row r="521" spans="1:14" ht="17.100000000000001" customHeight="1">
      <c r="A521" s="63"/>
      <c r="B521" s="63"/>
      <c r="C521" s="63"/>
      <c r="D521" s="115"/>
      <c r="E521" s="115"/>
      <c r="F521" s="116"/>
      <c r="G521" s="117"/>
      <c r="H521" s="64"/>
      <c r="I521" s="115"/>
      <c r="J521" s="117"/>
      <c r="K521" s="65"/>
      <c r="L521" s="65"/>
      <c r="M521" s="63"/>
      <c r="N521" s="63"/>
    </row>
    <row r="522" spans="1:14" ht="17.100000000000001" customHeight="1">
      <c r="A522" s="63"/>
      <c r="B522" s="63"/>
      <c r="C522" s="63"/>
      <c r="D522" s="115"/>
      <c r="E522" s="115"/>
      <c r="F522" s="116"/>
      <c r="G522" s="117"/>
      <c r="H522" s="64"/>
      <c r="I522" s="115"/>
      <c r="J522" s="117"/>
      <c r="K522" s="65"/>
      <c r="L522" s="65"/>
      <c r="M522" s="63"/>
      <c r="N522" s="63"/>
    </row>
    <row r="523" spans="1:14" ht="17.100000000000001" customHeight="1">
      <c r="A523" s="63"/>
      <c r="B523" s="63"/>
      <c r="C523" s="63"/>
      <c r="D523" s="115"/>
      <c r="E523" s="115"/>
      <c r="F523" s="116"/>
      <c r="G523" s="117"/>
      <c r="H523" s="64"/>
      <c r="I523" s="115"/>
      <c r="J523" s="117"/>
      <c r="K523" s="65"/>
      <c r="L523" s="65"/>
      <c r="M523" s="63"/>
      <c r="N523" s="63"/>
    </row>
    <row r="524" spans="1:14" ht="17.100000000000001" customHeight="1">
      <c r="A524" s="63"/>
      <c r="B524" s="63"/>
      <c r="C524" s="63"/>
      <c r="D524" s="115"/>
      <c r="E524" s="115"/>
      <c r="F524" s="116"/>
      <c r="G524" s="117"/>
      <c r="H524" s="64"/>
      <c r="I524" s="115"/>
      <c r="J524" s="117"/>
      <c r="K524" s="65"/>
      <c r="L524" s="65"/>
      <c r="M524" s="63"/>
      <c r="N524" s="63"/>
    </row>
    <row r="525" spans="1:14" ht="17.100000000000001" customHeight="1">
      <c r="A525" s="63"/>
      <c r="B525" s="63"/>
      <c r="C525" s="63"/>
      <c r="D525" s="115"/>
      <c r="E525" s="115"/>
      <c r="F525" s="116"/>
      <c r="G525" s="117"/>
      <c r="H525" s="64"/>
      <c r="I525" s="115"/>
      <c r="J525" s="117"/>
      <c r="K525" s="65"/>
      <c r="L525" s="65"/>
      <c r="M525" s="63"/>
      <c r="N525" s="63"/>
    </row>
    <row r="526" spans="1:14" ht="17.100000000000001" customHeight="1">
      <c r="A526" s="63"/>
      <c r="B526" s="63"/>
      <c r="C526" s="63"/>
      <c r="D526" s="115"/>
      <c r="E526" s="115"/>
      <c r="F526" s="116"/>
      <c r="G526" s="117"/>
      <c r="H526" s="64"/>
      <c r="I526" s="115"/>
      <c r="J526" s="117"/>
      <c r="K526" s="65"/>
      <c r="L526" s="65"/>
      <c r="M526" s="63"/>
      <c r="N526" s="63"/>
    </row>
    <row r="527" spans="1:14" ht="17.100000000000001" customHeight="1">
      <c r="A527" s="63"/>
      <c r="B527" s="63"/>
      <c r="C527" s="63"/>
      <c r="D527" s="115"/>
      <c r="E527" s="115"/>
      <c r="F527" s="116"/>
      <c r="G527" s="117"/>
      <c r="H527" s="64"/>
      <c r="I527" s="115"/>
      <c r="J527" s="117"/>
      <c r="K527" s="65"/>
      <c r="L527" s="65"/>
      <c r="M527" s="63"/>
      <c r="N527" s="63"/>
    </row>
    <row r="528" spans="1:14" ht="17.100000000000001" customHeight="1">
      <c r="A528" s="63"/>
      <c r="B528" s="63"/>
      <c r="C528" s="63"/>
      <c r="D528" s="115"/>
      <c r="E528" s="115"/>
      <c r="F528" s="116"/>
      <c r="G528" s="117"/>
      <c r="H528" s="64"/>
      <c r="I528" s="115"/>
      <c r="J528" s="117"/>
      <c r="K528" s="65"/>
      <c r="L528" s="65"/>
      <c r="M528" s="63"/>
      <c r="N528" s="63"/>
    </row>
    <row r="529" spans="1:14" ht="17.100000000000001" customHeight="1">
      <c r="A529" s="63"/>
      <c r="B529" s="63"/>
      <c r="C529" s="63"/>
      <c r="D529" s="115"/>
      <c r="E529" s="115"/>
      <c r="F529" s="116"/>
      <c r="G529" s="117"/>
      <c r="H529" s="64"/>
      <c r="I529" s="115"/>
      <c r="J529" s="117"/>
      <c r="K529" s="65"/>
      <c r="L529" s="65"/>
      <c r="M529" s="63"/>
      <c r="N529" s="63"/>
    </row>
    <row r="530" spans="1:14" ht="17.100000000000001" customHeight="1">
      <c r="A530" s="63"/>
      <c r="B530" s="63"/>
      <c r="C530" s="63"/>
      <c r="D530" s="115"/>
      <c r="E530" s="115"/>
      <c r="F530" s="116"/>
      <c r="G530" s="117"/>
      <c r="H530" s="64"/>
      <c r="I530" s="115"/>
      <c r="J530" s="117"/>
      <c r="K530" s="65"/>
      <c r="L530" s="65"/>
      <c r="M530" s="63"/>
      <c r="N530" s="63"/>
    </row>
    <row r="531" spans="1:14" ht="17.100000000000001" customHeight="1">
      <c r="A531" s="63"/>
      <c r="B531" s="63"/>
      <c r="C531" s="63"/>
      <c r="D531" s="115"/>
      <c r="E531" s="115"/>
      <c r="F531" s="116"/>
      <c r="G531" s="117"/>
      <c r="H531" s="64"/>
      <c r="I531" s="115"/>
      <c r="J531" s="117"/>
      <c r="K531" s="65"/>
      <c r="L531" s="65"/>
      <c r="M531" s="63"/>
      <c r="N531" s="63"/>
    </row>
    <row r="532" spans="1:14" ht="17.100000000000001" customHeight="1">
      <c r="A532" s="63"/>
      <c r="B532" s="63"/>
      <c r="C532" s="63"/>
      <c r="D532" s="115"/>
      <c r="E532" s="115"/>
      <c r="F532" s="116"/>
      <c r="G532" s="117"/>
      <c r="H532" s="64"/>
      <c r="I532" s="115"/>
      <c r="J532" s="117"/>
      <c r="K532" s="65"/>
      <c r="L532" s="65"/>
      <c r="M532" s="63"/>
      <c r="N532" s="63"/>
    </row>
    <row r="533" spans="1:14" ht="17.100000000000001" customHeight="1">
      <c r="A533" s="63"/>
      <c r="B533" s="63"/>
      <c r="C533" s="63"/>
      <c r="D533" s="115"/>
      <c r="E533" s="115"/>
      <c r="F533" s="116"/>
      <c r="G533" s="117"/>
      <c r="H533" s="64"/>
      <c r="I533" s="115"/>
      <c r="J533" s="117"/>
      <c r="K533" s="65"/>
      <c r="L533" s="65"/>
      <c r="M533" s="63"/>
      <c r="N533" s="63"/>
    </row>
    <row r="534" spans="1:14" ht="17.100000000000001" customHeight="1">
      <c r="A534" s="63"/>
      <c r="B534" s="63"/>
      <c r="C534" s="63"/>
      <c r="D534" s="115"/>
      <c r="E534" s="115"/>
      <c r="F534" s="116"/>
      <c r="G534" s="117"/>
      <c r="H534" s="64"/>
      <c r="I534" s="115"/>
      <c r="J534" s="117"/>
      <c r="K534" s="65"/>
      <c r="L534" s="65"/>
      <c r="M534" s="63"/>
      <c r="N534" s="63"/>
    </row>
    <row r="535" spans="1:14" ht="17.100000000000001" customHeight="1">
      <c r="A535" s="63"/>
      <c r="B535" s="63"/>
      <c r="C535" s="63"/>
      <c r="D535" s="115"/>
      <c r="E535" s="115"/>
      <c r="F535" s="116"/>
      <c r="G535" s="117"/>
      <c r="H535" s="64"/>
      <c r="I535" s="115"/>
      <c r="J535" s="117"/>
      <c r="K535" s="65"/>
      <c r="L535" s="65"/>
      <c r="M535" s="63"/>
      <c r="N535" s="63"/>
    </row>
    <row r="536" spans="1:14" ht="17.100000000000001" customHeight="1">
      <c r="A536" s="63"/>
      <c r="B536" s="63"/>
      <c r="C536" s="63"/>
      <c r="D536" s="115"/>
      <c r="E536" s="115"/>
      <c r="F536" s="116"/>
      <c r="G536" s="117"/>
      <c r="H536" s="64"/>
      <c r="I536" s="115"/>
      <c r="J536" s="117"/>
      <c r="K536" s="65"/>
      <c r="L536" s="65"/>
      <c r="M536" s="63"/>
      <c r="N536" s="63"/>
    </row>
    <row r="537" spans="1:14" ht="17.100000000000001" customHeight="1">
      <c r="A537" s="63"/>
      <c r="B537" s="63"/>
      <c r="C537" s="63"/>
      <c r="D537" s="115"/>
      <c r="E537" s="115"/>
      <c r="F537" s="116"/>
      <c r="G537" s="117"/>
      <c r="H537" s="64"/>
      <c r="I537" s="115"/>
      <c r="J537" s="117"/>
      <c r="K537" s="65"/>
      <c r="L537" s="65"/>
      <c r="M537" s="63"/>
      <c r="N537" s="63"/>
    </row>
    <row r="538" spans="1:14" ht="17.100000000000001" customHeight="1">
      <c r="A538" s="63"/>
      <c r="B538" s="63"/>
      <c r="C538" s="63"/>
      <c r="D538" s="115"/>
      <c r="E538" s="115"/>
      <c r="F538" s="116"/>
      <c r="G538" s="117"/>
      <c r="H538" s="64"/>
      <c r="I538" s="115"/>
      <c r="J538" s="117"/>
      <c r="K538" s="65"/>
      <c r="L538" s="65"/>
      <c r="M538" s="63"/>
      <c r="N538" s="63"/>
    </row>
    <row r="539" spans="1:14" ht="17.100000000000001" customHeight="1">
      <c r="A539" s="63"/>
      <c r="B539" s="63"/>
      <c r="C539" s="63"/>
      <c r="D539" s="115"/>
      <c r="E539" s="115"/>
      <c r="F539" s="116"/>
      <c r="G539" s="117"/>
      <c r="H539" s="64"/>
      <c r="I539" s="115"/>
      <c r="J539" s="117"/>
      <c r="K539" s="65"/>
      <c r="L539" s="65"/>
      <c r="M539" s="63"/>
      <c r="N539" s="63"/>
    </row>
    <row r="540" spans="1:14" ht="17.100000000000001" customHeight="1">
      <c r="A540" s="63"/>
      <c r="B540" s="63"/>
      <c r="C540" s="63"/>
      <c r="D540" s="115"/>
      <c r="E540" s="115"/>
      <c r="F540" s="116"/>
      <c r="G540" s="117"/>
      <c r="H540" s="64"/>
      <c r="I540" s="115"/>
      <c r="J540" s="117"/>
      <c r="K540" s="65"/>
      <c r="L540" s="65"/>
      <c r="M540" s="63"/>
      <c r="N540" s="63"/>
    </row>
    <row r="541" spans="1:14" ht="17.100000000000001" customHeight="1">
      <c r="A541" s="63"/>
      <c r="B541" s="63"/>
      <c r="C541" s="63"/>
      <c r="D541" s="115"/>
      <c r="E541" s="115"/>
      <c r="F541" s="116"/>
      <c r="G541" s="117"/>
      <c r="H541" s="64"/>
      <c r="I541" s="115"/>
      <c r="J541" s="117"/>
      <c r="K541" s="65"/>
      <c r="L541" s="65"/>
      <c r="M541" s="63"/>
      <c r="N541" s="63"/>
    </row>
    <row r="542" spans="1:14" ht="17.100000000000001" customHeight="1">
      <c r="A542" s="63"/>
      <c r="B542" s="63"/>
      <c r="C542" s="63"/>
      <c r="D542" s="115"/>
      <c r="E542" s="115"/>
      <c r="F542" s="116"/>
      <c r="G542" s="117"/>
      <c r="H542" s="64"/>
      <c r="I542" s="115"/>
      <c r="J542" s="117"/>
      <c r="K542" s="65"/>
      <c r="L542" s="65"/>
      <c r="M542" s="63"/>
      <c r="N542" s="63"/>
    </row>
    <row r="543" spans="1:14" ht="17.100000000000001" customHeight="1">
      <c r="A543" s="63"/>
      <c r="B543" s="63"/>
      <c r="C543" s="63"/>
      <c r="D543" s="115"/>
      <c r="E543" s="115"/>
      <c r="F543" s="116"/>
      <c r="G543" s="117"/>
      <c r="H543" s="64"/>
      <c r="I543" s="115"/>
      <c r="J543" s="117"/>
      <c r="K543" s="65"/>
      <c r="L543" s="65"/>
      <c r="M543" s="63"/>
      <c r="N543" s="63"/>
    </row>
    <row r="544" spans="1:14" ht="17.100000000000001" customHeight="1">
      <c r="A544" s="63"/>
      <c r="B544" s="63"/>
      <c r="C544" s="63"/>
      <c r="D544" s="115"/>
      <c r="E544" s="115"/>
      <c r="F544" s="116"/>
      <c r="G544" s="117"/>
      <c r="H544" s="64"/>
      <c r="I544" s="115"/>
      <c r="J544" s="117"/>
      <c r="K544" s="65"/>
      <c r="L544" s="65"/>
      <c r="M544" s="63"/>
      <c r="N544" s="63"/>
    </row>
    <row r="545" spans="1:14" ht="17.100000000000001" customHeight="1">
      <c r="A545" s="63"/>
      <c r="B545" s="63"/>
      <c r="C545" s="63"/>
      <c r="D545" s="115"/>
      <c r="E545" s="115"/>
      <c r="F545" s="116"/>
      <c r="G545" s="117"/>
      <c r="H545" s="64"/>
      <c r="I545" s="115"/>
      <c r="J545" s="117"/>
      <c r="K545" s="65"/>
      <c r="L545" s="65"/>
      <c r="M545" s="63"/>
      <c r="N545" s="63"/>
    </row>
    <row r="546" spans="1:14" ht="17.100000000000001" customHeight="1">
      <c r="A546" s="63"/>
      <c r="B546" s="63"/>
      <c r="C546" s="63"/>
      <c r="D546" s="115"/>
      <c r="E546" s="115"/>
      <c r="F546" s="116"/>
      <c r="G546" s="117"/>
      <c r="H546" s="64"/>
      <c r="I546" s="115"/>
      <c r="J546" s="117"/>
      <c r="K546" s="65"/>
      <c r="L546" s="65"/>
      <c r="M546" s="63"/>
      <c r="N546" s="63"/>
    </row>
    <row r="547" spans="1:14" ht="17.100000000000001" customHeight="1">
      <c r="A547" s="63"/>
      <c r="B547" s="63"/>
      <c r="C547" s="63"/>
      <c r="D547" s="115"/>
      <c r="E547" s="115"/>
      <c r="F547" s="116"/>
      <c r="G547" s="117"/>
      <c r="H547" s="64"/>
      <c r="I547" s="115"/>
      <c r="J547" s="117"/>
      <c r="K547" s="65"/>
      <c r="L547" s="65"/>
      <c r="M547" s="63"/>
      <c r="N547" s="63"/>
    </row>
    <row r="548" spans="1:14" ht="17.100000000000001" customHeight="1">
      <c r="A548" s="63"/>
      <c r="B548" s="63"/>
      <c r="C548" s="63"/>
      <c r="D548" s="115"/>
      <c r="E548" s="115"/>
      <c r="F548" s="116"/>
      <c r="G548" s="117"/>
      <c r="H548" s="64"/>
      <c r="I548" s="115"/>
      <c r="J548" s="117"/>
      <c r="K548" s="65"/>
      <c r="L548" s="65"/>
      <c r="M548" s="63"/>
      <c r="N548" s="63"/>
    </row>
    <row r="549" spans="1:14" ht="17.100000000000001" customHeight="1">
      <c r="A549" s="63"/>
      <c r="B549" s="63"/>
      <c r="C549" s="63"/>
      <c r="D549" s="115"/>
      <c r="E549" s="115"/>
      <c r="F549" s="116"/>
      <c r="G549" s="117"/>
      <c r="H549" s="64"/>
      <c r="I549" s="115"/>
      <c r="J549" s="117"/>
      <c r="K549" s="65"/>
      <c r="L549" s="65"/>
      <c r="M549" s="63"/>
      <c r="N549" s="63"/>
    </row>
    <row r="550" spans="1:14" ht="17.100000000000001" customHeight="1">
      <c r="A550" s="63"/>
      <c r="B550" s="63"/>
      <c r="C550" s="63"/>
      <c r="D550" s="115"/>
      <c r="E550" s="115"/>
      <c r="F550" s="116"/>
      <c r="G550" s="117"/>
      <c r="H550" s="64"/>
      <c r="I550" s="115"/>
      <c r="J550" s="117"/>
      <c r="K550" s="65"/>
      <c r="L550" s="65"/>
      <c r="M550" s="63"/>
      <c r="N550" s="63"/>
    </row>
    <row r="551" spans="1:14" ht="17.100000000000001" customHeight="1">
      <c r="A551" s="63"/>
      <c r="B551" s="63"/>
      <c r="C551" s="63"/>
      <c r="D551" s="115"/>
      <c r="E551" s="115"/>
      <c r="F551" s="116"/>
      <c r="G551" s="117"/>
      <c r="H551" s="64"/>
      <c r="I551" s="115"/>
      <c r="J551" s="117"/>
      <c r="K551" s="65"/>
      <c r="L551" s="65"/>
      <c r="M551" s="63"/>
      <c r="N551" s="63"/>
    </row>
    <row r="552" spans="1:14" ht="17.100000000000001" customHeight="1">
      <c r="A552" s="63"/>
      <c r="B552" s="63"/>
      <c r="C552" s="63"/>
      <c r="D552" s="115"/>
      <c r="E552" s="115"/>
      <c r="F552" s="116"/>
      <c r="G552" s="117"/>
      <c r="H552" s="64"/>
      <c r="I552" s="115"/>
      <c r="J552" s="117"/>
      <c r="K552" s="65"/>
      <c r="L552" s="65"/>
      <c r="M552" s="63"/>
      <c r="N552" s="63"/>
    </row>
    <row r="553" spans="1:14" ht="17.100000000000001" customHeight="1">
      <c r="A553" s="63"/>
      <c r="B553" s="63"/>
      <c r="C553" s="63"/>
      <c r="D553" s="115"/>
      <c r="E553" s="115"/>
      <c r="F553" s="116"/>
      <c r="G553" s="117"/>
      <c r="H553" s="64"/>
      <c r="I553" s="115"/>
      <c r="J553" s="117"/>
      <c r="K553" s="65"/>
      <c r="L553" s="65"/>
      <c r="M553" s="63"/>
      <c r="N553" s="63"/>
    </row>
    <row r="554" spans="1:14" ht="17.100000000000001" customHeight="1">
      <c r="A554" s="63"/>
      <c r="B554" s="63"/>
      <c r="C554" s="63"/>
      <c r="D554" s="115"/>
      <c r="E554" s="115"/>
      <c r="F554" s="116"/>
      <c r="G554" s="117"/>
      <c r="H554" s="64"/>
      <c r="I554" s="115"/>
      <c r="J554" s="117"/>
      <c r="K554" s="65"/>
      <c r="L554" s="65"/>
      <c r="M554" s="63"/>
      <c r="N554" s="63"/>
    </row>
    <row r="555" spans="1:14" ht="17.100000000000001" customHeight="1">
      <c r="A555" s="63"/>
      <c r="B555" s="63"/>
      <c r="C555" s="63"/>
      <c r="D555" s="115"/>
      <c r="E555" s="115"/>
      <c r="F555" s="116"/>
      <c r="G555" s="117"/>
      <c r="H555" s="64"/>
      <c r="I555" s="115"/>
      <c r="J555" s="117"/>
      <c r="K555" s="65"/>
      <c r="L555" s="65"/>
      <c r="M555" s="63"/>
      <c r="N555" s="63"/>
    </row>
    <row r="556" spans="1:14" ht="17.100000000000001" customHeight="1">
      <c r="A556" s="63"/>
      <c r="B556" s="63"/>
      <c r="C556" s="63"/>
      <c r="D556" s="115"/>
      <c r="E556" s="115"/>
      <c r="F556" s="116"/>
      <c r="G556" s="117"/>
      <c r="H556" s="64"/>
      <c r="I556" s="115"/>
      <c r="J556" s="117"/>
      <c r="K556" s="65"/>
      <c r="L556" s="65"/>
      <c r="M556" s="63"/>
      <c r="N556" s="63"/>
    </row>
    <row r="557" spans="1:14" ht="17.100000000000001" customHeight="1">
      <c r="A557" s="63"/>
      <c r="B557" s="63"/>
      <c r="C557" s="63"/>
      <c r="D557" s="115"/>
      <c r="E557" s="115"/>
      <c r="F557" s="116"/>
      <c r="G557" s="117"/>
      <c r="H557" s="64"/>
      <c r="I557" s="115"/>
      <c r="J557" s="117"/>
      <c r="K557" s="65"/>
      <c r="L557" s="65"/>
      <c r="M557" s="63"/>
      <c r="N557" s="63"/>
    </row>
    <row r="558" spans="1:14" ht="17.100000000000001" customHeight="1">
      <c r="A558" s="63"/>
      <c r="B558" s="63"/>
      <c r="C558" s="63"/>
      <c r="D558" s="115"/>
      <c r="E558" s="115"/>
      <c r="F558" s="116"/>
      <c r="G558" s="117"/>
      <c r="H558" s="64"/>
      <c r="I558" s="115"/>
      <c r="J558" s="117"/>
      <c r="K558" s="65"/>
      <c r="L558" s="65"/>
      <c r="M558" s="63"/>
      <c r="N558" s="63"/>
    </row>
    <row r="559" spans="1:14" ht="17.100000000000001" customHeight="1">
      <c r="A559" s="63"/>
      <c r="B559" s="63"/>
      <c r="C559" s="63"/>
      <c r="D559" s="115"/>
      <c r="E559" s="115"/>
      <c r="F559" s="116"/>
      <c r="G559" s="117"/>
      <c r="H559" s="64"/>
      <c r="I559" s="115"/>
      <c r="J559" s="117"/>
      <c r="K559" s="65"/>
      <c r="L559" s="65"/>
      <c r="M559" s="63"/>
      <c r="N559" s="63"/>
    </row>
    <row r="560" spans="1:14" ht="17.100000000000001" customHeight="1">
      <c r="A560" s="63"/>
      <c r="B560" s="63"/>
      <c r="C560" s="63"/>
      <c r="D560" s="115"/>
      <c r="E560" s="115"/>
      <c r="F560" s="116"/>
      <c r="G560" s="117"/>
      <c r="H560" s="64"/>
      <c r="I560" s="115"/>
      <c r="J560" s="117"/>
      <c r="K560" s="65"/>
      <c r="L560" s="65"/>
      <c r="M560" s="63"/>
      <c r="N560" s="63"/>
    </row>
    <row r="561" spans="1:14" ht="17.100000000000001" customHeight="1">
      <c r="A561" s="63"/>
      <c r="B561" s="63"/>
      <c r="C561" s="63"/>
      <c r="D561" s="115"/>
      <c r="E561" s="115"/>
      <c r="F561" s="116"/>
      <c r="G561" s="117"/>
      <c r="H561" s="64"/>
      <c r="I561" s="115"/>
      <c r="J561" s="117"/>
      <c r="K561" s="65"/>
      <c r="L561" s="65"/>
      <c r="M561" s="63"/>
      <c r="N561" s="63"/>
    </row>
    <row r="562" spans="1:14" ht="17.100000000000001" customHeight="1">
      <c r="A562" s="63"/>
      <c r="B562" s="63"/>
      <c r="C562" s="63"/>
      <c r="D562" s="115"/>
      <c r="E562" s="115"/>
      <c r="F562" s="116"/>
      <c r="G562" s="117"/>
      <c r="H562" s="64"/>
      <c r="I562" s="115"/>
      <c r="J562" s="117"/>
      <c r="K562" s="65"/>
      <c r="L562" s="65"/>
      <c r="M562" s="63"/>
      <c r="N562" s="63"/>
    </row>
    <row r="563" spans="1:14" ht="17.100000000000001" customHeight="1">
      <c r="A563" s="63"/>
      <c r="B563" s="63"/>
      <c r="C563" s="63"/>
      <c r="D563" s="115"/>
      <c r="E563" s="115"/>
      <c r="F563" s="116"/>
      <c r="G563" s="117"/>
      <c r="H563" s="64"/>
      <c r="I563" s="115"/>
      <c r="J563" s="117"/>
      <c r="K563" s="65"/>
      <c r="L563" s="65"/>
      <c r="M563" s="63"/>
      <c r="N563" s="63"/>
    </row>
    <row r="564" spans="1:14" ht="17.100000000000001" customHeight="1">
      <c r="A564" s="63"/>
      <c r="B564" s="63"/>
      <c r="C564" s="63"/>
      <c r="D564" s="115"/>
      <c r="E564" s="115"/>
      <c r="F564" s="116"/>
      <c r="G564" s="117"/>
      <c r="H564" s="64"/>
      <c r="I564" s="115"/>
      <c r="J564" s="117"/>
      <c r="K564" s="65"/>
      <c r="L564" s="65"/>
      <c r="M564" s="63"/>
      <c r="N564" s="63"/>
    </row>
    <row r="565" spans="1:14" ht="17.100000000000001" customHeight="1">
      <c r="A565" s="63"/>
      <c r="B565" s="63"/>
      <c r="C565" s="63"/>
      <c r="D565" s="115"/>
      <c r="E565" s="115"/>
      <c r="F565" s="116"/>
      <c r="G565" s="117"/>
      <c r="H565" s="64"/>
      <c r="I565" s="115"/>
      <c r="J565" s="117"/>
      <c r="K565" s="65"/>
      <c r="L565" s="65"/>
      <c r="M565" s="63"/>
      <c r="N565" s="63"/>
    </row>
    <row r="566" spans="1:14" ht="17.100000000000001" customHeight="1">
      <c r="A566" s="63"/>
      <c r="B566" s="63"/>
      <c r="C566" s="63"/>
      <c r="D566" s="115"/>
      <c r="E566" s="115"/>
      <c r="F566" s="116"/>
      <c r="G566" s="117"/>
      <c r="H566" s="64"/>
      <c r="I566" s="115"/>
      <c r="J566" s="117"/>
      <c r="K566" s="65"/>
      <c r="L566" s="65"/>
      <c r="M566" s="63"/>
      <c r="N566" s="63"/>
    </row>
    <row r="567" spans="1:14" ht="17.100000000000001" customHeight="1">
      <c r="A567" s="63"/>
      <c r="B567" s="63"/>
      <c r="C567" s="63"/>
      <c r="D567" s="115"/>
      <c r="E567" s="115"/>
      <c r="F567" s="116"/>
      <c r="G567" s="117"/>
      <c r="H567" s="64"/>
      <c r="I567" s="115"/>
      <c r="J567" s="117"/>
      <c r="K567" s="65"/>
      <c r="L567" s="65"/>
      <c r="M567" s="63"/>
      <c r="N567" s="63"/>
    </row>
    <row r="568" spans="1:14" ht="17.100000000000001" customHeight="1">
      <c r="A568" s="63"/>
      <c r="B568" s="63"/>
      <c r="C568" s="63"/>
      <c r="D568" s="115"/>
      <c r="E568" s="115"/>
      <c r="F568" s="116"/>
      <c r="G568" s="117"/>
      <c r="H568" s="64"/>
      <c r="I568" s="115"/>
      <c r="J568" s="117"/>
      <c r="K568" s="65"/>
      <c r="L568" s="65"/>
      <c r="M568" s="63"/>
      <c r="N568" s="63"/>
    </row>
    <row r="569" spans="1:14" ht="17.100000000000001" customHeight="1">
      <c r="A569" s="63"/>
      <c r="B569" s="63"/>
      <c r="C569" s="63"/>
      <c r="D569" s="115"/>
      <c r="E569" s="115"/>
      <c r="F569" s="116"/>
      <c r="G569" s="117"/>
      <c r="H569" s="64"/>
      <c r="I569" s="115"/>
      <c r="J569" s="117"/>
      <c r="K569" s="65"/>
      <c r="L569" s="65"/>
      <c r="M569" s="63"/>
      <c r="N569" s="63"/>
    </row>
    <row r="570" spans="1:14" ht="17.100000000000001" customHeight="1">
      <c r="A570" s="63"/>
      <c r="B570" s="63"/>
      <c r="C570" s="63"/>
      <c r="D570" s="115"/>
      <c r="E570" s="115"/>
      <c r="F570" s="116"/>
      <c r="G570" s="117"/>
      <c r="H570" s="64"/>
      <c r="I570" s="115"/>
      <c r="J570" s="117"/>
      <c r="K570" s="65"/>
      <c r="L570" s="65"/>
      <c r="M570" s="63"/>
      <c r="N570" s="63"/>
    </row>
    <row r="571" spans="1:14" ht="17.100000000000001" customHeight="1">
      <c r="A571" s="63"/>
      <c r="B571" s="63"/>
      <c r="C571" s="63"/>
      <c r="D571" s="115"/>
      <c r="E571" s="115"/>
      <c r="F571" s="116"/>
      <c r="G571" s="117"/>
      <c r="H571" s="64"/>
      <c r="I571" s="115"/>
      <c r="J571" s="117"/>
      <c r="K571" s="65"/>
      <c r="L571" s="65"/>
      <c r="M571" s="63"/>
      <c r="N571" s="63"/>
    </row>
    <row r="572" spans="1:14" ht="17.100000000000001" customHeight="1">
      <c r="A572" s="63"/>
      <c r="B572" s="63"/>
      <c r="C572" s="63"/>
      <c r="D572" s="115"/>
      <c r="E572" s="115"/>
      <c r="F572" s="116"/>
      <c r="G572" s="117"/>
      <c r="H572" s="64"/>
      <c r="I572" s="115"/>
      <c r="J572" s="117"/>
      <c r="K572" s="65"/>
      <c r="L572" s="65"/>
      <c r="M572" s="63"/>
      <c r="N572" s="63"/>
    </row>
    <row r="573" spans="1:14" ht="17.100000000000001" customHeight="1">
      <c r="A573" s="63"/>
      <c r="B573" s="63"/>
      <c r="C573" s="63"/>
      <c r="D573" s="115"/>
      <c r="E573" s="115"/>
      <c r="F573" s="116"/>
      <c r="G573" s="117"/>
      <c r="H573" s="64"/>
      <c r="I573" s="115"/>
      <c r="J573" s="117"/>
      <c r="K573" s="65"/>
      <c r="L573" s="65"/>
      <c r="M573" s="63"/>
      <c r="N573" s="63"/>
    </row>
    <row r="574" spans="1:14" ht="17.100000000000001" customHeight="1">
      <c r="A574" s="63"/>
      <c r="B574" s="63"/>
      <c r="C574" s="63"/>
      <c r="D574" s="115"/>
      <c r="E574" s="115"/>
      <c r="F574" s="116"/>
      <c r="G574" s="117"/>
      <c r="H574" s="64"/>
      <c r="I574" s="115"/>
      <c r="J574" s="117"/>
      <c r="K574" s="65"/>
      <c r="L574" s="65"/>
      <c r="M574" s="63"/>
      <c r="N574" s="63"/>
    </row>
    <row r="575" spans="1:14" ht="17.100000000000001" customHeight="1">
      <c r="A575" s="63"/>
      <c r="B575" s="63"/>
      <c r="C575" s="63"/>
      <c r="D575" s="115"/>
      <c r="E575" s="115"/>
      <c r="F575" s="116"/>
      <c r="G575" s="117"/>
      <c r="H575" s="64"/>
      <c r="I575" s="115"/>
      <c r="J575" s="117"/>
      <c r="K575" s="65"/>
      <c r="L575" s="65"/>
      <c r="M575" s="63"/>
      <c r="N575" s="63"/>
    </row>
    <row r="576" spans="1:14" ht="17.100000000000001" customHeight="1">
      <c r="A576" s="63"/>
      <c r="B576" s="63"/>
      <c r="C576" s="63"/>
      <c r="D576" s="115"/>
      <c r="E576" s="115"/>
      <c r="F576" s="116"/>
      <c r="G576" s="117"/>
      <c r="H576" s="64"/>
      <c r="I576" s="115"/>
      <c r="J576" s="117"/>
      <c r="K576" s="65"/>
      <c r="L576" s="65"/>
      <c r="M576" s="63"/>
      <c r="N576" s="63"/>
    </row>
    <row r="577" spans="1:14" ht="17.100000000000001" customHeight="1">
      <c r="A577" s="63"/>
      <c r="B577" s="63"/>
      <c r="C577" s="63"/>
      <c r="D577" s="115"/>
      <c r="E577" s="115"/>
      <c r="F577" s="116"/>
      <c r="G577" s="117"/>
      <c r="H577" s="64"/>
      <c r="I577" s="115"/>
      <c r="J577" s="117"/>
      <c r="K577" s="65"/>
      <c r="L577" s="65"/>
      <c r="M577" s="63"/>
      <c r="N577" s="63"/>
    </row>
    <row r="578" spans="1:14" ht="17.100000000000001" customHeight="1">
      <c r="A578" s="63"/>
      <c r="B578" s="63"/>
      <c r="C578" s="63"/>
      <c r="D578" s="115"/>
      <c r="E578" s="115"/>
      <c r="F578" s="116"/>
      <c r="G578" s="117"/>
      <c r="H578" s="64"/>
      <c r="I578" s="115"/>
      <c r="J578" s="117"/>
      <c r="K578" s="65"/>
      <c r="L578" s="65"/>
      <c r="M578" s="63"/>
      <c r="N578" s="63"/>
    </row>
    <row r="579" spans="1:14" ht="17.100000000000001" customHeight="1">
      <c r="A579" s="63"/>
      <c r="B579" s="63"/>
      <c r="C579" s="63"/>
      <c r="D579" s="115"/>
      <c r="E579" s="115"/>
      <c r="F579" s="116"/>
      <c r="G579" s="117"/>
      <c r="H579" s="64"/>
      <c r="I579" s="115"/>
      <c r="J579" s="117"/>
      <c r="K579" s="65"/>
      <c r="L579" s="65"/>
      <c r="M579" s="63"/>
      <c r="N579" s="63"/>
    </row>
    <row r="580" spans="1:14" ht="17.100000000000001" customHeight="1">
      <c r="A580" s="63"/>
      <c r="B580" s="63"/>
      <c r="C580" s="63"/>
      <c r="D580" s="115"/>
      <c r="E580" s="115"/>
      <c r="F580" s="116"/>
      <c r="G580" s="117"/>
      <c r="H580" s="64"/>
      <c r="I580" s="115"/>
      <c r="J580" s="117"/>
      <c r="K580" s="65"/>
      <c r="L580" s="65"/>
      <c r="M580" s="63"/>
      <c r="N580" s="63"/>
    </row>
    <row r="581" spans="1:14" ht="17.100000000000001" customHeight="1">
      <c r="A581" s="63"/>
      <c r="B581" s="63"/>
      <c r="C581" s="63"/>
      <c r="D581" s="115"/>
      <c r="E581" s="115"/>
      <c r="F581" s="116"/>
      <c r="G581" s="117"/>
      <c r="H581" s="64"/>
      <c r="I581" s="115"/>
      <c r="J581" s="117"/>
      <c r="K581" s="65"/>
      <c r="L581" s="65"/>
      <c r="M581" s="63"/>
      <c r="N581" s="63"/>
    </row>
    <row r="582" spans="1:14" ht="17.100000000000001" customHeight="1">
      <c r="A582" s="63"/>
      <c r="B582" s="63"/>
      <c r="C582" s="63"/>
      <c r="D582" s="115"/>
      <c r="E582" s="115"/>
      <c r="F582" s="116"/>
      <c r="G582" s="117"/>
      <c r="H582" s="64"/>
      <c r="I582" s="115"/>
      <c r="J582" s="117"/>
      <c r="K582" s="65"/>
      <c r="L582" s="65"/>
      <c r="M582" s="63"/>
      <c r="N582" s="63"/>
    </row>
    <row r="583" spans="1:14" ht="17.100000000000001" customHeight="1">
      <c r="A583" s="63"/>
      <c r="B583" s="63"/>
      <c r="C583" s="63"/>
      <c r="D583" s="115"/>
      <c r="E583" s="115"/>
      <c r="F583" s="116"/>
      <c r="G583" s="117"/>
      <c r="H583" s="64"/>
      <c r="I583" s="115"/>
      <c r="J583" s="117"/>
      <c r="K583" s="65"/>
      <c r="L583" s="65"/>
      <c r="M583" s="63"/>
      <c r="N583" s="63"/>
    </row>
    <row r="584" spans="1:14" ht="17.100000000000001" customHeight="1">
      <c r="A584" s="63"/>
      <c r="B584" s="63"/>
      <c r="C584" s="63"/>
      <c r="D584" s="115"/>
      <c r="E584" s="115"/>
      <c r="F584" s="116"/>
      <c r="G584" s="117"/>
      <c r="H584" s="64"/>
      <c r="I584" s="115"/>
      <c r="J584" s="117"/>
      <c r="K584" s="65"/>
      <c r="L584" s="65"/>
      <c r="M584" s="63"/>
      <c r="N584" s="63"/>
    </row>
    <row r="585" spans="1:14" ht="17.100000000000001" customHeight="1">
      <c r="A585" s="63"/>
      <c r="B585" s="63"/>
      <c r="C585" s="63"/>
      <c r="D585" s="115"/>
      <c r="E585" s="115"/>
      <c r="F585" s="116"/>
      <c r="G585" s="117"/>
      <c r="H585" s="64"/>
      <c r="I585" s="115"/>
      <c r="J585" s="117"/>
      <c r="K585" s="65"/>
      <c r="L585" s="65"/>
      <c r="M585" s="63"/>
      <c r="N585" s="63"/>
    </row>
    <row r="586" spans="1:14" ht="17.100000000000001" customHeight="1">
      <c r="A586" s="63"/>
      <c r="B586" s="63"/>
      <c r="C586" s="63"/>
      <c r="D586" s="115"/>
      <c r="E586" s="115"/>
      <c r="F586" s="116"/>
      <c r="G586" s="117"/>
      <c r="H586" s="64"/>
      <c r="I586" s="115"/>
      <c r="J586" s="117"/>
      <c r="K586" s="65"/>
      <c r="L586" s="65"/>
      <c r="M586" s="63"/>
      <c r="N586" s="63"/>
    </row>
    <row r="587" spans="1:14" ht="17.100000000000001" customHeight="1">
      <c r="A587" s="63"/>
      <c r="B587" s="63"/>
      <c r="C587" s="63"/>
      <c r="D587" s="115"/>
      <c r="E587" s="115"/>
      <c r="F587" s="116"/>
      <c r="G587" s="117"/>
      <c r="H587" s="64"/>
      <c r="I587" s="115"/>
      <c r="J587" s="117"/>
      <c r="K587" s="65"/>
      <c r="L587" s="65"/>
      <c r="M587" s="63"/>
      <c r="N587" s="63"/>
    </row>
    <row r="588" spans="1:14" ht="17.100000000000001" customHeight="1">
      <c r="A588" s="63"/>
      <c r="B588" s="63"/>
      <c r="C588" s="63"/>
      <c r="D588" s="115"/>
      <c r="E588" s="115"/>
      <c r="F588" s="116"/>
      <c r="G588" s="117"/>
      <c r="H588" s="64"/>
      <c r="I588" s="115"/>
      <c r="J588" s="117"/>
      <c r="K588" s="65"/>
      <c r="L588" s="65"/>
      <c r="M588" s="63"/>
      <c r="N588" s="63"/>
    </row>
    <row r="589" spans="1:14" ht="17.100000000000001" customHeight="1">
      <c r="A589" s="63"/>
      <c r="B589" s="63"/>
      <c r="C589" s="63"/>
      <c r="D589" s="115"/>
      <c r="E589" s="115"/>
      <c r="F589" s="116"/>
      <c r="G589" s="117"/>
      <c r="H589" s="64"/>
      <c r="I589" s="115"/>
      <c r="J589" s="117"/>
      <c r="K589" s="65"/>
      <c r="L589" s="65"/>
      <c r="M589" s="63"/>
      <c r="N589" s="63"/>
    </row>
    <row r="590" spans="1:14" ht="17.100000000000001" customHeight="1">
      <c r="A590" s="63"/>
      <c r="B590" s="63"/>
      <c r="C590" s="63"/>
      <c r="D590" s="115"/>
      <c r="E590" s="115"/>
      <c r="F590" s="116"/>
      <c r="G590" s="117"/>
      <c r="H590" s="64"/>
      <c r="I590" s="115"/>
      <c r="J590" s="117"/>
      <c r="K590" s="65"/>
      <c r="L590" s="65"/>
      <c r="M590" s="63"/>
      <c r="N590" s="63"/>
    </row>
    <row r="591" spans="1:14" ht="17.100000000000001" customHeight="1">
      <c r="A591" s="63"/>
      <c r="B591" s="63"/>
      <c r="C591" s="63"/>
      <c r="D591" s="115"/>
      <c r="E591" s="115"/>
      <c r="F591" s="116"/>
      <c r="G591" s="117"/>
      <c r="H591" s="64"/>
      <c r="I591" s="115"/>
      <c r="J591" s="117"/>
      <c r="K591" s="65"/>
      <c r="L591" s="65"/>
      <c r="M591" s="63"/>
      <c r="N591" s="63"/>
    </row>
    <row r="592" spans="1:14" ht="17.100000000000001" customHeight="1">
      <c r="A592" s="63"/>
      <c r="B592" s="63"/>
      <c r="C592" s="63"/>
      <c r="D592" s="115"/>
      <c r="E592" s="115"/>
      <c r="F592" s="116"/>
      <c r="G592" s="117"/>
      <c r="H592" s="64"/>
      <c r="I592" s="115"/>
      <c r="J592" s="117"/>
      <c r="K592" s="65"/>
      <c r="L592" s="65"/>
      <c r="M592" s="63"/>
      <c r="N592" s="63"/>
    </row>
    <row r="593" spans="1:14" ht="17.100000000000001" customHeight="1">
      <c r="A593" s="63"/>
      <c r="B593" s="63"/>
      <c r="C593" s="63"/>
      <c r="D593" s="115"/>
      <c r="E593" s="115"/>
      <c r="F593" s="116"/>
      <c r="G593" s="117"/>
      <c r="H593" s="64"/>
      <c r="I593" s="115"/>
      <c r="J593" s="117"/>
      <c r="K593" s="65"/>
      <c r="L593" s="65"/>
      <c r="M593" s="63"/>
      <c r="N593" s="63"/>
    </row>
    <row r="594" spans="1:14" ht="17.100000000000001" customHeight="1">
      <c r="A594" s="63"/>
      <c r="B594" s="63"/>
      <c r="C594" s="63"/>
      <c r="D594" s="115"/>
      <c r="E594" s="115"/>
      <c r="F594" s="116"/>
      <c r="G594" s="117"/>
      <c r="H594" s="64"/>
      <c r="I594" s="115"/>
      <c r="J594" s="117"/>
      <c r="K594" s="65"/>
      <c r="L594" s="65"/>
      <c r="M594" s="63"/>
      <c r="N594" s="63"/>
    </row>
    <row r="595" spans="1:14" ht="17.100000000000001" customHeight="1">
      <c r="A595" s="63"/>
      <c r="B595" s="63"/>
      <c r="C595" s="63"/>
      <c r="D595" s="115"/>
      <c r="E595" s="115"/>
      <c r="F595" s="116"/>
      <c r="G595" s="117"/>
      <c r="H595" s="64"/>
      <c r="I595" s="115"/>
      <c r="J595" s="117"/>
      <c r="K595" s="65"/>
      <c r="L595" s="65"/>
      <c r="M595" s="63"/>
      <c r="N595" s="63"/>
    </row>
    <row r="596" spans="1:14" ht="17.100000000000001" customHeight="1">
      <c r="A596" s="63"/>
      <c r="B596" s="63"/>
      <c r="C596" s="63"/>
      <c r="D596" s="115"/>
      <c r="E596" s="115"/>
      <c r="F596" s="116"/>
      <c r="G596" s="117"/>
      <c r="H596" s="64"/>
      <c r="I596" s="115"/>
      <c r="J596" s="117"/>
      <c r="K596" s="65"/>
      <c r="L596" s="65"/>
      <c r="M596" s="63"/>
      <c r="N596" s="63"/>
    </row>
    <row r="597" spans="1:14" ht="17.100000000000001" customHeight="1">
      <c r="A597" s="63"/>
      <c r="B597" s="63"/>
      <c r="C597" s="63"/>
      <c r="D597" s="115"/>
      <c r="E597" s="115"/>
      <c r="F597" s="116"/>
      <c r="G597" s="117"/>
      <c r="H597" s="64"/>
      <c r="I597" s="115"/>
      <c r="J597" s="117"/>
      <c r="K597" s="65"/>
      <c r="L597" s="65"/>
      <c r="M597" s="63"/>
      <c r="N597" s="63"/>
    </row>
    <row r="598" spans="1:14" ht="17.100000000000001" customHeight="1">
      <c r="A598" s="63"/>
      <c r="B598" s="63"/>
      <c r="C598" s="63"/>
      <c r="D598" s="115"/>
      <c r="E598" s="115"/>
      <c r="F598" s="116"/>
      <c r="G598" s="117"/>
      <c r="H598" s="64"/>
      <c r="I598" s="115"/>
      <c r="J598" s="117"/>
      <c r="K598" s="65"/>
      <c r="L598" s="65"/>
      <c r="M598" s="63"/>
      <c r="N598" s="63"/>
    </row>
    <row r="599" spans="1:14" ht="17.100000000000001" customHeight="1">
      <c r="A599" s="63"/>
      <c r="B599" s="63"/>
      <c r="C599" s="63"/>
      <c r="D599" s="115"/>
      <c r="E599" s="115"/>
      <c r="F599" s="116"/>
      <c r="G599" s="117"/>
      <c r="H599" s="64"/>
      <c r="I599" s="115"/>
      <c r="J599" s="117"/>
      <c r="K599" s="65"/>
      <c r="L599" s="65"/>
      <c r="M599" s="63"/>
      <c r="N599" s="63"/>
    </row>
    <row r="600" spans="1:14" ht="17.100000000000001" customHeight="1">
      <c r="A600" s="63"/>
      <c r="B600" s="63"/>
      <c r="C600" s="63"/>
      <c r="D600" s="115"/>
      <c r="E600" s="115"/>
      <c r="F600" s="116"/>
      <c r="G600" s="117"/>
      <c r="H600" s="64"/>
      <c r="I600" s="115"/>
      <c r="J600" s="117"/>
      <c r="K600" s="65"/>
      <c r="L600" s="65"/>
      <c r="M600" s="63"/>
      <c r="N600" s="63"/>
    </row>
    <row r="601" spans="1:14" ht="17.100000000000001" customHeight="1">
      <c r="A601" s="63"/>
      <c r="B601" s="63"/>
      <c r="C601" s="63"/>
      <c r="D601" s="115"/>
      <c r="E601" s="115"/>
      <c r="F601" s="116"/>
      <c r="G601" s="117"/>
      <c r="H601" s="64"/>
      <c r="I601" s="115"/>
      <c r="J601" s="117"/>
      <c r="K601" s="65"/>
      <c r="L601" s="65"/>
      <c r="M601" s="63"/>
      <c r="N601" s="63"/>
    </row>
    <row r="602" spans="1:14" ht="17.100000000000001" customHeight="1">
      <c r="A602" s="63"/>
      <c r="B602" s="63"/>
      <c r="C602" s="63"/>
      <c r="D602" s="115"/>
      <c r="E602" s="115"/>
      <c r="F602" s="116"/>
      <c r="G602" s="117"/>
      <c r="H602" s="64"/>
      <c r="I602" s="115"/>
      <c r="J602" s="117"/>
      <c r="K602" s="65"/>
      <c r="L602" s="65"/>
      <c r="M602" s="63"/>
      <c r="N602" s="63"/>
    </row>
    <row r="603" spans="1:14" ht="17.100000000000001" customHeight="1">
      <c r="A603" s="63"/>
      <c r="B603" s="63"/>
      <c r="C603" s="63"/>
      <c r="D603" s="115"/>
      <c r="E603" s="115"/>
      <c r="F603" s="116"/>
      <c r="G603" s="117"/>
      <c r="H603" s="64"/>
      <c r="I603" s="115"/>
      <c r="J603" s="117"/>
      <c r="K603" s="65"/>
      <c r="L603" s="65"/>
      <c r="M603" s="63"/>
      <c r="N603" s="63"/>
    </row>
    <row r="604" spans="1:14" ht="17.100000000000001" customHeight="1">
      <c r="A604" s="63"/>
      <c r="B604" s="63"/>
      <c r="C604" s="63"/>
      <c r="D604" s="115"/>
      <c r="E604" s="115"/>
      <c r="F604" s="116"/>
      <c r="G604" s="117"/>
      <c r="H604" s="64"/>
      <c r="I604" s="115"/>
      <c r="J604" s="117"/>
      <c r="K604" s="65"/>
      <c r="L604" s="65"/>
      <c r="M604" s="63"/>
      <c r="N604" s="63"/>
    </row>
    <row r="605" spans="1:14" ht="17.100000000000001" customHeight="1">
      <c r="A605" s="63"/>
      <c r="B605" s="63"/>
      <c r="C605" s="63"/>
      <c r="D605" s="115"/>
      <c r="E605" s="115"/>
      <c r="F605" s="116"/>
      <c r="G605" s="117"/>
      <c r="H605" s="64"/>
      <c r="I605" s="115"/>
      <c r="J605" s="117"/>
      <c r="K605" s="65"/>
      <c r="L605" s="65"/>
      <c r="M605" s="63"/>
      <c r="N605" s="63"/>
    </row>
    <row r="606" spans="1:14" ht="17.100000000000001" customHeight="1">
      <c r="A606" s="63"/>
      <c r="B606" s="63"/>
      <c r="C606" s="63"/>
      <c r="D606" s="115"/>
      <c r="E606" s="115"/>
      <c r="F606" s="116"/>
      <c r="G606" s="117"/>
      <c r="H606" s="64"/>
      <c r="I606" s="115"/>
      <c r="J606" s="117"/>
      <c r="K606" s="65"/>
      <c r="L606" s="65"/>
      <c r="M606" s="63"/>
      <c r="N606" s="63"/>
    </row>
    <row r="607" spans="1:14" ht="17.100000000000001" customHeight="1">
      <c r="A607" s="63"/>
      <c r="B607" s="63"/>
      <c r="C607" s="63"/>
      <c r="D607" s="115"/>
      <c r="E607" s="115"/>
      <c r="F607" s="116"/>
      <c r="G607" s="117"/>
      <c r="H607" s="64"/>
      <c r="I607" s="115"/>
      <c r="J607" s="117"/>
      <c r="K607" s="65"/>
      <c r="L607" s="65"/>
      <c r="M607" s="63"/>
      <c r="N607" s="63"/>
    </row>
    <row r="608" spans="1:14" ht="17.100000000000001" customHeight="1">
      <c r="A608" s="63"/>
      <c r="B608" s="63"/>
      <c r="C608" s="63"/>
      <c r="D608" s="115"/>
      <c r="E608" s="115"/>
      <c r="F608" s="116"/>
      <c r="G608" s="117"/>
      <c r="H608" s="64"/>
      <c r="I608" s="115"/>
      <c r="J608" s="117"/>
      <c r="K608" s="65"/>
      <c r="L608" s="65"/>
      <c r="M608" s="63"/>
      <c r="N608" s="63"/>
    </row>
    <row r="609" spans="1:14" ht="17.100000000000001" customHeight="1">
      <c r="A609" s="63"/>
      <c r="B609" s="63"/>
      <c r="C609" s="63"/>
      <c r="D609" s="115"/>
      <c r="E609" s="115"/>
      <c r="F609" s="116"/>
      <c r="G609" s="117"/>
      <c r="H609" s="64"/>
      <c r="I609" s="115"/>
      <c r="J609" s="117"/>
      <c r="K609" s="65"/>
      <c r="L609" s="65"/>
      <c r="M609" s="63"/>
      <c r="N609" s="63"/>
    </row>
    <row r="610" spans="1:14" ht="17.100000000000001" customHeight="1">
      <c r="A610" s="63"/>
      <c r="B610" s="63"/>
      <c r="C610" s="63"/>
      <c r="D610" s="115"/>
      <c r="E610" s="115"/>
      <c r="F610" s="116"/>
      <c r="G610" s="117"/>
      <c r="H610" s="64"/>
      <c r="I610" s="115"/>
      <c r="J610" s="117"/>
      <c r="K610" s="65"/>
      <c r="L610" s="65"/>
      <c r="M610" s="63"/>
      <c r="N610" s="63"/>
    </row>
    <row r="611" spans="1:14" ht="17.100000000000001" customHeight="1">
      <c r="A611" s="63"/>
      <c r="B611" s="63"/>
      <c r="C611" s="63"/>
      <c r="D611" s="115"/>
      <c r="E611" s="115"/>
      <c r="F611" s="116"/>
      <c r="G611" s="117"/>
      <c r="H611" s="64"/>
      <c r="I611" s="115"/>
      <c r="J611" s="117"/>
      <c r="K611" s="65"/>
      <c r="L611" s="65"/>
      <c r="M611" s="63"/>
      <c r="N611" s="63"/>
    </row>
    <row r="612" spans="1:14" ht="17.100000000000001" customHeight="1">
      <c r="A612" s="63"/>
      <c r="B612" s="63"/>
      <c r="C612" s="63"/>
      <c r="D612" s="115"/>
      <c r="E612" s="115"/>
      <c r="F612" s="116"/>
      <c r="G612" s="117"/>
      <c r="H612" s="64"/>
      <c r="I612" s="115"/>
      <c r="J612" s="117"/>
      <c r="K612" s="65"/>
      <c r="L612" s="65"/>
      <c r="M612" s="63"/>
      <c r="N612" s="63"/>
    </row>
    <row r="613" spans="1:14" ht="17.100000000000001" customHeight="1">
      <c r="A613" s="63"/>
      <c r="B613" s="63"/>
      <c r="C613" s="63"/>
      <c r="D613" s="115"/>
      <c r="E613" s="115"/>
      <c r="F613" s="116"/>
      <c r="G613" s="117"/>
      <c r="H613" s="64"/>
      <c r="I613" s="115"/>
      <c r="J613" s="117"/>
      <c r="K613" s="65"/>
      <c r="L613" s="65"/>
      <c r="M613" s="63"/>
      <c r="N613" s="63"/>
    </row>
    <row r="614" spans="1:14" ht="17.100000000000001" customHeight="1">
      <c r="A614" s="63"/>
      <c r="B614" s="63"/>
      <c r="C614" s="63"/>
      <c r="D614" s="115"/>
      <c r="E614" s="115"/>
      <c r="F614" s="116"/>
      <c r="G614" s="117"/>
      <c r="H614" s="64"/>
      <c r="I614" s="115"/>
      <c r="J614" s="117"/>
      <c r="K614" s="65"/>
      <c r="L614" s="65"/>
      <c r="M614" s="63"/>
      <c r="N614" s="63"/>
    </row>
    <row r="615" spans="1:14" ht="17.100000000000001" customHeight="1">
      <c r="A615" s="63"/>
      <c r="B615" s="63"/>
      <c r="C615" s="63"/>
      <c r="D615" s="115"/>
      <c r="E615" s="115"/>
      <c r="F615" s="116"/>
      <c r="G615" s="117"/>
      <c r="H615" s="64"/>
      <c r="I615" s="115"/>
      <c r="J615" s="117"/>
      <c r="K615" s="65"/>
      <c r="L615" s="65"/>
      <c r="M615" s="63"/>
      <c r="N615" s="63"/>
    </row>
    <row r="616" spans="1:14" ht="17.100000000000001" customHeight="1">
      <c r="A616" s="63"/>
      <c r="B616" s="63"/>
      <c r="C616" s="63"/>
      <c r="D616" s="115"/>
      <c r="E616" s="115"/>
      <c r="F616" s="116"/>
      <c r="G616" s="117"/>
      <c r="H616" s="64"/>
      <c r="I616" s="115"/>
      <c r="J616" s="117"/>
      <c r="K616" s="65"/>
      <c r="L616" s="65"/>
      <c r="M616" s="63"/>
      <c r="N616" s="63"/>
    </row>
    <row r="617" spans="1:14" ht="17.100000000000001" customHeight="1">
      <c r="A617" s="63"/>
      <c r="B617" s="63"/>
      <c r="C617" s="63"/>
      <c r="D617" s="115"/>
      <c r="E617" s="115"/>
      <c r="F617" s="116"/>
      <c r="G617" s="117"/>
      <c r="H617" s="64"/>
      <c r="I617" s="115"/>
      <c r="J617" s="117"/>
      <c r="K617" s="65"/>
      <c r="L617" s="65"/>
      <c r="M617" s="63"/>
      <c r="N617" s="63"/>
    </row>
    <row r="618" spans="1:14" ht="17.100000000000001" customHeight="1">
      <c r="A618" s="63"/>
      <c r="B618" s="63"/>
      <c r="C618" s="63"/>
      <c r="D618" s="115"/>
      <c r="E618" s="115"/>
      <c r="F618" s="116"/>
      <c r="G618" s="117"/>
      <c r="H618" s="64"/>
      <c r="I618" s="115"/>
      <c r="J618" s="117"/>
      <c r="K618" s="65"/>
      <c r="L618" s="65"/>
      <c r="M618" s="63"/>
      <c r="N618" s="63"/>
    </row>
    <row r="619" spans="1:14" ht="17.100000000000001" customHeight="1">
      <c r="A619" s="63"/>
      <c r="B619" s="63"/>
      <c r="C619" s="63"/>
      <c r="D619" s="115"/>
      <c r="E619" s="115"/>
      <c r="F619" s="116"/>
      <c r="G619" s="117"/>
      <c r="H619" s="64"/>
      <c r="I619" s="115"/>
      <c r="J619" s="117"/>
      <c r="K619" s="65"/>
      <c r="L619" s="65"/>
      <c r="M619" s="63"/>
      <c r="N619" s="63"/>
    </row>
    <row r="620" spans="1:14" ht="17.100000000000001" customHeight="1">
      <c r="A620" s="63"/>
      <c r="B620" s="63"/>
      <c r="C620" s="63"/>
      <c r="D620" s="115"/>
      <c r="E620" s="115"/>
      <c r="F620" s="116"/>
      <c r="G620" s="117"/>
      <c r="H620" s="64"/>
      <c r="I620" s="115"/>
      <c r="J620" s="117"/>
      <c r="K620" s="65"/>
      <c r="L620" s="65"/>
      <c r="M620" s="63"/>
      <c r="N620" s="63"/>
    </row>
    <row r="621" spans="1:14" ht="17.100000000000001" customHeight="1">
      <c r="A621" s="63"/>
      <c r="B621" s="63"/>
      <c r="C621" s="63"/>
      <c r="D621" s="115"/>
      <c r="E621" s="115"/>
      <c r="F621" s="116"/>
      <c r="G621" s="117"/>
      <c r="H621" s="64"/>
      <c r="I621" s="115"/>
      <c r="J621" s="117"/>
      <c r="K621" s="65"/>
      <c r="L621" s="65"/>
      <c r="M621" s="63"/>
      <c r="N621" s="63"/>
    </row>
    <row r="622" spans="1:14" ht="17.100000000000001" customHeight="1">
      <c r="A622" s="63"/>
      <c r="B622" s="63"/>
      <c r="C622" s="63"/>
      <c r="D622" s="115"/>
      <c r="E622" s="115"/>
      <c r="F622" s="116"/>
      <c r="G622" s="117"/>
      <c r="H622" s="64"/>
      <c r="I622" s="115"/>
      <c r="J622" s="117"/>
      <c r="K622" s="65"/>
      <c r="L622" s="65"/>
      <c r="M622" s="63"/>
      <c r="N622" s="63"/>
    </row>
    <row r="623" spans="1:14" ht="17.100000000000001" customHeight="1">
      <c r="A623" s="63"/>
      <c r="B623" s="63"/>
      <c r="C623" s="63"/>
      <c r="D623" s="115"/>
      <c r="E623" s="115"/>
      <c r="F623" s="116"/>
      <c r="G623" s="117"/>
      <c r="H623" s="64"/>
      <c r="I623" s="115"/>
      <c r="J623" s="117"/>
      <c r="K623" s="65"/>
      <c r="L623" s="65"/>
      <c r="M623" s="63"/>
      <c r="N623" s="63"/>
    </row>
    <row r="624" spans="1:14" ht="17.100000000000001" customHeight="1">
      <c r="A624" s="63"/>
      <c r="B624" s="63"/>
      <c r="C624" s="63"/>
      <c r="D624" s="115"/>
      <c r="E624" s="115"/>
      <c r="F624" s="116"/>
      <c r="G624" s="117"/>
      <c r="H624" s="64"/>
      <c r="I624" s="115"/>
      <c r="J624" s="117"/>
      <c r="K624" s="65"/>
      <c r="L624" s="65"/>
      <c r="M624" s="63"/>
      <c r="N624" s="63"/>
    </row>
    <row r="625" spans="1:14" ht="17.100000000000001" customHeight="1">
      <c r="A625" s="63"/>
      <c r="B625" s="63"/>
      <c r="C625" s="63"/>
      <c r="D625" s="115"/>
      <c r="E625" s="115"/>
      <c r="F625" s="116"/>
      <c r="G625" s="117"/>
      <c r="H625" s="64"/>
      <c r="I625" s="115"/>
      <c r="J625" s="117"/>
      <c r="K625" s="65"/>
      <c r="L625" s="65"/>
      <c r="M625" s="63"/>
      <c r="N625" s="63"/>
    </row>
    <row r="626" spans="1:14" ht="17.100000000000001" customHeight="1">
      <c r="A626" s="63"/>
      <c r="B626" s="63"/>
      <c r="C626" s="63"/>
      <c r="D626" s="115"/>
      <c r="E626" s="115"/>
      <c r="F626" s="116"/>
      <c r="G626" s="117"/>
      <c r="H626" s="64"/>
      <c r="I626" s="115"/>
      <c r="J626" s="117"/>
      <c r="K626" s="65"/>
      <c r="L626" s="65"/>
      <c r="M626" s="63"/>
      <c r="N626" s="63"/>
    </row>
    <row r="627" spans="1:14" ht="17.100000000000001" customHeight="1">
      <c r="A627" s="63"/>
      <c r="B627" s="63"/>
      <c r="C627" s="63"/>
      <c r="D627" s="115"/>
      <c r="E627" s="115"/>
      <c r="F627" s="116"/>
      <c r="G627" s="117"/>
      <c r="H627" s="64"/>
      <c r="I627" s="115"/>
      <c r="J627" s="117"/>
      <c r="K627" s="65"/>
      <c r="L627" s="65"/>
      <c r="M627" s="63"/>
      <c r="N627" s="63"/>
    </row>
    <row r="628" spans="1:14" ht="17.100000000000001" customHeight="1">
      <c r="A628" s="63"/>
      <c r="B628" s="63"/>
      <c r="C628" s="63"/>
      <c r="D628" s="115"/>
      <c r="E628" s="115"/>
      <c r="F628" s="116"/>
      <c r="G628" s="117"/>
      <c r="H628" s="64"/>
      <c r="I628" s="115"/>
      <c r="J628" s="117"/>
      <c r="K628" s="65"/>
      <c r="L628" s="65"/>
      <c r="M628" s="63"/>
      <c r="N628" s="63"/>
    </row>
    <row r="629" spans="1:14" ht="17.100000000000001" customHeight="1">
      <c r="A629" s="63"/>
      <c r="B629" s="63"/>
      <c r="C629" s="63"/>
      <c r="D629" s="115"/>
      <c r="E629" s="115"/>
      <c r="F629" s="116"/>
      <c r="G629" s="117"/>
      <c r="H629" s="64"/>
      <c r="I629" s="115"/>
      <c r="J629" s="117"/>
      <c r="K629" s="65"/>
      <c r="L629" s="65"/>
      <c r="M629" s="63"/>
      <c r="N629" s="63"/>
    </row>
    <row r="630" spans="1:14" ht="17.100000000000001" customHeight="1">
      <c r="A630" s="63"/>
      <c r="B630" s="63"/>
      <c r="C630" s="63"/>
      <c r="D630" s="115"/>
      <c r="E630" s="115"/>
      <c r="F630" s="116"/>
      <c r="G630" s="117"/>
      <c r="H630" s="64"/>
      <c r="I630" s="115"/>
      <c r="J630" s="117"/>
      <c r="K630" s="65"/>
      <c r="L630" s="65"/>
      <c r="M630" s="63"/>
      <c r="N630" s="63"/>
    </row>
    <row r="631" spans="1:14" ht="17.100000000000001" customHeight="1">
      <c r="A631" s="63"/>
      <c r="B631" s="63"/>
      <c r="C631" s="63"/>
      <c r="D631" s="115"/>
      <c r="E631" s="115"/>
      <c r="F631" s="116"/>
      <c r="G631" s="117"/>
      <c r="H631" s="64"/>
      <c r="I631" s="115"/>
      <c r="J631" s="117"/>
      <c r="K631" s="65"/>
      <c r="L631" s="65"/>
      <c r="M631" s="63"/>
      <c r="N631" s="63"/>
    </row>
    <row r="632" spans="1:14" ht="17.100000000000001" customHeight="1">
      <c r="A632" s="63"/>
      <c r="B632" s="63"/>
      <c r="C632" s="63"/>
      <c r="D632" s="115"/>
      <c r="E632" s="115"/>
      <c r="F632" s="116"/>
      <c r="G632" s="117"/>
      <c r="H632" s="64"/>
      <c r="I632" s="115"/>
      <c r="J632" s="117"/>
      <c r="K632" s="65"/>
      <c r="L632" s="65"/>
      <c r="M632" s="63"/>
      <c r="N632" s="63"/>
    </row>
    <row r="633" spans="1:14" ht="17.100000000000001" customHeight="1">
      <c r="A633" s="63"/>
      <c r="B633" s="63"/>
      <c r="C633" s="63"/>
      <c r="D633" s="115"/>
      <c r="E633" s="115"/>
      <c r="F633" s="116"/>
      <c r="G633" s="117"/>
      <c r="H633" s="64"/>
      <c r="I633" s="115"/>
      <c r="J633" s="117"/>
      <c r="K633" s="65"/>
      <c r="L633" s="65"/>
      <c r="M633" s="63"/>
      <c r="N633" s="63"/>
    </row>
    <row r="634" spans="1:14" ht="17.100000000000001" customHeight="1">
      <c r="A634" s="63"/>
      <c r="B634" s="63"/>
      <c r="C634" s="63"/>
      <c r="D634" s="115"/>
      <c r="E634" s="115"/>
      <c r="F634" s="116"/>
      <c r="G634" s="117"/>
      <c r="H634" s="64"/>
      <c r="I634" s="115"/>
      <c r="J634" s="117"/>
      <c r="K634" s="65"/>
      <c r="L634" s="65"/>
      <c r="M634" s="63"/>
      <c r="N634" s="63"/>
    </row>
    <row r="635" spans="1:14" ht="17.100000000000001" customHeight="1">
      <c r="A635" s="63"/>
      <c r="B635" s="63"/>
      <c r="C635" s="63"/>
      <c r="D635" s="115"/>
      <c r="E635" s="115"/>
      <c r="F635" s="116"/>
      <c r="G635" s="117"/>
      <c r="H635" s="64"/>
      <c r="I635" s="115"/>
      <c r="J635" s="117"/>
      <c r="K635" s="65"/>
      <c r="L635" s="65"/>
      <c r="M635" s="63"/>
      <c r="N635" s="63"/>
    </row>
    <row r="636" spans="1:14" ht="17.100000000000001" customHeight="1">
      <c r="A636" s="63"/>
      <c r="B636" s="63"/>
      <c r="C636" s="63"/>
      <c r="D636" s="115"/>
      <c r="E636" s="115"/>
      <c r="F636" s="116"/>
      <c r="G636" s="117"/>
      <c r="H636" s="64"/>
      <c r="I636" s="115"/>
      <c r="J636" s="117"/>
      <c r="K636" s="65"/>
      <c r="L636" s="65"/>
      <c r="M636" s="63"/>
      <c r="N636" s="63"/>
    </row>
    <row r="637" spans="1:14" ht="17.100000000000001" customHeight="1">
      <c r="A637" s="63"/>
      <c r="B637" s="63"/>
      <c r="C637" s="63"/>
      <c r="D637" s="115"/>
      <c r="E637" s="115"/>
      <c r="F637" s="116"/>
      <c r="G637" s="117"/>
      <c r="H637" s="64"/>
      <c r="I637" s="115"/>
      <c r="J637" s="117"/>
      <c r="K637" s="65"/>
      <c r="L637" s="65"/>
      <c r="M637" s="63"/>
      <c r="N637" s="63"/>
    </row>
    <row r="638" spans="1:14" ht="17.100000000000001" customHeight="1">
      <c r="A638" s="63"/>
      <c r="B638" s="63"/>
      <c r="C638" s="63"/>
      <c r="D638" s="115"/>
      <c r="E638" s="115"/>
      <c r="F638" s="116"/>
      <c r="G638" s="117"/>
      <c r="H638" s="64"/>
      <c r="I638" s="115"/>
      <c r="J638" s="117"/>
      <c r="K638" s="65"/>
      <c r="L638" s="65"/>
      <c r="M638" s="63"/>
      <c r="N638" s="63"/>
    </row>
    <row r="639" spans="1:14" ht="17.100000000000001" customHeight="1">
      <c r="A639" s="63"/>
      <c r="B639" s="63"/>
      <c r="C639" s="63"/>
      <c r="D639" s="115"/>
      <c r="E639" s="115"/>
      <c r="F639" s="116"/>
      <c r="G639" s="117"/>
      <c r="H639" s="64"/>
      <c r="I639" s="115"/>
      <c r="J639" s="117"/>
      <c r="K639" s="65"/>
      <c r="L639" s="65"/>
      <c r="M639" s="63"/>
      <c r="N639" s="63"/>
    </row>
    <row r="640" spans="1:14" ht="17.100000000000001" customHeight="1">
      <c r="A640" s="63"/>
      <c r="B640" s="63"/>
      <c r="C640" s="63"/>
      <c r="D640" s="115"/>
      <c r="E640" s="115"/>
      <c r="F640" s="116"/>
      <c r="G640" s="117"/>
      <c r="H640" s="64"/>
      <c r="I640" s="115"/>
      <c r="J640" s="117"/>
      <c r="K640" s="65"/>
      <c r="L640" s="65"/>
      <c r="M640" s="63"/>
      <c r="N640" s="63"/>
    </row>
    <row r="641" spans="1:14" ht="17.100000000000001" customHeight="1">
      <c r="A641" s="63"/>
      <c r="B641" s="63"/>
      <c r="C641" s="63"/>
      <c r="D641" s="115"/>
      <c r="E641" s="115"/>
      <c r="F641" s="116"/>
      <c r="G641" s="117"/>
      <c r="H641" s="64"/>
      <c r="I641" s="115"/>
      <c r="J641" s="117"/>
      <c r="K641" s="65"/>
      <c r="L641" s="65"/>
      <c r="M641" s="63"/>
      <c r="N641" s="63"/>
    </row>
    <row r="642" spans="1:14" ht="17.100000000000001" customHeight="1">
      <c r="A642" s="63"/>
      <c r="B642" s="63"/>
      <c r="C642" s="63"/>
      <c r="D642" s="115"/>
      <c r="E642" s="115"/>
      <c r="F642" s="116"/>
      <c r="G642" s="117"/>
      <c r="H642" s="64"/>
      <c r="I642" s="115"/>
      <c r="J642" s="117"/>
      <c r="K642" s="65"/>
      <c r="L642" s="65"/>
      <c r="M642" s="63"/>
      <c r="N642" s="63"/>
    </row>
    <row r="643" spans="1:14" ht="17.100000000000001" customHeight="1">
      <c r="A643" s="63"/>
      <c r="B643" s="63"/>
      <c r="C643" s="63"/>
      <c r="D643" s="115"/>
      <c r="E643" s="115"/>
      <c r="F643" s="116"/>
      <c r="G643" s="117"/>
      <c r="H643" s="64"/>
      <c r="I643" s="115"/>
      <c r="J643" s="117"/>
      <c r="K643" s="65"/>
      <c r="L643" s="65"/>
      <c r="M643" s="63"/>
      <c r="N643" s="63"/>
    </row>
    <row r="644" spans="1:14" ht="17.100000000000001" customHeight="1">
      <c r="A644" s="63"/>
      <c r="B644" s="63"/>
      <c r="C644" s="63"/>
      <c r="D644" s="115"/>
      <c r="E644" s="115"/>
      <c r="F644" s="116"/>
      <c r="G644" s="117"/>
      <c r="H644" s="64"/>
      <c r="I644" s="115"/>
      <c r="J644" s="117"/>
      <c r="K644" s="65"/>
      <c r="L644" s="65"/>
      <c r="M644" s="63"/>
      <c r="N644" s="63"/>
    </row>
    <row r="645" spans="1:14" ht="17.100000000000001" customHeight="1">
      <c r="A645" s="63"/>
      <c r="B645" s="63"/>
      <c r="C645" s="63"/>
      <c r="D645" s="115"/>
      <c r="E645" s="115"/>
      <c r="F645" s="116"/>
      <c r="G645" s="117"/>
      <c r="H645" s="64"/>
      <c r="I645" s="115"/>
      <c r="J645" s="117"/>
      <c r="K645" s="65"/>
      <c r="L645" s="65"/>
      <c r="M645" s="63"/>
      <c r="N645" s="63"/>
    </row>
    <row r="646" spans="1:14" ht="17.100000000000001" customHeight="1">
      <c r="A646" s="63"/>
      <c r="B646" s="63"/>
      <c r="C646" s="63"/>
      <c r="D646" s="115"/>
      <c r="E646" s="115"/>
      <c r="F646" s="116"/>
      <c r="G646" s="117"/>
      <c r="H646" s="64"/>
      <c r="I646" s="115"/>
      <c r="J646" s="117"/>
      <c r="K646" s="65"/>
      <c r="L646" s="65"/>
      <c r="M646" s="63"/>
      <c r="N646" s="63"/>
    </row>
    <row r="647" spans="1:14" ht="17.100000000000001" customHeight="1">
      <c r="A647" s="63"/>
      <c r="B647" s="63"/>
      <c r="C647" s="63"/>
      <c r="D647" s="115"/>
      <c r="E647" s="115"/>
      <c r="F647" s="116"/>
      <c r="G647" s="117"/>
      <c r="H647" s="64"/>
      <c r="I647" s="115"/>
      <c r="J647" s="117"/>
      <c r="K647" s="65"/>
      <c r="L647" s="65"/>
      <c r="M647" s="63"/>
      <c r="N647" s="63"/>
    </row>
    <row r="648" spans="1:14" ht="17.100000000000001" customHeight="1">
      <c r="A648" s="63"/>
      <c r="B648" s="63"/>
      <c r="C648" s="63"/>
      <c r="D648" s="115"/>
      <c r="E648" s="115"/>
      <c r="F648" s="116"/>
      <c r="G648" s="117"/>
      <c r="H648" s="64"/>
      <c r="I648" s="115"/>
      <c r="J648" s="117"/>
      <c r="K648" s="65"/>
      <c r="L648" s="65"/>
      <c r="M648" s="63"/>
      <c r="N648" s="63"/>
    </row>
    <row r="649" spans="1:14" ht="17.100000000000001" customHeight="1">
      <c r="A649" s="63"/>
      <c r="B649" s="63"/>
      <c r="C649" s="63"/>
      <c r="D649" s="115"/>
      <c r="E649" s="115"/>
      <c r="F649" s="116"/>
      <c r="G649" s="117"/>
      <c r="H649" s="64"/>
      <c r="I649" s="115"/>
      <c r="J649" s="117"/>
      <c r="K649" s="65"/>
      <c r="L649" s="65"/>
      <c r="M649" s="63"/>
      <c r="N649" s="63"/>
    </row>
    <row r="650" spans="1:14" ht="17.100000000000001" customHeight="1">
      <c r="A650" s="63"/>
      <c r="B650" s="63"/>
      <c r="C650" s="63"/>
      <c r="D650" s="115"/>
      <c r="E650" s="115"/>
      <c r="F650" s="116"/>
      <c r="G650" s="117"/>
      <c r="H650" s="64"/>
      <c r="I650" s="115"/>
      <c r="J650" s="117"/>
      <c r="K650" s="65"/>
      <c r="L650" s="65"/>
      <c r="M650" s="63"/>
      <c r="N650" s="63"/>
    </row>
    <row r="651" spans="1:14" ht="17.100000000000001" customHeight="1">
      <c r="A651" s="63"/>
      <c r="B651" s="63"/>
      <c r="C651" s="63"/>
      <c r="D651" s="115"/>
      <c r="E651" s="115"/>
      <c r="F651" s="116"/>
      <c r="G651" s="117"/>
      <c r="H651" s="64"/>
      <c r="I651" s="115"/>
      <c r="J651" s="117"/>
      <c r="K651" s="65"/>
      <c r="L651" s="65"/>
      <c r="M651" s="63"/>
      <c r="N651" s="63"/>
    </row>
    <row r="652" spans="1:14" ht="17.100000000000001" customHeight="1">
      <c r="A652" s="63"/>
      <c r="B652" s="63"/>
      <c r="C652" s="63"/>
      <c r="D652" s="115"/>
      <c r="E652" s="115"/>
      <c r="F652" s="116"/>
      <c r="G652" s="117"/>
      <c r="H652" s="64"/>
      <c r="I652" s="115"/>
      <c r="J652" s="117"/>
      <c r="K652" s="65"/>
      <c r="L652" s="65"/>
      <c r="M652" s="63"/>
      <c r="N652" s="63"/>
    </row>
    <row r="653" spans="1:14" ht="17.100000000000001" customHeight="1">
      <c r="A653" s="63"/>
      <c r="B653" s="63"/>
      <c r="C653" s="63"/>
      <c r="D653" s="115"/>
      <c r="E653" s="115"/>
      <c r="F653" s="116"/>
      <c r="G653" s="117"/>
      <c r="H653" s="64"/>
      <c r="I653" s="115"/>
      <c r="J653" s="117"/>
      <c r="K653" s="65"/>
      <c r="L653" s="65"/>
      <c r="M653" s="63"/>
      <c r="N653" s="63"/>
    </row>
    <row r="654" spans="1:14" ht="17.100000000000001" customHeight="1">
      <c r="A654" s="63"/>
      <c r="B654" s="63"/>
      <c r="C654" s="63"/>
      <c r="D654" s="115"/>
      <c r="E654" s="115"/>
      <c r="F654" s="116"/>
      <c r="G654" s="117"/>
      <c r="H654" s="64"/>
      <c r="I654" s="115"/>
      <c r="J654" s="117"/>
      <c r="K654" s="65"/>
      <c r="L654" s="65"/>
      <c r="M654" s="63"/>
      <c r="N654" s="63"/>
    </row>
    <row r="655" spans="1:14" ht="17.100000000000001" customHeight="1">
      <c r="A655" s="63"/>
      <c r="B655" s="63"/>
      <c r="C655" s="63"/>
      <c r="D655" s="115"/>
      <c r="E655" s="115"/>
      <c r="F655" s="116"/>
      <c r="G655" s="117"/>
      <c r="H655" s="64"/>
      <c r="I655" s="115"/>
      <c r="J655" s="117"/>
      <c r="K655" s="65"/>
      <c r="L655" s="65"/>
      <c r="M655" s="63"/>
      <c r="N655" s="63"/>
    </row>
    <row r="656" spans="1:14" ht="17.100000000000001" customHeight="1">
      <c r="A656" s="63"/>
      <c r="B656" s="63"/>
      <c r="C656" s="63"/>
      <c r="D656" s="115"/>
      <c r="E656" s="115"/>
      <c r="F656" s="116"/>
      <c r="G656" s="117"/>
      <c r="H656" s="64"/>
      <c r="I656" s="115"/>
      <c r="J656" s="117"/>
      <c r="K656" s="65"/>
      <c r="L656" s="65"/>
      <c r="M656" s="63"/>
      <c r="N656" s="63"/>
    </row>
    <row r="657" spans="1:14" ht="17.100000000000001" customHeight="1">
      <c r="A657" s="63"/>
      <c r="B657" s="63"/>
      <c r="C657" s="63"/>
      <c r="D657" s="115"/>
      <c r="E657" s="115"/>
      <c r="F657" s="116"/>
      <c r="G657" s="117"/>
      <c r="H657" s="64"/>
      <c r="I657" s="115"/>
      <c r="J657" s="117"/>
      <c r="K657" s="65"/>
      <c r="L657" s="65"/>
      <c r="M657" s="63"/>
      <c r="N657" s="63"/>
    </row>
    <row r="658" spans="1:14" ht="17.100000000000001" customHeight="1">
      <c r="A658" s="63"/>
      <c r="B658" s="63"/>
      <c r="C658" s="63"/>
      <c r="D658" s="115"/>
      <c r="E658" s="115"/>
      <c r="F658" s="116"/>
      <c r="G658" s="117"/>
      <c r="H658" s="64"/>
      <c r="I658" s="115"/>
      <c r="J658" s="117"/>
      <c r="K658" s="65"/>
      <c r="L658" s="65"/>
      <c r="M658" s="63"/>
      <c r="N658" s="63"/>
    </row>
    <row r="659" spans="1:14" ht="17.100000000000001" customHeight="1">
      <c r="A659" s="63"/>
      <c r="B659" s="63"/>
      <c r="C659" s="63"/>
      <c r="D659" s="115"/>
      <c r="E659" s="115"/>
      <c r="F659" s="116"/>
      <c r="G659" s="117"/>
      <c r="H659" s="64"/>
      <c r="I659" s="115"/>
      <c r="J659" s="117"/>
      <c r="K659" s="65"/>
      <c r="L659" s="65"/>
      <c r="M659" s="63"/>
      <c r="N659" s="63"/>
    </row>
    <row r="660" spans="1:14" ht="17.100000000000001" customHeight="1">
      <c r="A660" s="63"/>
      <c r="B660" s="63"/>
      <c r="C660" s="63"/>
      <c r="D660" s="115"/>
      <c r="E660" s="115"/>
      <c r="F660" s="116"/>
      <c r="G660" s="117"/>
      <c r="H660" s="64"/>
      <c r="I660" s="115"/>
      <c r="J660" s="117"/>
      <c r="K660" s="65"/>
      <c r="L660" s="65"/>
      <c r="M660" s="63"/>
      <c r="N660" s="63"/>
    </row>
    <row r="661" spans="1:14" ht="17.100000000000001" customHeight="1">
      <c r="A661" s="63"/>
      <c r="B661" s="63"/>
      <c r="C661" s="63"/>
      <c r="D661" s="115"/>
      <c r="E661" s="115"/>
      <c r="F661" s="116"/>
      <c r="G661" s="117"/>
      <c r="H661" s="64"/>
      <c r="I661" s="115"/>
      <c r="J661" s="117"/>
      <c r="K661" s="65"/>
      <c r="L661" s="65"/>
      <c r="M661" s="63"/>
      <c r="N661" s="63"/>
    </row>
    <row r="662" spans="1:14" ht="17.100000000000001" customHeight="1">
      <c r="A662" s="63"/>
      <c r="B662" s="63"/>
      <c r="C662" s="63"/>
      <c r="D662" s="115"/>
      <c r="E662" s="115"/>
      <c r="F662" s="116"/>
      <c r="G662" s="117"/>
      <c r="H662" s="64"/>
      <c r="I662" s="115"/>
      <c r="J662" s="117"/>
      <c r="K662" s="65"/>
      <c r="L662" s="65"/>
      <c r="M662" s="63"/>
      <c r="N662" s="63"/>
    </row>
    <row r="663" spans="1:14" ht="17.100000000000001" customHeight="1">
      <c r="A663" s="63"/>
      <c r="B663" s="63"/>
      <c r="C663" s="63"/>
      <c r="D663" s="115"/>
      <c r="E663" s="115"/>
      <c r="F663" s="116"/>
      <c r="G663" s="117"/>
      <c r="H663" s="64"/>
      <c r="I663" s="115"/>
      <c r="J663" s="117"/>
      <c r="K663" s="65"/>
      <c r="L663" s="65"/>
      <c r="M663" s="63"/>
      <c r="N663" s="63"/>
    </row>
    <row r="664" spans="1:14" ht="17.100000000000001" customHeight="1">
      <c r="A664" s="63"/>
      <c r="B664" s="63"/>
      <c r="C664" s="63"/>
      <c r="D664" s="115"/>
      <c r="E664" s="115"/>
      <c r="F664" s="116"/>
      <c r="G664" s="117"/>
      <c r="H664" s="64"/>
      <c r="I664" s="115"/>
      <c r="J664" s="117"/>
      <c r="K664" s="65"/>
      <c r="L664" s="65"/>
      <c r="M664" s="63"/>
      <c r="N664" s="63"/>
    </row>
    <row r="665" spans="1:14" ht="17.100000000000001" customHeight="1">
      <c r="A665" s="63"/>
      <c r="B665" s="63"/>
      <c r="C665" s="63"/>
      <c r="D665" s="115"/>
      <c r="E665" s="115"/>
      <c r="F665" s="116"/>
      <c r="G665" s="117"/>
      <c r="H665" s="64"/>
      <c r="I665" s="115"/>
      <c r="J665" s="117"/>
      <c r="K665" s="65"/>
      <c r="L665" s="65"/>
      <c r="M665" s="63"/>
      <c r="N665" s="63"/>
    </row>
    <row r="666" spans="1:14" ht="17.100000000000001" customHeight="1">
      <c r="A666" s="63"/>
      <c r="B666" s="63"/>
      <c r="C666" s="63"/>
      <c r="D666" s="115"/>
      <c r="E666" s="115"/>
      <c r="F666" s="116"/>
      <c r="G666" s="117"/>
      <c r="H666" s="64"/>
      <c r="I666" s="115"/>
      <c r="J666" s="117"/>
      <c r="K666" s="65"/>
      <c r="L666" s="65"/>
      <c r="M666" s="63"/>
      <c r="N666" s="63"/>
    </row>
    <row r="667" spans="1:14" ht="17.100000000000001" customHeight="1">
      <c r="A667" s="63"/>
      <c r="B667" s="63"/>
      <c r="C667" s="63"/>
      <c r="D667" s="115"/>
      <c r="E667" s="115"/>
      <c r="F667" s="116"/>
      <c r="G667" s="117"/>
      <c r="H667" s="64"/>
      <c r="I667" s="115"/>
      <c r="J667" s="117"/>
      <c r="K667" s="65"/>
      <c r="L667" s="65"/>
      <c r="M667" s="63"/>
      <c r="N667" s="63"/>
    </row>
    <row r="668" spans="1:14" ht="17.100000000000001" customHeight="1">
      <c r="A668" s="63"/>
      <c r="B668" s="63"/>
      <c r="C668" s="63"/>
      <c r="D668" s="115"/>
      <c r="E668" s="115"/>
      <c r="F668" s="116"/>
      <c r="G668" s="117"/>
      <c r="H668" s="64"/>
      <c r="I668" s="115"/>
      <c r="J668" s="117"/>
      <c r="K668" s="65"/>
      <c r="L668" s="65"/>
      <c r="M668" s="63"/>
      <c r="N668" s="63"/>
    </row>
    <row r="669" spans="1:14" ht="17.100000000000001" customHeight="1">
      <c r="A669" s="63"/>
      <c r="B669" s="63"/>
      <c r="C669" s="63"/>
      <c r="D669" s="115"/>
      <c r="E669" s="115"/>
      <c r="F669" s="116"/>
      <c r="G669" s="117"/>
      <c r="H669" s="64"/>
      <c r="I669" s="115"/>
      <c r="J669" s="117"/>
      <c r="K669" s="65"/>
      <c r="L669" s="65"/>
      <c r="M669" s="63"/>
      <c r="N669" s="63"/>
    </row>
    <row r="670" spans="1:14" ht="17.100000000000001" customHeight="1">
      <c r="A670" s="63"/>
      <c r="B670" s="63"/>
      <c r="C670" s="63"/>
      <c r="D670" s="115"/>
      <c r="E670" s="115"/>
      <c r="F670" s="116"/>
      <c r="G670" s="117"/>
      <c r="H670" s="64"/>
      <c r="I670" s="115"/>
      <c r="J670" s="117"/>
      <c r="K670" s="65"/>
      <c r="L670" s="65"/>
      <c r="M670" s="63"/>
      <c r="N670" s="63"/>
    </row>
    <row r="671" spans="1:14" ht="17.100000000000001" customHeight="1">
      <c r="A671" s="63"/>
      <c r="B671" s="63"/>
      <c r="C671" s="63"/>
      <c r="D671" s="115"/>
      <c r="E671" s="115"/>
      <c r="F671" s="116"/>
      <c r="G671" s="117"/>
      <c r="H671" s="64"/>
      <c r="I671" s="115"/>
      <c r="J671" s="117"/>
      <c r="K671" s="65"/>
      <c r="L671" s="65"/>
      <c r="M671" s="63"/>
      <c r="N671" s="63"/>
    </row>
    <row r="672" spans="1:14" ht="17.100000000000001" customHeight="1">
      <c r="A672" s="63"/>
      <c r="B672" s="63"/>
      <c r="C672" s="63"/>
      <c r="D672" s="115"/>
      <c r="E672" s="115"/>
      <c r="F672" s="116"/>
      <c r="G672" s="117"/>
      <c r="H672" s="64"/>
      <c r="I672" s="115"/>
      <c r="J672" s="117"/>
      <c r="K672" s="65"/>
      <c r="L672" s="65"/>
      <c r="M672" s="63"/>
      <c r="N672" s="63"/>
    </row>
    <row r="673" spans="1:14" ht="17.100000000000001" customHeight="1">
      <c r="A673" s="63"/>
      <c r="B673" s="63"/>
      <c r="C673" s="63"/>
      <c r="D673" s="115"/>
      <c r="E673" s="115"/>
      <c r="F673" s="116"/>
      <c r="G673" s="117"/>
      <c r="H673" s="64"/>
      <c r="I673" s="115"/>
      <c r="J673" s="117"/>
      <c r="K673" s="65"/>
      <c r="L673" s="65"/>
      <c r="M673" s="63"/>
      <c r="N673" s="63"/>
    </row>
    <row r="674" spans="1:14" ht="17.100000000000001" customHeight="1">
      <c r="A674" s="63"/>
      <c r="B674" s="63"/>
      <c r="C674" s="63"/>
      <c r="D674" s="115"/>
      <c r="E674" s="115"/>
      <c r="F674" s="116"/>
      <c r="G674" s="117"/>
      <c r="H674" s="64"/>
      <c r="I674" s="115"/>
      <c r="J674" s="117"/>
      <c r="K674" s="65"/>
      <c r="L674" s="65"/>
      <c r="M674" s="63"/>
      <c r="N674" s="63"/>
    </row>
    <row r="675" spans="1:14" ht="17.100000000000001" customHeight="1">
      <c r="A675" s="63"/>
      <c r="B675" s="63"/>
      <c r="C675" s="63"/>
      <c r="D675" s="115"/>
      <c r="E675" s="115"/>
      <c r="F675" s="116"/>
      <c r="G675" s="117"/>
      <c r="H675" s="64"/>
      <c r="I675" s="115"/>
      <c r="J675" s="117"/>
      <c r="K675" s="65"/>
      <c r="L675" s="65"/>
      <c r="M675" s="63"/>
      <c r="N675" s="63"/>
    </row>
    <row r="676" spans="1:14" ht="17.100000000000001" customHeight="1">
      <c r="A676" s="63"/>
      <c r="B676" s="63"/>
      <c r="C676" s="63"/>
      <c r="D676" s="115"/>
      <c r="E676" s="115"/>
      <c r="F676" s="116"/>
      <c r="G676" s="117"/>
      <c r="H676" s="64"/>
      <c r="I676" s="115"/>
      <c r="J676" s="117"/>
      <c r="K676" s="65"/>
      <c r="L676" s="65"/>
      <c r="M676" s="63"/>
      <c r="N676" s="63"/>
    </row>
    <row r="677" spans="1:14" ht="17.100000000000001" customHeight="1">
      <c r="A677" s="63"/>
      <c r="B677" s="63"/>
      <c r="C677" s="63"/>
      <c r="D677" s="115"/>
      <c r="E677" s="115"/>
      <c r="F677" s="116"/>
      <c r="G677" s="117"/>
      <c r="H677" s="64"/>
      <c r="I677" s="115"/>
      <c r="J677" s="117"/>
      <c r="K677" s="65"/>
      <c r="L677" s="65"/>
      <c r="M677" s="63"/>
      <c r="N677" s="63"/>
    </row>
    <row r="678" spans="1:14" ht="17.100000000000001" customHeight="1">
      <c r="A678" s="63"/>
      <c r="B678" s="63"/>
      <c r="C678" s="63"/>
      <c r="D678" s="115"/>
      <c r="E678" s="115"/>
      <c r="F678" s="116"/>
      <c r="G678" s="117"/>
      <c r="H678" s="64"/>
      <c r="I678" s="115"/>
      <c r="J678" s="117"/>
      <c r="K678" s="65"/>
      <c r="L678" s="65"/>
      <c r="M678" s="63"/>
      <c r="N678" s="63"/>
    </row>
    <row r="679" spans="1:14" ht="17.100000000000001" customHeight="1">
      <c r="A679" s="63"/>
      <c r="B679" s="63"/>
      <c r="C679" s="63"/>
      <c r="D679" s="115"/>
      <c r="E679" s="115"/>
      <c r="F679" s="116"/>
      <c r="G679" s="117"/>
      <c r="H679" s="64"/>
      <c r="I679" s="115"/>
      <c r="J679" s="117"/>
      <c r="K679" s="65"/>
      <c r="L679" s="65"/>
      <c r="M679" s="63"/>
      <c r="N679" s="63"/>
    </row>
    <row r="680" spans="1:14" ht="17.100000000000001" customHeight="1">
      <c r="A680" s="63"/>
      <c r="B680" s="63"/>
      <c r="C680" s="63"/>
      <c r="D680" s="115"/>
      <c r="E680" s="115"/>
      <c r="F680" s="116"/>
      <c r="G680" s="117"/>
      <c r="H680" s="64"/>
      <c r="I680" s="115"/>
      <c r="J680" s="117"/>
      <c r="K680" s="65"/>
      <c r="L680" s="65"/>
      <c r="M680" s="63"/>
      <c r="N680" s="63"/>
    </row>
    <row r="681" spans="1:14" ht="17.100000000000001" customHeight="1">
      <c r="A681" s="63"/>
      <c r="B681" s="63"/>
      <c r="C681" s="63"/>
      <c r="D681" s="115"/>
      <c r="E681" s="115"/>
      <c r="F681" s="116"/>
      <c r="G681" s="117"/>
      <c r="H681" s="64"/>
      <c r="I681" s="115"/>
      <c r="J681" s="117"/>
      <c r="K681" s="65"/>
      <c r="L681" s="65"/>
      <c r="M681" s="63"/>
      <c r="N681" s="63"/>
    </row>
    <row r="682" spans="1:14" ht="17.100000000000001" customHeight="1">
      <c r="A682" s="63"/>
      <c r="B682" s="63"/>
      <c r="C682" s="63"/>
      <c r="D682" s="115"/>
      <c r="E682" s="115"/>
      <c r="F682" s="116"/>
      <c r="G682" s="117"/>
      <c r="H682" s="64"/>
      <c r="I682" s="115"/>
      <c r="J682" s="117"/>
      <c r="K682" s="65"/>
      <c r="L682" s="65"/>
      <c r="M682" s="63"/>
      <c r="N682" s="63"/>
    </row>
    <row r="683" spans="1:14" ht="17.100000000000001" customHeight="1">
      <c r="A683" s="63"/>
      <c r="B683" s="63"/>
      <c r="C683" s="63"/>
      <c r="D683" s="115"/>
      <c r="E683" s="115"/>
      <c r="F683" s="116"/>
      <c r="G683" s="117"/>
      <c r="H683" s="64"/>
      <c r="I683" s="115"/>
      <c r="J683" s="117"/>
      <c r="K683" s="65"/>
      <c r="L683" s="65"/>
      <c r="M683" s="63"/>
      <c r="N683" s="63"/>
    </row>
    <row r="684" spans="1:14" ht="17.100000000000001" customHeight="1">
      <c r="A684" s="63"/>
      <c r="B684" s="63"/>
      <c r="C684" s="63"/>
      <c r="D684" s="115"/>
      <c r="E684" s="115"/>
      <c r="F684" s="116"/>
      <c r="G684" s="117"/>
      <c r="H684" s="64"/>
      <c r="I684" s="115"/>
      <c r="J684" s="117"/>
      <c r="K684" s="65"/>
      <c r="L684" s="65"/>
      <c r="M684" s="63"/>
      <c r="N684" s="63"/>
    </row>
    <row r="685" spans="1:14" ht="17.100000000000001" customHeight="1">
      <c r="A685" s="63"/>
      <c r="B685" s="63"/>
      <c r="C685" s="63"/>
      <c r="D685" s="115"/>
      <c r="E685" s="115"/>
      <c r="F685" s="116"/>
      <c r="G685" s="117"/>
      <c r="H685" s="64"/>
      <c r="I685" s="115"/>
      <c r="J685" s="117"/>
      <c r="K685" s="65"/>
      <c r="L685" s="65"/>
      <c r="M685" s="63"/>
      <c r="N685" s="63"/>
    </row>
    <row r="686" spans="1:14" ht="17.100000000000001" customHeight="1">
      <c r="A686" s="63"/>
      <c r="B686" s="63"/>
      <c r="C686" s="63"/>
      <c r="D686" s="115"/>
      <c r="E686" s="115"/>
      <c r="F686" s="116"/>
      <c r="G686" s="117"/>
      <c r="H686" s="64"/>
      <c r="I686" s="115"/>
      <c r="J686" s="117"/>
      <c r="K686" s="65"/>
      <c r="L686" s="65"/>
      <c r="M686" s="63"/>
      <c r="N686" s="63"/>
    </row>
    <row r="687" spans="1:14" ht="17.100000000000001" customHeight="1">
      <c r="A687" s="63"/>
      <c r="B687" s="63"/>
      <c r="C687" s="63"/>
      <c r="D687" s="115"/>
      <c r="E687" s="115"/>
      <c r="F687" s="116"/>
      <c r="G687" s="117"/>
      <c r="H687" s="64"/>
      <c r="I687" s="115"/>
      <c r="J687" s="117"/>
      <c r="K687" s="65"/>
      <c r="L687" s="65"/>
      <c r="M687" s="63"/>
      <c r="N687" s="63"/>
    </row>
    <row r="688" spans="1:14" ht="17.100000000000001" customHeight="1">
      <c r="A688" s="63"/>
      <c r="B688" s="63"/>
      <c r="C688" s="63"/>
      <c r="D688" s="115"/>
      <c r="E688" s="115"/>
      <c r="F688" s="116"/>
      <c r="G688" s="117"/>
      <c r="H688" s="64"/>
      <c r="I688" s="115"/>
      <c r="J688" s="117"/>
      <c r="K688" s="65"/>
      <c r="L688" s="65"/>
      <c r="M688" s="63"/>
      <c r="N688" s="63"/>
    </row>
    <row r="689" spans="1:14" ht="17.100000000000001" customHeight="1">
      <c r="A689" s="63"/>
      <c r="B689" s="63"/>
      <c r="C689" s="63"/>
      <c r="D689" s="115"/>
      <c r="E689" s="115"/>
      <c r="F689" s="116"/>
      <c r="G689" s="117"/>
      <c r="H689" s="64"/>
      <c r="I689" s="115"/>
      <c r="J689" s="117"/>
      <c r="K689" s="65"/>
      <c r="L689" s="65"/>
      <c r="M689" s="63"/>
      <c r="N689" s="63"/>
    </row>
    <row r="690" spans="1:14" ht="17.100000000000001" customHeight="1">
      <c r="A690" s="63"/>
      <c r="B690" s="63"/>
      <c r="C690" s="63"/>
      <c r="D690" s="115"/>
      <c r="E690" s="115"/>
      <c r="F690" s="116"/>
      <c r="G690" s="117"/>
      <c r="H690" s="64"/>
      <c r="I690" s="115"/>
      <c r="J690" s="117"/>
      <c r="K690" s="65"/>
      <c r="L690" s="65"/>
      <c r="M690" s="63"/>
      <c r="N690" s="63"/>
    </row>
    <row r="691" spans="1:14" ht="17.100000000000001" customHeight="1">
      <c r="A691" s="63"/>
      <c r="B691" s="63"/>
      <c r="C691" s="63"/>
      <c r="D691" s="115"/>
      <c r="E691" s="115"/>
      <c r="F691" s="116"/>
      <c r="G691" s="117"/>
      <c r="H691" s="64"/>
      <c r="I691" s="115"/>
      <c r="J691" s="117"/>
      <c r="K691" s="65"/>
      <c r="L691" s="65"/>
      <c r="M691" s="63"/>
      <c r="N691" s="63"/>
    </row>
    <row r="692" spans="1:14" ht="17.100000000000001" customHeight="1">
      <c r="A692" s="63"/>
      <c r="B692" s="63"/>
      <c r="C692" s="63"/>
      <c r="D692" s="115"/>
      <c r="E692" s="115"/>
      <c r="F692" s="116"/>
      <c r="G692" s="117"/>
      <c r="H692" s="64"/>
      <c r="I692" s="115"/>
      <c r="J692" s="117"/>
      <c r="K692" s="65"/>
      <c r="L692" s="65"/>
      <c r="M692" s="63"/>
      <c r="N692" s="63"/>
    </row>
    <row r="693" spans="1:14" ht="17.100000000000001" customHeight="1">
      <c r="A693" s="63"/>
      <c r="B693" s="63"/>
      <c r="C693" s="63"/>
      <c r="D693" s="115"/>
      <c r="E693" s="115"/>
      <c r="F693" s="116"/>
      <c r="G693" s="117"/>
      <c r="H693" s="64"/>
      <c r="I693" s="115"/>
      <c r="J693" s="117"/>
      <c r="K693" s="65"/>
      <c r="L693" s="65"/>
      <c r="M693" s="63"/>
      <c r="N693" s="63"/>
    </row>
    <row r="694" spans="1:14" ht="17.100000000000001" customHeight="1">
      <c r="A694" s="63"/>
      <c r="B694" s="63"/>
      <c r="C694" s="63"/>
      <c r="D694" s="115"/>
      <c r="E694" s="115"/>
      <c r="F694" s="116"/>
      <c r="G694" s="117"/>
      <c r="H694" s="64"/>
      <c r="I694" s="115"/>
      <c r="J694" s="117"/>
      <c r="K694" s="65"/>
      <c r="L694" s="65"/>
      <c r="M694" s="63"/>
      <c r="N694" s="63"/>
    </row>
    <row r="695" spans="1:14" ht="17.100000000000001" customHeight="1">
      <c r="A695" s="63"/>
      <c r="B695" s="63"/>
      <c r="C695" s="63"/>
      <c r="D695" s="115"/>
      <c r="E695" s="115"/>
      <c r="F695" s="116"/>
      <c r="G695" s="117"/>
      <c r="H695" s="64"/>
      <c r="I695" s="115"/>
      <c r="J695" s="117"/>
      <c r="K695" s="65"/>
      <c r="L695" s="65"/>
      <c r="M695" s="63"/>
      <c r="N695" s="63"/>
    </row>
    <row r="696" spans="1:14" ht="17.100000000000001" customHeight="1">
      <c r="A696" s="63"/>
      <c r="B696" s="63"/>
      <c r="C696" s="63"/>
      <c r="D696" s="115"/>
      <c r="E696" s="115"/>
      <c r="F696" s="116"/>
      <c r="G696" s="117"/>
      <c r="H696" s="64"/>
      <c r="I696" s="115"/>
      <c r="J696" s="117"/>
      <c r="K696" s="65"/>
      <c r="L696" s="65"/>
      <c r="M696" s="63"/>
      <c r="N696" s="63"/>
    </row>
    <row r="697" spans="1:14" ht="17.100000000000001" customHeight="1">
      <c r="A697" s="63"/>
      <c r="B697" s="63"/>
      <c r="C697" s="63"/>
      <c r="D697" s="115"/>
      <c r="E697" s="115"/>
      <c r="F697" s="116"/>
      <c r="G697" s="117"/>
      <c r="H697" s="64"/>
      <c r="I697" s="115"/>
      <c r="J697" s="117"/>
      <c r="K697" s="65"/>
      <c r="L697" s="65"/>
      <c r="M697" s="63"/>
      <c r="N697" s="63"/>
    </row>
    <row r="698" spans="1:14" ht="17.100000000000001" customHeight="1">
      <c r="A698" s="63"/>
      <c r="B698" s="63"/>
      <c r="C698" s="63"/>
      <c r="D698" s="115"/>
      <c r="E698" s="115"/>
      <c r="F698" s="116"/>
      <c r="G698" s="117"/>
      <c r="H698" s="64"/>
      <c r="I698" s="115"/>
      <c r="J698" s="117"/>
      <c r="K698" s="65"/>
      <c r="L698" s="65"/>
      <c r="M698" s="63"/>
      <c r="N698" s="63"/>
    </row>
    <row r="699" spans="1:14" ht="17.100000000000001" customHeight="1">
      <c r="A699" s="63"/>
      <c r="B699" s="63"/>
      <c r="C699" s="63"/>
      <c r="D699" s="115"/>
      <c r="E699" s="115"/>
      <c r="F699" s="116"/>
      <c r="G699" s="117"/>
      <c r="H699" s="64"/>
      <c r="I699" s="115"/>
      <c r="J699" s="117"/>
      <c r="K699" s="65"/>
      <c r="L699" s="65"/>
      <c r="M699" s="63"/>
      <c r="N699" s="63"/>
    </row>
    <row r="700" spans="1:14" ht="17.100000000000001" customHeight="1">
      <c r="A700" s="63"/>
      <c r="B700" s="63"/>
      <c r="C700" s="63"/>
      <c r="D700" s="115"/>
      <c r="E700" s="115"/>
      <c r="F700" s="116"/>
      <c r="G700" s="117"/>
      <c r="H700" s="64"/>
      <c r="I700" s="115"/>
      <c r="J700" s="117"/>
      <c r="K700" s="65"/>
      <c r="L700" s="65"/>
      <c r="M700" s="63"/>
      <c r="N700" s="63"/>
    </row>
    <row r="701" spans="1:14" ht="17.100000000000001" customHeight="1">
      <c r="A701" s="63"/>
      <c r="B701" s="63"/>
      <c r="C701" s="63"/>
      <c r="D701" s="115"/>
      <c r="E701" s="115"/>
      <c r="F701" s="116"/>
      <c r="G701" s="117"/>
      <c r="H701" s="64"/>
      <c r="I701" s="115"/>
      <c r="J701" s="117"/>
      <c r="K701" s="65"/>
      <c r="L701" s="65"/>
      <c r="M701" s="63"/>
      <c r="N701" s="63"/>
    </row>
    <row r="702" spans="1:14" ht="17.100000000000001" customHeight="1">
      <c r="A702" s="63"/>
      <c r="B702" s="63"/>
      <c r="C702" s="63"/>
      <c r="D702" s="115"/>
      <c r="E702" s="115"/>
      <c r="F702" s="116"/>
      <c r="G702" s="117"/>
      <c r="H702" s="64"/>
      <c r="I702" s="115"/>
      <c r="J702" s="117"/>
      <c r="K702" s="65"/>
      <c r="L702" s="65"/>
      <c r="M702" s="63"/>
      <c r="N702" s="63"/>
    </row>
    <row r="703" spans="1:14" ht="17.100000000000001" customHeight="1">
      <c r="A703" s="63"/>
      <c r="B703" s="63"/>
      <c r="C703" s="63"/>
      <c r="D703" s="115"/>
      <c r="E703" s="115"/>
      <c r="F703" s="116"/>
      <c r="G703" s="117"/>
      <c r="H703" s="64"/>
      <c r="I703" s="115"/>
      <c r="J703" s="117"/>
      <c r="K703" s="65"/>
      <c r="L703" s="65"/>
      <c r="M703" s="63"/>
      <c r="N703" s="63"/>
    </row>
    <row r="704" spans="1:14" ht="17.100000000000001" customHeight="1">
      <c r="A704" s="63"/>
      <c r="B704" s="63"/>
      <c r="C704" s="63"/>
      <c r="D704" s="115"/>
      <c r="E704" s="115"/>
      <c r="F704" s="116"/>
      <c r="G704" s="117"/>
      <c r="H704" s="64"/>
      <c r="I704" s="115"/>
      <c r="J704" s="117"/>
      <c r="K704" s="65"/>
      <c r="L704" s="65"/>
      <c r="M704" s="63"/>
      <c r="N704" s="63"/>
    </row>
    <row r="705" spans="1:14" ht="17.100000000000001" customHeight="1">
      <c r="A705" s="63"/>
      <c r="B705" s="63"/>
      <c r="C705" s="63"/>
      <c r="D705" s="115"/>
      <c r="E705" s="115"/>
      <c r="F705" s="116"/>
      <c r="G705" s="117"/>
      <c r="H705" s="64"/>
      <c r="I705" s="115"/>
      <c r="J705" s="117"/>
      <c r="K705" s="65"/>
      <c r="L705" s="65"/>
      <c r="M705" s="63"/>
      <c r="N705" s="63"/>
    </row>
    <row r="706" spans="1:14" ht="17.100000000000001" customHeight="1">
      <c r="A706" s="63"/>
      <c r="B706" s="63"/>
      <c r="C706" s="63"/>
      <c r="D706" s="115"/>
      <c r="E706" s="115"/>
      <c r="F706" s="116"/>
      <c r="G706" s="117"/>
      <c r="H706" s="64"/>
      <c r="I706" s="115"/>
      <c r="J706" s="117"/>
      <c r="K706" s="65"/>
      <c r="L706" s="65"/>
      <c r="M706" s="63"/>
      <c r="N706" s="63"/>
    </row>
    <row r="707" spans="1:14" ht="17.100000000000001" customHeight="1">
      <c r="A707" s="63"/>
      <c r="B707" s="63"/>
      <c r="C707" s="63"/>
      <c r="D707" s="115"/>
      <c r="E707" s="115"/>
      <c r="F707" s="116"/>
      <c r="G707" s="117"/>
      <c r="H707" s="64"/>
      <c r="I707" s="115"/>
      <c r="J707" s="117"/>
      <c r="K707" s="65"/>
      <c r="L707" s="65"/>
      <c r="M707" s="63"/>
      <c r="N707" s="63"/>
    </row>
    <row r="708" spans="1:14" ht="17.100000000000001" customHeight="1">
      <c r="A708" s="63"/>
      <c r="B708" s="63"/>
      <c r="C708" s="63"/>
      <c r="D708" s="115"/>
      <c r="E708" s="115"/>
      <c r="F708" s="116"/>
      <c r="G708" s="117"/>
      <c r="H708" s="64"/>
      <c r="I708" s="115"/>
      <c r="J708" s="117"/>
      <c r="K708" s="65"/>
      <c r="L708" s="65"/>
      <c r="M708" s="63"/>
      <c r="N708" s="63"/>
    </row>
    <row r="709" spans="1:14" ht="17.100000000000001" customHeight="1">
      <c r="A709" s="63"/>
      <c r="B709" s="63"/>
      <c r="C709" s="63"/>
      <c r="D709" s="115"/>
      <c r="E709" s="115"/>
      <c r="F709" s="116"/>
      <c r="G709" s="117"/>
      <c r="H709" s="64"/>
      <c r="I709" s="115"/>
      <c r="J709" s="117"/>
      <c r="K709" s="65"/>
      <c r="L709" s="65"/>
      <c r="M709" s="63"/>
      <c r="N709" s="63"/>
    </row>
    <row r="710" spans="1:14" ht="17.100000000000001" customHeight="1">
      <c r="A710" s="63"/>
      <c r="B710" s="63"/>
      <c r="C710" s="63"/>
      <c r="D710" s="115"/>
      <c r="E710" s="115"/>
      <c r="F710" s="116"/>
      <c r="G710" s="117"/>
      <c r="H710" s="64"/>
      <c r="I710" s="115"/>
      <c r="J710" s="117"/>
      <c r="K710" s="65"/>
      <c r="L710" s="65"/>
      <c r="M710" s="63"/>
      <c r="N710" s="63"/>
    </row>
    <row r="711" spans="1:14" ht="17.100000000000001" customHeight="1">
      <c r="A711" s="63"/>
      <c r="B711" s="63"/>
      <c r="C711" s="63"/>
      <c r="D711" s="115"/>
      <c r="E711" s="115"/>
      <c r="F711" s="116"/>
      <c r="G711" s="117"/>
      <c r="H711" s="64"/>
      <c r="I711" s="115"/>
      <c r="J711" s="117"/>
      <c r="K711" s="65"/>
      <c r="L711" s="65"/>
      <c r="M711" s="63"/>
      <c r="N711" s="63"/>
    </row>
    <row r="712" spans="1:14" ht="17.100000000000001" customHeight="1">
      <c r="A712" s="63"/>
      <c r="B712" s="63"/>
      <c r="C712" s="63"/>
      <c r="D712" s="115"/>
      <c r="E712" s="115"/>
      <c r="F712" s="116"/>
      <c r="G712" s="117"/>
      <c r="H712" s="64"/>
      <c r="I712" s="115"/>
      <c r="J712" s="117"/>
      <c r="K712" s="65"/>
      <c r="L712" s="65"/>
      <c r="M712" s="63"/>
      <c r="N712" s="63"/>
    </row>
    <row r="713" spans="1:14" ht="17.100000000000001" customHeight="1">
      <c r="A713" s="63"/>
      <c r="B713" s="63"/>
      <c r="C713" s="63"/>
      <c r="D713" s="115"/>
      <c r="E713" s="115"/>
      <c r="F713" s="116"/>
      <c r="G713" s="117"/>
      <c r="H713" s="64"/>
      <c r="I713" s="115"/>
      <c r="J713" s="117"/>
      <c r="K713" s="65"/>
      <c r="L713" s="65"/>
      <c r="M713" s="63"/>
      <c r="N713" s="63"/>
    </row>
    <row r="714" spans="1:14" ht="17.100000000000001" customHeight="1">
      <c r="A714" s="63"/>
      <c r="B714" s="63"/>
      <c r="C714" s="63"/>
      <c r="D714" s="115"/>
      <c r="E714" s="115"/>
      <c r="F714" s="116"/>
      <c r="G714" s="117"/>
      <c r="H714" s="64"/>
      <c r="I714" s="115"/>
      <c r="J714" s="117"/>
      <c r="K714" s="65"/>
      <c r="L714" s="65"/>
      <c r="M714" s="63"/>
      <c r="N714" s="63"/>
    </row>
    <row r="715" spans="1:14" ht="17.100000000000001" customHeight="1">
      <c r="A715" s="63"/>
      <c r="B715" s="63"/>
      <c r="C715" s="63"/>
      <c r="D715" s="115"/>
      <c r="E715" s="115"/>
      <c r="F715" s="116"/>
      <c r="G715" s="117"/>
      <c r="H715" s="64"/>
      <c r="I715" s="115"/>
      <c r="J715" s="117"/>
      <c r="K715" s="65"/>
      <c r="L715" s="65"/>
      <c r="M715" s="63"/>
      <c r="N715" s="63"/>
    </row>
    <row r="716" spans="1:14" ht="17.100000000000001" customHeight="1">
      <c r="A716" s="63"/>
      <c r="B716" s="63"/>
      <c r="C716" s="63"/>
      <c r="D716" s="115"/>
      <c r="E716" s="115"/>
      <c r="F716" s="116"/>
      <c r="G716" s="117"/>
      <c r="H716" s="64"/>
      <c r="I716" s="115"/>
      <c r="J716" s="117"/>
      <c r="K716" s="65"/>
      <c r="L716" s="65"/>
      <c r="M716" s="63"/>
      <c r="N716" s="63"/>
    </row>
    <row r="717" spans="1:14" ht="17.100000000000001" customHeight="1">
      <c r="A717" s="63"/>
      <c r="B717" s="63"/>
      <c r="C717" s="63"/>
      <c r="D717" s="115"/>
      <c r="E717" s="115"/>
      <c r="F717" s="116"/>
      <c r="G717" s="117"/>
      <c r="H717" s="64"/>
      <c r="I717" s="115"/>
      <c r="J717" s="117"/>
      <c r="K717" s="65"/>
      <c r="L717" s="65"/>
      <c r="M717" s="63"/>
      <c r="N717" s="63"/>
    </row>
    <row r="718" spans="1:14" ht="17.100000000000001" customHeight="1">
      <c r="A718" s="63"/>
      <c r="B718" s="63"/>
      <c r="C718" s="63"/>
      <c r="D718" s="115"/>
      <c r="E718" s="115"/>
      <c r="F718" s="116"/>
      <c r="G718" s="117"/>
      <c r="H718" s="64"/>
      <c r="I718" s="115"/>
      <c r="J718" s="117"/>
      <c r="K718" s="65"/>
      <c r="L718" s="65"/>
      <c r="M718" s="63"/>
      <c r="N718" s="63"/>
    </row>
    <row r="719" spans="1:14" ht="17.100000000000001" customHeight="1">
      <c r="A719" s="63"/>
      <c r="B719" s="63"/>
      <c r="C719" s="63"/>
      <c r="D719" s="115"/>
      <c r="E719" s="115"/>
      <c r="F719" s="116"/>
      <c r="G719" s="117"/>
      <c r="H719" s="64"/>
      <c r="I719" s="115"/>
      <c r="J719" s="117"/>
      <c r="K719" s="65"/>
      <c r="L719" s="65"/>
      <c r="M719" s="63"/>
      <c r="N719" s="63"/>
    </row>
    <row r="720" spans="1:14" ht="17.100000000000001" customHeight="1">
      <c r="A720" s="63"/>
      <c r="B720" s="63"/>
      <c r="C720" s="63"/>
      <c r="D720" s="115"/>
      <c r="E720" s="115"/>
      <c r="F720" s="116"/>
      <c r="G720" s="117"/>
      <c r="H720" s="64"/>
      <c r="I720" s="115"/>
      <c r="J720" s="117"/>
      <c r="K720" s="65"/>
      <c r="L720" s="65"/>
      <c r="M720" s="63"/>
      <c r="N720" s="63"/>
    </row>
    <row r="721" spans="1:14" ht="17.100000000000001" customHeight="1">
      <c r="A721" s="63"/>
      <c r="B721" s="63"/>
      <c r="C721" s="63"/>
      <c r="D721" s="115"/>
      <c r="E721" s="115"/>
      <c r="F721" s="116"/>
      <c r="G721" s="117"/>
      <c r="H721" s="64"/>
      <c r="I721" s="115"/>
      <c r="J721" s="117"/>
      <c r="K721" s="65"/>
      <c r="L721" s="65"/>
      <c r="M721" s="63"/>
      <c r="N721" s="63"/>
    </row>
    <row r="722" spans="1:14" ht="17.100000000000001" customHeight="1">
      <c r="A722" s="63"/>
      <c r="B722" s="63"/>
      <c r="C722" s="63"/>
      <c r="D722" s="115"/>
      <c r="E722" s="115"/>
      <c r="F722" s="116"/>
      <c r="G722" s="117"/>
      <c r="H722" s="64"/>
      <c r="I722" s="115"/>
      <c r="J722" s="117"/>
      <c r="K722" s="65"/>
      <c r="L722" s="65"/>
      <c r="M722" s="63"/>
      <c r="N722" s="63"/>
    </row>
    <row r="723" spans="1:14" ht="17.100000000000001" customHeight="1">
      <c r="A723" s="63"/>
      <c r="B723" s="63"/>
      <c r="C723" s="63"/>
      <c r="D723" s="115"/>
      <c r="E723" s="115"/>
      <c r="F723" s="116"/>
      <c r="G723" s="117"/>
      <c r="H723" s="64"/>
      <c r="I723" s="115"/>
      <c r="J723" s="117"/>
      <c r="K723" s="65"/>
      <c r="L723" s="65"/>
      <c r="M723" s="63"/>
      <c r="N723" s="63"/>
    </row>
    <row r="724" spans="1:14" ht="17.100000000000001" customHeight="1">
      <c r="A724" s="63"/>
      <c r="B724" s="63"/>
      <c r="C724" s="63"/>
      <c r="D724" s="115"/>
      <c r="E724" s="115"/>
      <c r="F724" s="116"/>
      <c r="G724" s="117"/>
      <c r="H724" s="64"/>
      <c r="I724" s="115"/>
      <c r="J724" s="117"/>
      <c r="K724" s="65"/>
      <c r="L724" s="65"/>
      <c r="M724" s="63"/>
      <c r="N724" s="63"/>
    </row>
    <row r="725" spans="1:14" ht="17.100000000000001" customHeight="1">
      <c r="A725" s="63"/>
      <c r="B725" s="63"/>
      <c r="C725" s="63"/>
      <c r="D725" s="115"/>
      <c r="E725" s="115"/>
      <c r="F725" s="116"/>
      <c r="G725" s="117"/>
      <c r="H725" s="64"/>
      <c r="I725" s="115"/>
      <c r="J725" s="117"/>
      <c r="K725" s="65"/>
      <c r="L725" s="65"/>
      <c r="M725" s="63"/>
      <c r="N725" s="63"/>
    </row>
    <row r="726" spans="1:14" ht="17.100000000000001" customHeight="1">
      <c r="A726" s="63"/>
      <c r="B726" s="63"/>
      <c r="C726" s="63"/>
      <c r="D726" s="115"/>
      <c r="E726" s="115"/>
      <c r="F726" s="116"/>
      <c r="G726" s="117"/>
      <c r="H726" s="64"/>
      <c r="I726" s="115"/>
      <c r="J726" s="117"/>
      <c r="K726" s="65"/>
      <c r="L726" s="65"/>
      <c r="M726" s="63"/>
      <c r="N726" s="63"/>
    </row>
    <row r="727" spans="1:14" ht="17.100000000000001" customHeight="1">
      <c r="A727" s="63"/>
      <c r="B727" s="63"/>
      <c r="C727" s="63"/>
      <c r="D727" s="115"/>
      <c r="E727" s="115"/>
      <c r="F727" s="116"/>
      <c r="G727" s="117"/>
      <c r="H727" s="64"/>
      <c r="I727" s="115"/>
      <c r="J727" s="117"/>
      <c r="K727" s="65"/>
      <c r="L727" s="65"/>
      <c r="M727" s="63"/>
      <c r="N727" s="63"/>
    </row>
    <row r="728" spans="1:14" ht="17.100000000000001" customHeight="1">
      <c r="A728" s="63"/>
      <c r="B728" s="63"/>
      <c r="C728" s="63"/>
      <c r="D728" s="115"/>
      <c r="E728" s="115"/>
      <c r="F728" s="116"/>
      <c r="G728" s="117"/>
      <c r="H728" s="64"/>
      <c r="I728" s="115"/>
      <c r="J728" s="117"/>
      <c r="K728" s="65"/>
      <c r="L728" s="65"/>
      <c r="M728" s="63"/>
      <c r="N728" s="63"/>
    </row>
    <row r="729" spans="1:14" ht="17.100000000000001" customHeight="1">
      <c r="A729" s="63"/>
      <c r="B729" s="63"/>
      <c r="C729" s="63"/>
      <c r="D729" s="115"/>
      <c r="E729" s="115"/>
      <c r="F729" s="116"/>
      <c r="G729" s="117"/>
      <c r="H729" s="64"/>
      <c r="I729" s="115"/>
      <c r="J729" s="117"/>
      <c r="K729" s="65"/>
      <c r="L729" s="65"/>
      <c r="M729" s="63"/>
      <c r="N729" s="63"/>
    </row>
    <row r="730" spans="1:14" ht="17.100000000000001" customHeight="1">
      <c r="A730" s="63"/>
      <c r="B730" s="63"/>
      <c r="C730" s="63"/>
      <c r="D730" s="115"/>
      <c r="E730" s="115"/>
      <c r="F730" s="116"/>
      <c r="G730" s="117"/>
      <c r="H730" s="64"/>
      <c r="I730" s="115"/>
      <c r="J730" s="117"/>
      <c r="K730" s="65"/>
      <c r="L730" s="65"/>
      <c r="M730" s="63"/>
      <c r="N730" s="63"/>
    </row>
    <row r="731" spans="1:14" ht="17.100000000000001" customHeight="1">
      <c r="A731" s="63"/>
      <c r="B731" s="63"/>
      <c r="C731" s="63"/>
      <c r="D731" s="115"/>
      <c r="E731" s="115"/>
      <c r="F731" s="116"/>
      <c r="G731" s="117"/>
      <c r="H731" s="64"/>
      <c r="I731" s="115"/>
      <c r="J731" s="117"/>
      <c r="K731" s="65"/>
      <c r="L731" s="65"/>
      <c r="M731" s="63"/>
      <c r="N731" s="63"/>
    </row>
    <row r="732" spans="1:14" ht="17.100000000000001" customHeight="1">
      <c r="A732" s="63"/>
      <c r="B732" s="63"/>
      <c r="C732" s="63"/>
      <c r="D732" s="115"/>
      <c r="E732" s="115"/>
      <c r="F732" s="116"/>
      <c r="G732" s="117"/>
      <c r="H732" s="64"/>
      <c r="I732" s="115"/>
      <c r="J732" s="117"/>
      <c r="K732" s="65"/>
      <c r="L732" s="65"/>
      <c r="M732" s="63"/>
      <c r="N732" s="63"/>
    </row>
    <row r="733" spans="1:14" ht="17.100000000000001" customHeight="1">
      <c r="A733" s="63"/>
      <c r="B733" s="63"/>
      <c r="C733" s="63"/>
      <c r="D733" s="115"/>
      <c r="E733" s="115"/>
      <c r="F733" s="116"/>
      <c r="G733" s="117"/>
      <c r="H733" s="64"/>
      <c r="I733" s="115"/>
      <c r="J733" s="117"/>
      <c r="K733" s="65"/>
      <c r="L733" s="65"/>
      <c r="M733" s="63"/>
      <c r="N733" s="63"/>
    </row>
    <row r="734" spans="1:14" ht="17.100000000000001" customHeight="1">
      <c r="A734" s="63"/>
      <c r="B734" s="63"/>
      <c r="C734" s="63"/>
      <c r="D734" s="115"/>
      <c r="E734" s="115"/>
      <c r="F734" s="116"/>
      <c r="G734" s="117"/>
      <c r="H734" s="64"/>
      <c r="I734" s="115"/>
      <c r="J734" s="117"/>
      <c r="K734" s="65"/>
      <c r="L734" s="65"/>
      <c r="M734" s="63"/>
      <c r="N734" s="63"/>
    </row>
    <row r="735" spans="1:14" ht="17.100000000000001" customHeight="1">
      <c r="A735" s="63"/>
      <c r="B735" s="63"/>
      <c r="C735" s="63"/>
      <c r="D735" s="115"/>
      <c r="E735" s="115"/>
      <c r="F735" s="116"/>
      <c r="G735" s="117"/>
      <c r="H735" s="64"/>
      <c r="I735" s="115"/>
      <c r="J735" s="117"/>
      <c r="K735" s="65"/>
      <c r="L735" s="65"/>
      <c r="M735" s="63"/>
      <c r="N735" s="63"/>
    </row>
    <row r="736" spans="1:14" ht="17.100000000000001" customHeight="1">
      <c r="A736" s="63"/>
      <c r="B736" s="63"/>
      <c r="C736" s="63"/>
      <c r="D736" s="115"/>
      <c r="E736" s="115"/>
      <c r="F736" s="116"/>
      <c r="G736" s="117"/>
      <c r="H736" s="64"/>
      <c r="I736" s="115"/>
      <c r="J736" s="117"/>
      <c r="K736" s="65"/>
      <c r="L736" s="65"/>
      <c r="M736" s="63"/>
      <c r="N736" s="63"/>
    </row>
    <row r="737" spans="1:14" ht="17.100000000000001" customHeight="1">
      <c r="A737" s="63"/>
      <c r="B737" s="63"/>
      <c r="C737" s="63"/>
      <c r="D737" s="115"/>
      <c r="E737" s="115"/>
      <c r="F737" s="116"/>
      <c r="G737" s="117"/>
      <c r="H737" s="64"/>
      <c r="I737" s="115"/>
      <c r="J737" s="117"/>
      <c r="K737" s="65"/>
      <c r="L737" s="65"/>
      <c r="M737" s="63"/>
      <c r="N737" s="63"/>
    </row>
    <row r="738" spans="1:14" ht="17.100000000000001" customHeight="1">
      <c r="A738" s="63"/>
      <c r="B738" s="63"/>
      <c r="C738" s="63"/>
      <c r="D738" s="115"/>
      <c r="E738" s="115"/>
      <c r="F738" s="116"/>
      <c r="G738" s="117"/>
      <c r="H738" s="64"/>
      <c r="I738" s="115"/>
      <c r="J738" s="117"/>
      <c r="K738" s="65"/>
      <c r="L738" s="65"/>
      <c r="M738" s="63"/>
      <c r="N738" s="63"/>
    </row>
    <row r="739" spans="1:14" ht="17.100000000000001" customHeight="1">
      <c r="A739" s="63"/>
      <c r="B739" s="63"/>
      <c r="C739" s="63"/>
      <c r="D739" s="115"/>
      <c r="E739" s="115"/>
      <c r="F739" s="116"/>
      <c r="G739" s="117"/>
      <c r="H739" s="64"/>
      <c r="I739" s="115"/>
      <c r="J739" s="117"/>
      <c r="K739" s="65"/>
      <c r="L739" s="65"/>
      <c r="M739" s="63"/>
      <c r="N739" s="63"/>
    </row>
    <row r="740" spans="1:14" ht="17.100000000000001" customHeight="1">
      <c r="A740" s="63"/>
      <c r="B740" s="63"/>
      <c r="C740" s="63"/>
      <c r="D740" s="115"/>
      <c r="E740" s="115"/>
      <c r="F740" s="116"/>
      <c r="G740" s="117"/>
      <c r="H740" s="64"/>
      <c r="I740" s="115"/>
      <c r="J740" s="117"/>
      <c r="K740" s="65"/>
      <c r="L740" s="65"/>
      <c r="M740" s="63"/>
      <c r="N740" s="63"/>
    </row>
    <row r="741" spans="1:14" ht="17.100000000000001" customHeight="1">
      <c r="A741" s="63"/>
      <c r="B741" s="63"/>
      <c r="C741" s="63"/>
      <c r="D741" s="115"/>
      <c r="E741" s="115"/>
      <c r="F741" s="116"/>
      <c r="G741" s="117"/>
      <c r="H741" s="64"/>
      <c r="I741" s="115"/>
      <c r="J741" s="117"/>
      <c r="K741" s="65"/>
      <c r="L741" s="65"/>
      <c r="M741" s="63"/>
      <c r="N741" s="63"/>
    </row>
    <row r="742" spans="1:14" ht="17.100000000000001" customHeight="1">
      <c r="A742" s="63"/>
      <c r="B742" s="63"/>
      <c r="C742" s="63"/>
      <c r="D742" s="115"/>
      <c r="E742" s="115"/>
      <c r="F742" s="116"/>
      <c r="G742" s="117"/>
      <c r="H742" s="64"/>
      <c r="I742" s="115"/>
      <c r="J742" s="117"/>
      <c r="K742" s="65"/>
      <c r="L742" s="65"/>
      <c r="M742" s="63"/>
      <c r="N742" s="63"/>
    </row>
    <row r="743" spans="1:14" ht="17.100000000000001" customHeight="1">
      <c r="A743" s="63"/>
      <c r="B743" s="63"/>
      <c r="C743" s="63"/>
      <c r="D743" s="115"/>
      <c r="E743" s="115"/>
      <c r="F743" s="116"/>
      <c r="G743" s="117"/>
      <c r="H743" s="64"/>
      <c r="I743" s="115"/>
      <c r="J743" s="117"/>
      <c r="K743" s="65"/>
      <c r="L743" s="65"/>
      <c r="M743" s="63"/>
      <c r="N743" s="63"/>
    </row>
    <row r="744" spans="1:14" ht="17.100000000000001" customHeight="1">
      <c r="A744" s="63"/>
      <c r="B744" s="63"/>
      <c r="C744" s="63"/>
      <c r="D744" s="115"/>
      <c r="E744" s="115"/>
      <c r="F744" s="116"/>
      <c r="G744" s="117"/>
      <c r="H744" s="64"/>
      <c r="I744" s="115"/>
      <c r="J744" s="117"/>
      <c r="K744" s="65"/>
      <c r="L744" s="65"/>
      <c r="M744" s="63"/>
      <c r="N744" s="63"/>
    </row>
    <row r="745" spans="1:14" ht="17.100000000000001" customHeight="1">
      <c r="A745" s="63"/>
      <c r="B745" s="63"/>
      <c r="C745" s="63"/>
      <c r="D745" s="115"/>
      <c r="E745" s="115"/>
      <c r="F745" s="116"/>
      <c r="G745" s="117"/>
      <c r="H745" s="64"/>
      <c r="I745" s="115"/>
      <c r="J745" s="117"/>
      <c r="K745" s="65"/>
      <c r="L745" s="65"/>
      <c r="M745" s="63"/>
      <c r="N745" s="63"/>
    </row>
    <row r="746" spans="1:14" ht="17.100000000000001" customHeight="1">
      <c r="A746" s="63"/>
      <c r="B746" s="63"/>
      <c r="C746" s="63"/>
      <c r="D746" s="115"/>
      <c r="E746" s="115"/>
      <c r="F746" s="116"/>
      <c r="G746" s="117"/>
      <c r="H746" s="64"/>
      <c r="I746" s="115"/>
      <c r="J746" s="117"/>
      <c r="K746" s="65"/>
      <c r="L746" s="65"/>
      <c r="M746" s="63"/>
      <c r="N746" s="63"/>
    </row>
    <row r="747" spans="1:14" ht="17.100000000000001" customHeight="1">
      <c r="A747" s="63"/>
      <c r="B747" s="63"/>
      <c r="C747" s="63"/>
      <c r="D747" s="115"/>
      <c r="E747" s="115"/>
      <c r="F747" s="116"/>
      <c r="G747" s="117"/>
      <c r="H747" s="64"/>
      <c r="I747" s="115"/>
      <c r="J747" s="117"/>
      <c r="K747" s="65"/>
      <c r="L747" s="65"/>
      <c r="M747" s="63"/>
      <c r="N747" s="63"/>
    </row>
    <row r="748" spans="1:14" ht="17.100000000000001" customHeight="1">
      <c r="A748" s="63"/>
      <c r="B748" s="63"/>
      <c r="C748" s="63"/>
      <c r="D748" s="115"/>
      <c r="E748" s="115"/>
      <c r="F748" s="116"/>
      <c r="G748" s="117"/>
      <c r="H748" s="64"/>
      <c r="I748" s="115"/>
      <c r="J748" s="117"/>
      <c r="K748" s="65"/>
      <c r="L748" s="65"/>
      <c r="M748" s="63"/>
      <c r="N748" s="63"/>
    </row>
    <row r="749" spans="1:14" ht="17.100000000000001" customHeight="1">
      <c r="A749" s="63"/>
      <c r="B749" s="63"/>
      <c r="C749" s="63"/>
      <c r="D749" s="115"/>
      <c r="E749" s="115"/>
      <c r="F749" s="116"/>
      <c r="G749" s="117"/>
      <c r="H749" s="64"/>
      <c r="I749" s="115"/>
      <c r="J749" s="117"/>
      <c r="K749" s="65"/>
      <c r="L749" s="65"/>
      <c r="M749" s="63"/>
      <c r="N749" s="63"/>
    </row>
    <row r="750" spans="1:14" ht="17.100000000000001" customHeight="1">
      <c r="A750" s="63"/>
      <c r="B750" s="63"/>
      <c r="C750" s="63"/>
      <c r="D750" s="115"/>
      <c r="E750" s="115"/>
      <c r="F750" s="116"/>
      <c r="G750" s="117"/>
      <c r="H750" s="64"/>
      <c r="I750" s="115"/>
      <c r="J750" s="117"/>
      <c r="K750" s="65"/>
      <c r="L750" s="65"/>
      <c r="M750" s="63"/>
      <c r="N750" s="63"/>
    </row>
    <row r="751" spans="1:14" ht="17.100000000000001" customHeight="1">
      <c r="A751" s="63"/>
      <c r="B751" s="63"/>
      <c r="C751" s="63"/>
      <c r="D751" s="115"/>
      <c r="E751" s="115"/>
      <c r="F751" s="116"/>
      <c r="G751" s="117"/>
      <c r="H751" s="64"/>
      <c r="I751" s="115"/>
      <c r="J751" s="117"/>
      <c r="K751" s="65"/>
      <c r="L751" s="65"/>
      <c r="M751" s="63"/>
      <c r="N751" s="63"/>
    </row>
    <row r="752" spans="1:14" ht="17.100000000000001" customHeight="1">
      <c r="A752" s="63"/>
      <c r="B752" s="63"/>
      <c r="C752" s="63"/>
      <c r="D752" s="115"/>
      <c r="E752" s="115"/>
      <c r="F752" s="116"/>
      <c r="G752" s="117"/>
      <c r="H752" s="64"/>
      <c r="I752" s="115"/>
      <c r="J752" s="117"/>
      <c r="K752" s="65"/>
      <c r="L752" s="65"/>
      <c r="M752" s="63"/>
      <c r="N752" s="63"/>
    </row>
    <row r="753" spans="1:14" ht="17.100000000000001" customHeight="1">
      <c r="A753" s="63"/>
      <c r="B753" s="63"/>
      <c r="C753" s="63"/>
      <c r="D753" s="115"/>
      <c r="E753" s="115"/>
      <c r="F753" s="116"/>
      <c r="G753" s="117"/>
      <c r="H753" s="64"/>
      <c r="I753" s="115"/>
      <c r="J753" s="117"/>
      <c r="K753" s="65"/>
      <c r="L753" s="65"/>
      <c r="M753" s="63"/>
      <c r="N753" s="63"/>
    </row>
    <row r="754" spans="1:14" ht="17.100000000000001" customHeight="1">
      <c r="A754" s="63"/>
      <c r="B754" s="63"/>
      <c r="C754" s="63"/>
      <c r="D754" s="115"/>
      <c r="E754" s="115"/>
      <c r="F754" s="116"/>
      <c r="G754" s="117"/>
      <c r="H754" s="64"/>
      <c r="I754" s="115"/>
      <c r="J754" s="117"/>
      <c r="K754" s="65"/>
      <c r="L754" s="65"/>
      <c r="M754" s="63"/>
      <c r="N754" s="63"/>
    </row>
    <row r="755" spans="1:14" ht="17.100000000000001" customHeight="1">
      <c r="A755" s="63"/>
      <c r="B755" s="63"/>
      <c r="C755" s="63"/>
      <c r="D755" s="115"/>
      <c r="E755" s="115"/>
      <c r="F755" s="116"/>
      <c r="G755" s="117"/>
      <c r="H755" s="64"/>
      <c r="I755" s="115"/>
      <c r="J755" s="117"/>
      <c r="K755" s="65"/>
      <c r="L755" s="65"/>
      <c r="M755" s="63"/>
      <c r="N755" s="63"/>
    </row>
    <row r="756" spans="1:14" ht="17.100000000000001" customHeight="1">
      <c r="A756" s="63"/>
      <c r="B756" s="63"/>
      <c r="C756" s="63"/>
      <c r="D756" s="115"/>
      <c r="E756" s="115"/>
      <c r="F756" s="116"/>
      <c r="G756" s="117"/>
      <c r="H756" s="64"/>
      <c r="I756" s="115"/>
      <c r="J756" s="117"/>
      <c r="K756" s="65"/>
      <c r="L756" s="65"/>
      <c r="M756" s="63"/>
      <c r="N756" s="63"/>
    </row>
    <row r="757" spans="1:14" ht="17.100000000000001" customHeight="1">
      <c r="A757" s="63"/>
      <c r="B757" s="63"/>
      <c r="C757" s="63"/>
      <c r="D757" s="115"/>
      <c r="E757" s="115"/>
      <c r="F757" s="116"/>
      <c r="G757" s="117"/>
      <c r="H757" s="64"/>
      <c r="I757" s="115"/>
      <c r="J757" s="117"/>
      <c r="K757" s="65"/>
      <c r="L757" s="65"/>
      <c r="M757" s="63"/>
      <c r="N757" s="63"/>
    </row>
    <row r="758" spans="1:14" ht="17.100000000000001" customHeight="1">
      <c r="A758" s="63"/>
      <c r="B758" s="63"/>
      <c r="C758" s="63"/>
      <c r="D758" s="115"/>
      <c r="E758" s="115"/>
      <c r="F758" s="116"/>
      <c r="G758" s="117"/>
      <c r="H758" s="64"/>
      <c r="I758" s="115"/>
      <c r="J758" s="117"/>
      <c r="K758" s="65"/>
      <c r="L758" s="65"/>
      <c r="M758" s="63"/>
      <c r="N758" s="63"/>
    </row>
    <row r="759" spans="1:14" ht="17.100000000000001" customHeight="1">
      <c r="A759" s="63"/>
      <c r="B759" s="63"/>
      <c r="C759" s="63"/>
      <c r="D759" s="115"/>
      <c r="E759" s="115"/>
      <c r="F759" s="116"/>
      <c r="G759" s="117"/>
      <c r="H759" s="64"/>
      <c r="I759" s="115"/>
      <c r="J759" s="117"/>
      <c r="K759" s="65"/>
      <c r="L759" s="65"/>
      <c r="M759" s="63"/>
      <c r="N759" s="63"/>
    </row>
    <row r="760" spans="1:14" ht="17.100000000000001" customHeight="1">
      <c r="A760" s="63"/>
      <c r="B760" s="63"/>
      <c r="C760" s="63"/>
      <c r="D760" s="115"/>
      <c r="E760" s="115"/>
      <c r="F760" s="116"/>
      <c r="G760" s="117"/>
      <c r="H760" s="64"/>
      <c r="I760" s="115"/>
      <c r="J760" s="117"/>
      <c r="K760" s="65"/>
      <c r="L760" s="65"/>
      <c r="M760" s="63"/>
      <c r="N760" s="63"/>
    </row>
    <row r="761" spans="1:14" ht="17.100000000000001" customHeight="1">
      <c r="A761" s="63"/>
      <c r="B761" s="63"/>
      <c r="C761" s="63"/>
      <c r="D761" s="115"/>
      <c r="E761" s="115"/>
      <c r="F761" s="116"/>
      <c r="G761" s="117"/>
      <c r="H761" s="64"/>
      <c r="I761" s="115"/>
      <c r="J761" s="117"/>
      <c r="K761" s="65"/>
      <c r="L761" s="65"/>
      <c r="M761" s="63"/>
      <c r="N761" s="63"/>
    </row>
    <row r="762" spans="1:14" ht="17.100000000000001" customHeight="1">
      <c r="A762" s="63"/>
      <c r="B762" s="63"/>
      <c r="C762" s="63"/>
      <c r="D762" s="115"/>
      <c r="E762" s="115"/>
      <c r="F762" s="116"/>
      <c r="G762" s="117"/>
      <c r="H762" s="64"/>
      <c r="I762" s="115"/>
      <c r="J762" s="117"/>
      <c r="K762" s="65"/>
      <c r="L762" s="65"/>
      <c r="M762" s="63"/>
      <c r="N762" s="63"/>
    </row>
    <row r="763" spans="1:14" ht="17.100000000000001" customHeight="1">
      <c r="A763" s="63"/>
      <c r="B763" s="63"/>
      <c r="C763" s="63"/>
      <c r="D763" s="115"/>
      <c r="E763" s="115"/>
      <c r="F763" s="116"/>
      <c r="G763" s="117"/>
      <c r="H763" s="64"/>
      <c r="I763" s="115"/>
      <c r="J763" s="117"/>
      <c r="K763" s="65"/>
      <c r="L763" s="65"/>
      <c r="M763" s="63"/>
      <c r="N763" s="63"/>
    </row>
    <row r="764" spans="1:14" ht="17.100000000000001" customHeight="1">
      <c r="A764" s="63"/>
      <c r="B764" s="63"/>
      <c r="C764" s="63"/>
      <c r="D764" s="115"/>
      <c r="E764" s="115"/>
      <c r="F764" s="116"/>
      <c r="G764" s="117"/>
      <c r="H764" s="64"/>
      <c r="I764" s="115"/>
      <c r="J764" s="117"/>
      <c r="K764" s="65"/>
      <c r="L764" s="65"/>
      <c r="M764" s="63"/>
      <c r="N764" s="63"/>
    </row>
    <row r="765" spans="1:14" ht="17.100000000000001" customHeight="1">
      <c r="A765" s="63"/>
      <c r="B765" s="63"/>
      <c r="C765" s="63"/>
      <c r="D765" s="115"/>
      <c r="E765" s="115"/>
      <c r="F765" s="116"/>
      <c r="G765" s="117"/>
      <c r="H765" s="64"/>
      <c r="I765" s="115"/>
      <c r="J765" s="117"/>
      <c r="K765" s="65"/>
      <c r="L765" s="65"/>
      <c r="M765" s="63"/>
      <c r="N765" s="63"/>
    </row>
    <row r="766" spans="1:14" ht="17.100000000000001" customHeight="1">
      <c r="A766" s="63"/>
      <c r="B766" s="63"/>
      <c r="C766" s="63"/>
      <c r="D766" s="115"/>
      <c r="E766" s="115"/>
      <c r="F766" s="116"/>
      <c r="G766" s="117"/>
      <c r="H766" s="64"/>
      <c r="I766" s="115"/>
      <c r="J766" s="117"/>
      <c r="K766" s="65"/>
      <c r="L766" s="65"/>
      <c r="M766" s="63"/>
      <c r="N766" s="63"/>
    </row>
    <row r="767" spans="1:14" ht="17.100000000000001" customHeight="1">
      <c r="A767" s="63"/>
      <c r="B767" s="63"/>
      <c r="C767" s="63"/>
      <c r="D767" s="115"/>
      <c r="E767" s="115"/>
      <c r="F767" s="116"/>
      <c r="G767" s="117"/>
      <c r="H767" s="64"/>
      <c r="I767" s="115"/>
      <c r="J767" s="117"/>
      <c r="K767" s="65"/>
      <c r="L767" s="65"/>
      <c r="M767" s="63"/>
      <c r="N767" s="63"/>
    </row>
    <row r="768" spans="1:14" ht="17.100000000000001" customHeight="1">
      <c r="A768" s="63"/>
      <c r="B768" s="63"/>
      <c r="C768" s="63"/>
      <c r="D768" s="115"/>
      <c r="E768" s="115"/>
      <c r="F768" s="116"/>
      <c r="G768" s="117"/>
      <c r="H768" s="64"/>
      <c r="I768" s="115"/>
      <c r="J768" s="117"/>
      <c r="K768" s="65"/>
      <c r="L768" s="65"/>
      <c r="M768" s="63"/>
      <c r="N768" s="63"/>
    </row>
    <row r="769" spans="1:14" ht="17.100000000000001" customHeight="1">
      <c r="A769" s="63"/>
      <c r="B769" s="63"/>
      <c r="C769" s="63"/>
      <c r="D769" s="115"/>
      <c r="E769" s="115"/>
      <c r="F769" s="116"/>
      <c r="G769" s="117"/>
      <c r="H769" s="64"/>
      <c r="I769" s="115"/>
      <c r="J769" s="117"/>
      <c r="K769" s="65"/>
      <c r="L769" s="65"/>
      <c r="M769" s="63"/>
      <c r="N769" s="63"/>
    </row>
    <row r="770" spans="1:14" ht="17.100000000000001" customHeight="1">
      <c r="A770" s="63"/>
      <c r="B770" s="63"/>
      <c r="C770" s="63"/>
      <c r="D770" s="115"/>
      <c r="E770" s="115"/>
      <c r="F770" s="116"/>
      <c r="G770" s="117"/>
      <c r="H770" s="64"/>
      <c r="I770" s="115"/>
      <c r="J770" s="117"/>
      <c r="K770" s="65"/>
      <c r="L770" s="65"/>
      <c r="M770" s="63"/>
      <c r="N770" s="63"/>
    </row>
    <row r="771" spans="1:14" ht="17.100000000000001" customHeight="1">
      <c r="A771" s="63"/>
      <c r="B771" s="63"/>
      <c r="C771" s="63"/>
      <c r="D771" s="115"/>
      <c r="E771" s="115"/>
      <c r="F771" s="116"/>
      <c r="G771" s="117"/>
      <c r="H771" s="64"/>
      <c r="I771" s="115"/>
      <c r="J771" s="117"/>
      <c r="K771" s="65"/>
      <c r="L771" s="65"/>
      <c r="M771" s="63"/>
      <c r="N771" s="63"/>
    </row>
    <row r="772" spans="1:14" ht="17.100000000000001" customHeight="1">
      <c r="A772" s="63"/>
      <c r="B772" s="63"/>
      <c r="C772" s="63"/>
      <c r="D772" s="115"/>
      <c r="E772" s="115"/>
      <c r="F772" s="116"/>
      <c r="G772" s="117"/>
      <c r="H772" s="64"/>
      <c r="I772" s="115"/>
      <c r="J772" s="117"/>
      <c r="K772" s="65"/>
      <c r="L772" s="65"/>
      <c r="M772" s="63"/>
      <c r="N772" s="63"/>
    </row>
    <row r="773" spans="1:14" ht="17.100000000000001" customHeight="1">
      <c r="A773" s="63"/>
      <c r="B773" s="63"/>
      <c r="C773" s="63"/>
      <c r="D773" s="115"/>
      <c r="E773" s="115"/>
      <c r="F773" s="116"/>
      <c r="G773" s="117"/>
      <c r="H773" s="64"/>
      <c r="I773" s="115"/>
      <c r="J773" s="117"/>
      <c r="K773" s="65"/>
      <c r="L773" s="65"/>
      <c r="M773" s="63"/>
      <c r="N773" s="63"/>
    </row>
    <row r="774" spans="1:14" ht="17.100000000000001" customHeight="1">
      <c r="A774" s="63"/>
      <c r="B774" s="63"/>
      <c r="C774" s="63"/>
      <c r="D774" s="115"/>
      <c r="E774" s="115"/>
      <c r="F774" s="116"/>
      <c r="G774" s="117"/>
      <c r="H774" s="64"/>
      <c r="I774" s="115"/>
      <c r="J774" s="117"/>
      <c r="K774" s="65"/>
      <c r="L774" s="65"/>
      <c r="M774" s="63"/>
      <c r="N774" s="63"/>
    </row>
    <row r="775" spans="1:14" ht="17.100000000000001" customHeight="1">
      <c r="A775" s="63"/>
      <c r="B775" s="63"/>
      <c r="C775" s="63"/>
      <c r="D775" s="115"/>
      <c r="E775" s="115"/>
      <c r="F775" s="116"/>
      <c r="G775" s="117"/>
      <c r="H775" s="64"/>
      <c r="I775" s="115"/>
      <c r="J775" s="117"/>
      <c r="K775" s="65"/>
      <c r="L775" s="65"/>
      <c r="M775" s="63"/>
      <c r="N775" s="63"/>
    </row>
    <row r="776" spans="1:14" ht="17.100000000000001" customHeight="1">
      <c r="A776" s="63"/>
      <c r="B776" s="63"/>
      <c r="C776" s="63"/>
      <c r="D776" s="115"/>
      <c r="E776" s="115"/>
      <c r="F776" s="116"/>
      <c r="G776" s="117"/>
      <c r="H776" s="64"/>
      <c r="I776" s="115"/>
      <c r="J776" s="117"/>
      <c r="K776" s="65"/>
      <c r="L776" s="65"/>
      <c r="M776" s="63"/>
      <c r="N776" s="63"/>
    </row>
    <row r="777" spans="1:14" ht="17.100000000000001" customHeight="1">
      <c r="A777" s="63"/>
      <c r="B777" s="63"/>
      <c r="C777" s="63"/>
      <c r="D777" s="115"/>
      <c r="E777" s="115"/>
      <c r="F777" s="116"/>
      <c r="G777" s="117"/>
      <c r="H777" s="64"/>
      <c r="I777" s="115"/>
      <c r="J777" s="117"/>
      <c r="K777" s="65"/>
      <c r="L777" s="65"/>
      <c r="M777" s="63"/>
      <c r="N777" s="63"/>
    </row>
    <row r="778" spans="1:14" ht="17.100000000000001" customHeight="1">
      <c r="A778" s="63"/>
      <c r="B778" s="63"/>
      <c r="C778" s="63"/>
      <c r="D778" s="115"/>
      <c r="E778" s="115"/>
      <c r="F778" s="116"/>
      <c r="G778" s="117"/>
      <c r="H778" s="64"/>
      <c r="I778" s="115"/>
      <c r="J778" s="117"/>
      <c r="K778" s="65"/>
      <c r="L778" s="65"/>
      <c r="M778" s="63"/>
      <c r="N778" s="63"/>
    </row>
    <row r="779" spans="1:14" ht="17.100000000000001" customHeight="1">
      <c r="A779" s="63"/>
      <c r="B779" s="63"/>
      <c r="C779" s="63"/>
      <c r="D779" s="115"/>
      <c r="E779" s="115"/>
      <c r="F779" s="116"/>
      <c r="G779" s="117"/>
      <c r="H779" s="64"/>
      <c r="I779" s="115"/>
      <c r="J779" s="117"/>
      <c r="K779" s="65"/>
      <c r="L779" s="65"/>
      <c r="M779" s="63"/>
      <c r="N779" s="63"/>
    </row>
    <row r="780" spans="1:14" ht="17.100000000000001" customHeight="1">
      <c r="A780" s="63"/>
      <c r="B780" s="63"/>
      <c r="C780" s="63"/>
      <c r="D780" s="115"/>
      <c r="E780" s="115"/>
      <c r="F780" s="116"/>
      <c r="G780" s="117"/>
      <c r="H780" s="64"/>
      <c r="I780" s="115"/>
      <c r="J780" s="117"/>
      <c r="K780" s="65"/>
      <c r="L780" s="65"/>
      <c r="M780" s="63"/>
      <c r="N780" s="63"/>
    </row>
    <row r="781" spans="1:14" ht="17.100000000000001" customHeight="1">
      <c r="A781" s="63"/>
      <c r="B781" s="63"/>
      <c r="C781" s="63"/>
      <c r="D781" s="115"/>
      <c r="E781" s="115"/>
      <c r="F781" s="116"/>
      <c r="G781" s="117"/>
      <c r="H781" s="64"/>
      <c r="I781" s="115"/>
      <c r="J781" s="117"/>
      <c r="K781" s="65"/>
      <c r="L781" s="65"/>
      <c r="M781" s="63"/>
      <c r="N781" s="63"/>
    </row>
    <row r="782" spans="1:14" ht="17.100000000000001" customHeight="1">
      <c r="A782" s="63"/>
      <c r="B782" s="63"/>
      <c r="C782" s="63"/>
      <c r="D782" s="115"/>
      <c r="E782" s="115"/>
      <c r="F782" s="116"/>
      <c r="G782" s="117"/>
      <c r="H782" s="64"/>
      <c r="I782" s="115"/>
      <c r="J782" s="117"/>
      <c r="K782" s="65"/>
      <c r="L782" s="65"/>
      <c r="M782" s="63"/>
      <c r="N782" s="63"/>
    </row>
    <row r="783" spans="1:14" ht="17.100000000000001" customHeight="1">
      <c r="A783" s="63"/>
      <c r="B783" s="63"/>
      <c r="C783" s="63"/>
      <c r="D783" s="115"/>
      <c r="E783" s="115"/>
      <c r="F783" s="116"/>
      <c r="G783" s="117"/>
      <c r="H783" s="64"/>
      <c r="I783" s="115"/>
      <c r="J783" s="117"/>
      <c r="K783" s="65"/>
      <c r="L783" s="65"/>
      <c r="M783" s="63"/>
      <c r="N783" s="63"/>
    </row>
    <row r="784" spans="1:14" ht="17.100000000000001" customHeight="1">
      <c r="A784" s="63"/>
      <c r="B784" s="63"/>
      <c r="C784" s="63"/>
      <c r="D784" s="115"/>
      <c r="E784" s="115"/>
      <c r="F784" s="116"/>
      <c r="G784" s="117"/>
      <c r="H784" s="64"/>
      <c r="I784" s="115"/>
      <c r="J784" s="117"/>
      <c r="K784" s="65"/>
      <c r="L784" s="65"/>
      <c r="M784" s="63"/>
      <c r="N784" s="63"/>
    </row>
    <row r="785" spans="1:14" ht="17.100000000000001" customHeight="1">
      <c r="A785" s="63"/>
      <c r="B785" s="63"/>
      <c r="C785" s="63"/>
      <c r="D785" s="115"/>
      <c r="E785" s="115"/>
      <c r="F785" s="116"/>
      <c r="G785" s="117"/>
      <c r="H785" s="64"/>
      <c r="I785" s="115"/>
      <c r="J785" s="117"/>
      <c r="K785" s="65"/>
      <c r="L785" s="65"/>
      <c r="M785" s="63"/>
      <c r="N785" s="63"/>
    </row>
    <row r="786" spans="1:14" ht="17.100000000000001" customHeight="1">
      <c r="A786" s="63"/>
      <c r="B786" s="63"/>
      <c r="C786" s="63"/>
      <c r="D786" s="115"/>
      <c r="E786" s="115"/>
      <c r="F786" s="116"/>
      <c r="G786" s="117"/>
      <c r="H786" s="64"/>
      <c r="I786" s="115"/>
      <c r="J786" s="117"/>
      <c r="K786" s="65"/>
      <c r="L786" s="65"/>
      <c r="M786" s="63"/>
      <c r="N786" s="63"/>
    </row>
    <row r="787" spans="1:14" ht="17.100000000000001" customHeight="1">
      <c r="A787" s="63"/>
      <c r="B787" s="63"/>
      <c r="C787" s="63"/>
      <c r="D787" s="115"/>
      <c r="E787" s="115"/>
      <c r="F787" s="116"/>
      <c r="G787" s="117"/>
      <c r="H787" s="64"/>
      <c r="I787" s="115"/>
      <c r="J787" s="117"/>
      <c r="K787" s="65"/>
      <c r="L787" s="65"/>
      <c r="M787" s="63"/>
      <c r="N787" s="63"/>
    </row>
    <row r="788" spans="1:14" ht="17.100000000000001" customHeight="1">
      <c r="A788" s="63"/>
      <c r="B788" s="63"/>
      <c r="C788" s="63"/>
      <c r="D788" s="115"/>
      <c r="E788" s="115"/>
      <c r="F788" s="116"/>
      <c r="G788" s="117"/>
      <c r="H788" s="64"/>
      <c r="I788" s="115"/>
      <c r="J788" s="117"/>
      <c r="K788" s="65"/>
      <c r="L788" s="65"/>
      <c r="M788" s="63"/>
      <c r="N788" s="63"/>
    </row>
    <row r="789" spans="1:14" ht="17.100000000000001" customHeight="1">
      <c r="A789" s="63"/>
      <c r="B789" s="63"/>
      <c r="C789" s="63"/>
      <c r="D789" s="115"/>
      <c r="E789" s="115"/>
      <c r="F789" s="116"/>
      <c r="G789" s="117"/>
      <c r="H789" s="64"/>
      <c r="I789" s="115"/>
      <c r="J789" s="117"/>
      <c r="K789" s="65"/>
      <c r="L789" s="65"/>
      <c r="M789" s="63"/>
      <c r="N789" s="63"/>
    </row>
    <row r="790" spans="1:14" ht="17.100000000000001" customHeight="1">
      <c r="A790" s="63"/>
      <c r="B790" s="63"/>
      <c r="C790" s="63"/>
      <c r="D790" s="115"/>
      <c r="E790" s="115"/>
      <c r="F790" s="116"/>
      <c r="G790" s="117"/>
      <c r="H790" s="64"/>
      <c r="I790" s="115"/>
      <c r="J790" s="117"/>
      <c r="K790" s="65"/>
      <c r="L790" s="65"/>
      <c r="M790" s="63"/>
      <c r="N790" s="63"/>
    </row>
    <row r="791" spans="1:14" ht="17.100000000000001" customHeight="1">
      <c r="A791" s="63"/>
      <c r="B791" s="63"/>
      <c r="C791" s="63"/>
      <c r="D791" s="115"/>
      <c r="E791" s="115"/>
      <c r="F791" s="116"/>
      <c r="G791" s="117"/>
      <c r="H791" s="64"/>
      <c r="I791" s="115"/>
      <c r="J791" s="117"/>
      <c r="K791" s="65"/>
      <c r="L791" s="65"/>
      <c r="M791" s="63"/>
      <c r="N791" s="63"/>
    </row>
    <row r="792" spans="1:14" ht="17.100000000000001" customHeight="1">
      <c r="A792" s="63"/>
      <c r="B792" s="63"/>
      <c r="C792" s="63"/>
      <c r="D792" s="115"/>
      <c r="E792" s="115"/>
      <c r="F792" s="116"/>
      <c r="G792" s="117"/>
      <c r="H792" s="64"/>
      <c r="I792" s="115"/>
      <c r="J792" s="117"/>
      <c r="K792" s="65"/>
      <c r="L792" s="65"/>
      <c r="M792" s="63"/>
      <c r="N792" s="63"/>
    </row>
    <row r="793" spans="1:14" ht="17.100000000000001" customHeight="1">
      <c r="A793" s="63"/>
      <c r="B793" s="63"/>
      <c r="C793" s="63"/>
      <c r="D793" s="115"/>
      <c r="E793" s="115"/>
      <c r="F793" s="116"/>
      <c r="G793" s="117"/>
      <c r="H793" s="64"/>
      <c r="I793" s="115"/>
      <c r="J793" s="117"/>
      <c r="K793" s="65"/>
      <c r="L793" s="65"/>
      <c r="M793" s="63"/>
      <c r="N793" s="63"/>
    </row>
    <row r="794" spans="1:14" ht="17.100000000000001" customHeight="1">
      <c r="A794" s="63"/>
      <c r="B794" s="63"/>
      <c r="C794" s="63"/>
      <c r="D794" s="115"/>
      <c r="E794" s="115"/>
      <c r="F794" s="116"/>
      <c r="G794" s="117"/>
      <c r="H794" s="64"/>
      <c r="I794" s="115"/>
      <c r="J794" s="117"/>
      <c r="K794" s="65"/>
      <c r="L794" s="65"/>
      <c r="M794" s="63"/>
      <c r="N794" s="63"/>
    </row>
    <row r="795" spans="1:14" ht="17.100000000000001" customHeight="1">
      <c r="A795" s="63"/>
      <c r="B795" s="63"/>
      <c r="C795" s="63"/>
      <c r="D795" s="115"/>
      <c r="E795" s="115"/>
      <c r="F795" s="116"/>
      <c r="G795" s="117"/>
      <c r="H795" s="64"/>
      <c r="I795" s="115"/>
      <c r="J795" s="117"/>
      <c r="K795" s="65"/>
      <c r="L795" s="65"/>
      <c r="M795" s="63"/>
      <c r="N795" s="63"/>
    </row>
    <row r="796" spans="1:14" ht="17.100000000000001" customHeight="1">
      <c r="A796" s="63"/>
      <c r="B796" s="63"/>
      <c r="C796" s="63"/>
      <c r="D796" s="115"/>
      <c r="E796" s="115"/>
      <c r="F796" s="116"/>
      <c r="G796" s="117"/>
      <c r="H796" s="64"/>
      <c r="I796" s="115"/>
      <c r="J796" s="117"/>
      <c r="K796" s="65"/>
      <c r="L796" s="65"/>
      <c r="M796" s="63"/>
      <c r="N796" s="63"/>
    </row>
    <row r="797" spans="1:14" ht="17.100000000000001" customHeight="1">
      <c r="A797" s="63"/>
      <c r="B797" s="63"/>
      <c r="C797" s="63"/>
      <c r="D797" s="115"/>
      <c r="E797" s="115"/>
      <c r="F797" s="116"/>
      <c r="G797" s="117"/>
      <c r="H797" s="64"/>
      <c r="I797" s="115"/>
      <c r="J797" s="117"/>
      <c r="K797" s="65"/>
      <c r="L797" s="65"/>
      <c r="M797" s="63"/>
      <c r="N797" s="63"/>
    </row>
    <row r="798" spans="1:14" ht="17.100000000000001" customHeight="1">
      <c r="A798" s="63"/>
      <c r="B798" s="63"/>
      <c r="C798" s="63"/>
      <c r="D798" s="115"/>
      <c r="E798" s="115"/>
      <c r="F798" s="116"/>
      <c r="G798" s="117"/>
      <c r="H798" s="64"/>
      <c r="I798" s="115"/>
      <c r="J798" s="117"/>
      <c r="K798" s="65"/>
      <c r="L798" s="65"/>
      <c r="M798" s="63"/>
      <c r="N798" s="63"/>
    </row>
    <row r="799" spans="1:14" ht="17.100000000000001" customHeight="1">
      <c r="A799" s="63"/>
      <c r="B799" s="63"/>
      <c r="C799" s="63"/>
      <c r="D799" s="115"/>
      <c r="E799" s="115"/>
      <c r="F799" s="116"/>
      <c r="G799" s="117"/>
      <c r="H799" s="64"/>
      <c r="I799" s="115"/>
      <c r="J799" s="117"/>
      <c r="K799" s="65"/>
      <c r="L799" s="65"/>
      <c r="M799" s="63"/>
      <c r="N799" s="63"/>
    </row>
    <row r="800" spans="1:14" ht="17.100000000000001" customHeight="1">
      <c r="A800" s="63"/>
      <c r="B800" s="63"/>
      <c r="C800" s="63"/>
      <c r="D800" s="115"/>
      <c r="E800" s="115"/>
      <c r="F800" s="116"/>
      <c r="G800" s="117"/>
      <c r="H800" s="64"/>
      <c r="I800" s="115"/>
      <c r="J800" s="117"/>
      <c r="K800" s="65"/>
      <c r="L800" s="65"/>
      <c r="M800" s="63"/>
      <c r="N800" s="63"/>
    </row>
    <row r="801" spans="1:14" ht="17.100000000000001" customHeight="1">
      <c r="A801" s="63"/>
      <c r="B801" s="63"/>
      <c r="C801" s="63"/>
      <c r="D801" s="115"/>
      <c r="E801" s="115"/>
      <c r="F801" s="116"/>
      <c r="G801" s="117"/>
      <c r="H801" s="64"/>
      <c r="I801" s="115"/>
      <c r="J801" s="117"/>
      <c r="K801" s="65"/>
      <c r="L801" s="65"/>
      <c r="M801" s="63"/>
      <c r="N801" s="63"/>
    </row>
    <row r="802" spans="1:14" ht="17.100000000000001" customHeight="1">
      <c r="A802" s="63"/>
      <c r="B802" s="63"/>
      <c r="C802" s="63"/>
      <c r="D802" s="115"/>
      <c r="E802" s="115"/>
      <c r="F802" s="116"/>
      <c r="G802" s="117"/>
      <c r="H802" s="64"/>
      <c r="I802" s="115"/>
      <c r="J802" s="117"/>
      <c r="K802" s="65"/>
      <c r="L802" s="65"/>
      <c r="M802" s="63"/>
      <c r="N802" s="63"/>
    </row>
    <row r="803" spans="1:14" ht="17.100000000000001" customHeight="1">
      <c r="A803" s="63"/>
      <c r="B803" s="63"/>
      <c r="C803" s="63"/>
      <c r="D803" s="115"/>
      <c r="E803" s="115"/>
      <c r="F803" s="116"/>
      <c r="G803" s="117"/>
      <c r="H803" s="64"/>
      <c r="I803" s="115"/>
      <c r="J803" s="117"/>
      <c r="K803" s="65"/>
      <c r="L803" s="65"/>
      <c r="M803" s="63"/>
      <c r="N803" s="63"/>
    </row>
    <row r="804" spans="1:14" ht="17.100000000000001" customHeight="1">
      <c r="A804" s="63"/>
      <c r="B804" s="63"/>
      <c r="C804" s="63"/>
      <c r="D804" s="115"/>
      <c r="E804" s="115"/>
      <c r="F804" s="116"/>
      <c r="G804" s="117"/>
      <c r="H804" s="64"/>
      <c r="I804" s="115"/>
      <c r="J804" s="117"/>
      <c r="K804" s="65"/>
      <c r="L804" s="65"/>
      <c r="M804" s="63"/>
      <c r="N804" s="63"/>
    </row>
    <row r="805" spans="1:14" ht="17.100000000000001" customHeight="1">
      <c r="A805" s="63"/>
      <c r="B805" s="63"/>
      <c r="C805" s="63"/>
      <c r="D805" s="115"/>
      <c r="E805" s="115"/>
      <c r="F805" s="116"/>
      <c r="G805" s="117"/>
      <c r="H805" s="64"/>
      <c r="I805" s="115"/>
      <c r="J805" s="117"/>
      <c r="K805" s="65"/>
      <c r="L805" s="65"/>
      <c r="M805" s="63"/>
      <c r="N805" s="63"/>
    </row>
    <row r="806" spans="1:14" ht="17.100000000000001" customHeight="1">
      <c r="A806" s="63"/>
      <c r="B806" s="63"/>
      <c r="C806" s="63"/>
      <c r="D806" s="115"/>
      <c r="E806" s="115"/>
      <c r="F806" s="116"/>
      <c r="G806" s="117"/>
      <c r="H806" s="64"/>
      <c r="I806" s="115"/>
      <c r="J806" s="117"/>
      <c r="K806" s="65"/>
      <c r="L806" s="65"/>
      <c r="M806" s="63"/>
      <c r="N806" s="63"/>
    </row>
    <row r="807" spans="1:14" ht="17.100000000000001" customHeight="1">
      <c r="A807" s="63"/>
      <c r="B807" s="63"/>
      <c r="C807" s="63"/>
      <c r="D807" s="115"/>
      <c r="E807" s="115"/>
      <c r="F807" s="116"/>
      <c r="G807" s="117"/>
      <c r="H807" s="64"/>
      <c r="I807" s="115"/>
      <c r="J807" s="117"/>
      <c r="K807" s="65"/>
      <c r="L807" s="65"/>
      <c r="M807" s="63"/>
      <c r="N807" s="63"/>
    </row>
    <row r="808" spans="1:14" ht="17.100000000000001" customHeight="1">
      <c r="A808" s="63"/>
      <c r="B808" s="63"/>
      <c r="C808" s="63"/>
      <c r="D808" s="115"/>
      <c r="E808" s="115"/>
      <c r="F808" s="116"/>
      <c r="G808" s="117"/>
      <c r="H808" s="64"/>
      <c r="I808" s="115"/>
      <c r="J808" s="117"/>
      <c r="K808" s="65"/>
      <c r="L808" s="65"/>
      <c r="M808" s="63"/>
      <c r="N808" s="63"/>
    </row>
    <row r="809" spans="1:14" ht="17.100000000000001" customHeight="1">
      <c r="A809" s="63"/>
      <c r="B809" s="63"/>
      <c r="C809" s="63"/>
      <c r="D809" s="115"/>
      <c r="E809" s="115"/>
      <c r="F809" s="116"/>
      <c r="G809" s="117"/>
      <c r="H809" s="64"/>
      <c r="I809" s="115"/>
      <c r="J809" s="117"/>
      <c r="K809" s="65"/>
      <c r="L809" s="65"/>
      <c r="M809" s="63"/>
      <c r="N809" s="63"/>
    </row>
    <row r="810" spans="1:14" ht="17.100000000000001" customHeight="1">
      <c r="A810" s="63"/>
      <c r="B810" s="63"/>
      <c r="C810" s="63"/>
      <c r="D810" s="115"/>
      <c r="E810" s="115"/>
      <c r="F810" s="116"/>
      <c r="G810" s="117"/>
      <c r="H810" s="64"/>
      <c r="I810" s="115"/>
      <c r="J810" s="117"/>
      <c r="K810" s="65"/>
      <c r="L810" s="65"/>
      <c r="M810" s="63"/>
      <c r="N810" s="63"/>
    </row>
    <row r="811" spans="1:14" ht="17.100000000000001" customHeight="1">
      <c r="A811" s="63"/>
      <c r="B811" s="63"/>
      <c r="C811" s="63"/>
      <c r="D811" s="115"/>
      <c r="E811" s="115"/>
      <c r="F811" s="116"/>
      <c r="G811" s="117"/>
      <c r="H811" s="64"/>
      <c r="I811" s="115"/>
      <c r="J811" s="117"/>
      <c r="K811" s="65"/>
      <c r="L811" s="65"/>
      <c r="M811" s="63"/>
      <c r="N811" s="63"/>
    </row>
    <row r="812" spans="1:14" ht="17.100000000000001" customHeight="1">
      <c r="A812" s="63"/>
      <c r="B812" s="63"/>
      <c r="C812" s="63"/>
      <c r="D812" s="115"/>
      <c r="E812" s="115"/>
      <c r="F812" s="116"/>
      <c r="G812" s="117"/>
      <c r="H812" s="64"/>
      <c r="I812" s="115"/>
      <c r="J812" s="117"/>
      <c r="K812" s="65"/>
      <c r="L812" s="65"/>
      <c r="M812" s="63"/>
      <c r="N812" s="63"/>
    </row>
    <row r="813" spans="1:14" ht="17.100000000000001" customHeight="1">
      <c r="A813" s="63"/>
      <c r="B813" s="63"/>
      <c r="C813" s="63"/>
      <c r="D813" s="115"/>
      <c r="E813" s="115"/>
      <c r="F813" s="116"/>
      <c r="G813" s="117"/>
      <c r="H813" s="64"/>
      <c r="I813" s="115"/>
      <c r="J813" s="117"/>
      <c r="K813" s="65"/>
      <c r="L813" s="65"/>
      <c r="M813" s="63"/>
      <c r="N813" s="63"/>
    </row>
    <row r="814" spans="1:14" ht="17.100000000000001" customHeight="1">
      <c r="A814" s="63"/>
      <c r="B814" s="63"/>
      <c r="C814" s="63"/>
      <c r="D814" s="115"/>
      <c r="E814" s="115"/>
      <c r="F814" s="116"/>
      <c r="G814" s="117"/>
      <c r="H814" s="64"/>
      <c r="I814" s="115"/>
      <c r="J814" s="117"/>
      <c r="K814" s="65"/>
      <c r="L814" s="65"/>
      <c r="M814" s="63"/>
      <c r="N814" s="63"/>
    </row>
    <row r="815" spans="1:14" ht="17.100000000000001" customHeight="1">
      <c r="A815" s="63"/>
      <c r="B815" s="63"/>
      <c r="C815" s="63"/>
      <c r="D815" s="115"/>
      <c r="E815" s="115"/>
      <c r="F815" s="116"/>
      <c r="G815" s="117"/>
      <c r="H815" s="64"/>
      <c r="I815" s="115"/>
      <c r="J815" s="117"/>
      <c r="K815" s="65"/>
      <c r="L815" s="65"/>
      <c r="M815" s="63"/>
      <c r="N815" s="63"/>
    </row>
    <row r="816" spans="1:14" ht="17.100000000000001" customHeight="1">
      <c r="A816" s="63"/>
      <c r="B816" s="63"/>
      <c r="C816" s="63"/>
      <c r="D816" s="115"/>
      <c r="E816" s="115"/>
      <c r="F816" s="116"/>
      <c r="G816" s="117"/>
      <c r="H816" s="64"/>
      <c r="I816" s="115"/>
      <c r="J816" s="117"/>
      <c r="K816" s="65"/>
      <c r="L816" s="65"/>
      <c r="M816" s="63"/>
      <c r="N816" s="63"/>
    </row>
    <row r="817" spans="1:14" ht="17.100000000000001" customHeight="1">
      <c r="A817" s="63"/>
      <c r="B817" s="63"/>
      <c r="C817" s="63"/>
      <c r="D817" s="115"/>
      <c r="E817" s="115"/>
      <c r="F817" s="116"/>
      <c r="G817" s="117"/>
      <c r="H817" s="64"/>
      <c r="I817" s="115"/>
      <c r="J817" s="117"/>
      <c r="K817" s="65"/>
      <c r="L817" s="65"/>
      <c r="M817" s="63"/>
      <c r="N817" s="63"/>
    </row>
    <row r="818" spans="1:14" ht="17.100000000000001" customHeight="1">
      <c r="A818" s="63"/>
      <c r="B818" s="63"/>
      <c r="C818" s="63"/>
      <c r="D818" s="115"/>
      <c r="E818" s="115"/>
      <c r="F818" s="116"/>
      <c r="G818" s="117"/>
      <c r="H818" s="64"/>
      <c r="I818" s="115"/>
      <c r="J818" s="117"/>
      <c r="K818" s="65"/>
      <c r="L818" s="65"/>
      <c r="M818" s="63"/>
      <c r="N818" s="63"/>
    </row>
    <row r="819" spans="1:14" ht="17.100000000000001" customHeight="1">
      <c r="A819" s="63"/>
      <c r="B819" s="63"/>
      <c r="C819" s="63"/>
      <c r="D819" s="115"/>
      <c r="E819" s="115"/>
      <c r="F819" s="116"/>
      <c r="G819" s="117"/>
      <c r="H819" s="64"/>
      <c r="I819" s="115"/>
      <c r="J819" s="117"/>
      <c r="K819" s="65"/>
      <c r="L819" s="65"/>
      <c r="M819" s="63"/>
      <c r="N819" s="63"/>
    </row>
    <row r="820" spans="1:14" ht="17.100000000000001" customHeight="1">
      <c r="A820" s="63"/>
      <c r="B820" s="63"/>
      <c r="C820" s="63"/>
      <c r="D820" s="115"/>
      <c r="E820" s="115"/>
      <c r="F820" s="116"/>
      <c r="G820" s="117"/>
      <c r="H820" s="64"/>
      <c r="I820" s="115"/>
      <c r="J820" s="117"/>
      <c r="K820" s="65"/>
      <c r="L820" s="65"/>
      <c r="M820" s="63"/>
      <c r="N820" s="63"/>
    </row>
    <row r="821" spans="1:14" ht="17.100000000000001" customHeight="1">
      <c r="A821" s="63"/>
      <c r="B821" s="63"/>
      <c r="C821" s="63"/>
      <c r="D821" s="115"/>
      <c r="E821" s="115"/>
      <c r="F821" s="116"/>
      <c r="G821" s="117"/>
      <c r="H821" s="64"/>
      <c r="I821" s="115"/>
      <c r="J821" s="117"/>
      <c r="K821" s="65"/>
      <c r="L821" s="65"/>
      <c r="M821" s="63"/>
      <c r="N821" s="63"/>
    </row>
    <row r="822" spans="1:14" ht="17.100000000000001" customHeight="1">
      <c r="A822" s="63"/>
      <c r="B822" s="63"/>
      <c r="C822" s="63"/>
      <c r="D822" s="115"/>
      <c r="E822" s="115"/>
      <c r="F822" s="116"/>
      <c r="G822" s="117"/>
      <c r="H822" s="64"/>
      <c r="I822" s="115"/>
      <c r="J822" s="117"/>
      <c r="K822" s="65"/>
      <c r="L822" s="65"/>
      <c r="M822" s="63"/>
      <c r="N822" s="63"/>
    </row>
    <row r="823" spans="1:14" ht="17.100000000000001" customHeight="1">
      <c r="A823" s="63"/>
      <c r="B823" s="63"/>
      <c r="C823" s="63"/>
      <c r="D823" s="115"/>
      <c r="E823" s="115"/>
      <c r="F823" s="116"/>
      <c r="G823" s="117"/>
      <c r="H823" s="64"/>
      <c r="I823" s="115"/>
      <c r="J823" s="117"/>
      <c r="K823" s="65"/>
      <c r="L823" s="65"/>
      <c r="M823" s="63"/>
      <c r="N823" s="63"/>
    </row>
    <row r="824" spans="1:14" ht="17.100000000000001" customHeight="1">
      <c r="A824" s="63"/>
      <c r="B824" s="63"/>
      <c r="C824" s="63"/>
      <c r="D824" s="115"/>
      <c r="E824" s="115"/>
      <c r="F824" s="116"/>
      <c r="G824" s="117"/>
      <c r="H824" s="64"/>
      <c r="I824" s="115"/>
      <c r="J824" s="117"/>
      <c r="K824" s="65"/>
      <c r="L824" s="65"/>
      <c r="M824" s="63"/>
      <c r="N824" s="63"/>
    </row>
    <row r="825" spans="1:14" ht="17.100000000000001" customHeight="1">
      <c r="A825" s="63"/>
      <c r="B825" s="63"/>
      <c r="C825" s="63"/>
      <c r="D825" s="115"/>
      <c r="E825" s="115"/>
      <c r="F825" s="116"/>
      <c r="G825" s="117"/>
      <c r="H825" s="64"/>
      <c r="I825" s="115"/>
      <c r="J825" s="117"/>
      <c r="K825" s="65"/>
      <c r="L825" s="65"/>
      <c r="M825" s="63"/>
      <c r="N825" s="63"/>
    </row>
    <row r="826" spans="1:14" ht="17.100000000000001" customHeight="1">
      <c r="A826" s="63"/>
      <c r="B826" s="63"/>
      <c r="C826" s="63"/>
      <c r="D826" s="115"/>
      <c r="E826" s="115"/>
      <c r="F826" s="116"/>
      <c r="G826" s="117"/>
      <c r="H826" s="64"/>
      <c r="I826" s="115"/>
      <c r="J826" s="117"/>
      <c r="K826" s="65"/>
      <c r="L826" s="65"/>
      <c r="M826" s="63"/>
      <c r="N826" s="63"/>
    </row>
    <row r="827" spans="1:14" ht="17.100000000000001" customHeight="1">
      <c r="A827" s="63"/>
      <c r="B827" s="63"/>
      <c r="C827" s="63"/>
      <c r="D827" s="115"/>
      <c r="E827" s="115"/>
      <c r="F827" s="116"/>
      <c r="G827" s="117"/>
      <c r="H827" s="64"/>
      <c r="I827" s="115"/>
      <c r="J827" s="117"/>
      <c r="K827" s="65"/>
      <c r="L827" s="65"/>
      <c r="M827" s="63"/>
      <c r="N827" s="63"/>
    </row>
    <row r="828" spans="1:14" ht="17.100000000000001" customHeight="1">
      <c r="A828" s="63"/>
      <c r="B828" s="63"/>
      <c r="C828" s="63"/>
      <c r="D828" s="115"/>
      <c r="E828" s="115"/>
      <c r="F828" s="116"/>
      <c r="G828" s="117"/>
      <c r="H828" s="64"/>
      <c r="I828" s="115"/>
      <c r="J828" s="117"/>
      <c r="K828" s="65"/>
      <c r="L828" s="65"/>
      <c r="M828" s="63"/>
      <c r="N828" s="63"/>
    </row>
    <row r="829" spans="1:14" ht="17.100000000000001" customHeight="1">
      <c r="A829" s="63"/>
      <c r="B829" s="63"/>
      <c r="C829" s="63"/>
      <c r="D829" s="115"/>
      <c r="E829" s="115"/>
      <c r="F829" s="116"/>
      <c r="G829" s="117"/>
      <c r="H829" s="64"/>
      <c r="I829" s="115"/>
      <c r="J829" s="117"/>
      <c r="K829" s="65"/>
      <c r="L829" s="65"/>
      <c r="M829" s="63"/>
      <c r="N829" s="63"/>
    </row>
    <row r="830" spans="1:14" ht="17.100000000000001" customHeight="1">
      <c r="A830" s="63"/>
      <c r="B830" s="63"/>
      <c r="C830" s="63"/>
      <c r="D830" s="115"/>
      <c r="E830" s="115"/>
      <c r="F830" s="116"/>
      <c r="G830" s="117"/>
      <c r="H830" s="64"/>
      <c r="I830" s="115"/>
      <c r="J830" s="117"/>
      <c r="K830" s="65"/>
      <c r="L830" s="65"/>
      <c r="M830" s="63"/>
      <c r="N830" s="63"/>
    </row>
    <row r="831" spans="1:14" ht="17.100000000000001" customHeight="1">
      <c r="A831" s="63"/>
      <c r="B831" s="63"/>
      <c r="C831" s="63"/>
      <c r="D831" s="115"/>
      <c r="E831" s="115"/>
      <c r="F831" s="116"/>
      <c r="G831" s="117"/>
      <c r="H831" s="64"/>
      <c r="I831" s="115"/>
      <c r="J831" s="117"/>
      <c r="K831" s="65"/>
      <c r="L831" s="65"/>
      <c r="M831" s="63"/>
      <c r="N831" s="63"/>
    </row>
    <row r="832" spans="1:14" ht="17.100000000000001" customHeight="1">
      <c r="A832" s="63"/>
      <c r="B832" s="63"/>
      <c r="C832" s="63"/>
      <c r="D832" s="115"/>
      <c r="E832" s="115"/>
      <c r="F832" s="116"/>
      <c r="G832" s="117"/>
      <c r="H832" s="64"/>
      <c r="I832" s="115"/>
      <c r="J832" s="117"/>
      <c r="K832" s="65"/>
      <c r="L832" s="65"/>
      <c r="M832" s="63"/>
      <c r="N832" s="63"/>
    </row>
    <row r="833" spans="1:14" ht="17.100000000000001" customHeight="1">
      <c r="A833" s="63"/>
      <c r="B833" s="63"/>
      <c r="C833" s="63"/>
      <c r="D833" s="115"/>
      <c r="E833" s="115"/>
      <c r="F833" s="116"/>
      <c r="G833" s="117"/>
      <c r="H833" s="64"/>
      <c r="I833" s="115"/>
      <c r="J833" s="117"/>
      <c r="K833" s="65"/>
      <c r="L833" s="65"/>
      <c r="M833" s="63"/>
      <c r="N833" s="63"/>
    </row>
    <row r="834" spans="1:14" ht="17.100000000000001" customHeight="1">
      <c r="A834" s="63"/>
      <c r="B834" s="63"/>
      <c r="C834" s="63"/>
      <c r="D834" s="115"/>
      <c r="E834" s="115"/>
      <c r="F834" s="116"/>
      <c r="G834" s="117"/>
      <c r="H834" s="64"/>
      <c r="I834" s="115"/>
      <c r="J834" s="117"/>
      <c r="K834" s="65"/>
      <c r="L834" s="65"/>
      <c r="M834" s="63"/>
      <c r="N834" s="63"/>
    </row>
    <row r="835" spans="1:14" ht="17.100000000000001" customHeight="1">
      <c r="A835" s="63"/>
      <c r="B835" s="63"/>
      <c r="C835" s="63"/>
      <c r="D835" s="115"/>
      <c r="E835" s="115"/>
      <c r="F835" s="116"/>
      <c r="G835" s="117"/>
      <c r="H835" s="64"/>
      <c r="I835" s="115"/>
      <c r="J835" s="117"/>
      <c r="K835" s="65"/>
      <c r="L835" s="65"/>
      <c r="M835" s="63"/>
      <c r="N835" s="63"/>
    </row>
    <row r="836" spans="1:14" ht="17.100000000000001" customHeight="1">
      <c r="A836" s="63"/>
      <c r="B836" s="63"/>
      <c r="C836" s="63"/>
      <c r="D836" s="115"/>
      <c r="E836" s="115"/>
      <c r="F836" s="116"/>
      <c r="G836" s="117"/>
      <c r="H836" s="64"/>
      <c r="I836" s="115"/>
      <c r="J836" s="117"/>
      <c r="K836" s="65"/>
      <c r="L836" s="65"/>
      <c r="M836" s="63"/>
      <c r="N836" s="63"/>
    </row>
    <row r="837" spans="1:14" ht="17.100000000000001" customHeight="1">
      <c r="A837" s="63"/>
      <c r="B837" s="63"/>
      <c r="C837" s="63"/>
      <c r="D837" s="115"/>
      <c r="E837" s="115"/>
      <c r="F837" s="116"/>
      <c r="G837" s="117"/>
      <c r="H837" s="64"/>
      <c r="I837" s="115"/>
      <c r="J837" s="117"/>
      <c r="K837" s="65"/>
      <c r="L837" s="65"/>
      <c r="M837" s="63"/>
      <c r="N837" s="63"/>
    </row>
    <row r="838" spans="1:14" ht="17.100000000000001" customHeight="1">
      <c r="A838" s="63"/>
      <c r="B838" s="63"/>
      <c r="C838" s="63"/>
      <c r="D838" s="115"/>
      <c r="E838" s="115"/>
      <c r="F838" s="116"/>
      <c r="G838" s="117"/>
      <c r="H838" s="64"/>
      <c r="I838" s="115"/>
      <c r="J838" s="117"/>
      <c r="K838" s="65"/>
      <c r="L838" s="65"/>
      <c r="M838" s="63"/>
      <c r="N838" s="63"/>
    </row>
    <row r="839" spans="1:14" ht="17.100000000000001" customHeight="1">
      <c r="A839" s="63"/>
      <c r="B839" s="63"/>
      <c r="C839" s="63"/>
      <c r="D839" s="115"/>
      <c r="E839" s="115"/>
      <c r="F839" s="116"/>
      <c r="G839" s="117"/>
      <c r="H839" s="64"/>
      <c r="I839" s="115"/>
      <c r="J839" s="117"/>
      <c r="K839" s="65"/>
      <c r="L839" s="65"/>
      <c r="M839" s="63"/>
      <c r="N839" s="63"/>
    </row>
    <row r="840" spans="1:14" ht="17.100000000000001" customHeight="1">
      <c r="A840" s="63"/>
      <c r="B840" s="63"/>
      <c r="C840" s="63"/>
      <c r="D840" s="115"/>
      <c r="E840" s="115"/>
      <c r="F840" s="116"/>
      <c r="G840" s="117"/>
      <c r="H840" s="64"/>
      <c r="I840" s="115"/>
      <c r="J840" s="117"/>
      <c r="K840" s="65"/>
      <c r="L840" s="65"/>
      <c r="M840" s="63"/>
      <c r="N840" s="63"/>
    </row>
    <row r="841" spans="1:14" ht="17.100000000000001" customHeight="1">
      <c r="A841" s="63"/>
      <c r="B841" s="63"/>
      <c r="C841" s="63"/>
      <c r="D841" s="115"/>
      <c r="E841" s="115"/>
      <c r="F841" s="116"/>
      <c r="G841" s="117"/>
      <c r="H841" s="64"/>
      <c r="I841" s="115"/>
      <c r="J841" s="117"/>
      <c r="K841" s="65"/>
      <c r="L841" s="65"/>
      <c r="M841" s="63"/>
      <c r="N841" s="63"/>
    </row>
    <row r="842" spans="1:14" ht="17.100000000000001" customHeight="1">
      <c r="A842" s="63"/>
      <c r="B842" s="63"/>
      <c r="C842" s="63"/>
      <c r="D842" s="115"/>
      <c r="E842" s="115"/>
      <c r="F842" s="116"/>
      <c r="G842" s="117"/>
      <c r="H842" s="64"/>
      <c r="I842" s="115"/>
      <c r="J842" s="117"/>
      <c r="K842" s="65"/>
      <c r="L842" s="65"/>
      <c r="M842" s="63"/>
      <c r="N842" s="63"/>
    </row>
    <row r="843" spans="1:14" ht="17.100000000000001" customHeight="1">
      <c r="A843" s="63"/>
      <c r="B843" s="63"/>
      <c r="C843" s="63"/>
      <c r="D843" s="115"/>
      <c r="E843" s="115"/>
      <c r="F843" s="116"/>
      <c r="G843" s="117"/>
      <c r="H843" s="64"/>
      <c r="I843" s="115"/>
      <c r="J843" s="117"/>
      <c r="K843" s="65"/>
      <c r="L843" s="65"/>
      <c r="M843" s="63"/>
      <c r="N843" s="63"/>
    </row>
    <row r="844" spans="1:14" ht="17.100000000000001" customHeight="1">
      <c r="A844" s="63"/>
      <c r="B844" s="63"/>
      <c r="C844" s="63"/>
      <c r="D844" s="115"/>
      <c r="E844" s="115"/>
      <c r="F844" s="116"/>
      <c r="G844" s="117"/>
      <c r="H844" s="64"/>
      <c r="I844" s="115"/>
      <c r="J844" s="117"/>
      <c r="K844" s="65"/>
      <c r="L844" s="65"/>
      <c r="M844" s="63"/>
      <c r="N844" s="63"/>
    </row>
    <row r="845" spans="1:14" ht="17.100000000000001" customHeight="1">
      <c r="A845" s="63"/>
      <c r="B845" s="63"/>
      <c r="C845" s="63"/>
      <c r="D845" s="115"/>
      <c r="E845" s="115"/>
      <c r="F845" s="116"/>
      <c r="G845" s="117"/>
      <c r="H845" s="64"/>
      <c r="I845" s="115"/>
      <c r="J845" s="117"/>
      <c r="K845" s="65"/>
      <c r="L845" s="65"/>
      <c r="M845" s="63"/>
      <c r="N845" s="63"/>
    </row>
    <row r="846" spans="1:14" ht="17.100000000000001" customHeight="1">
      <c r="A846" s="63"/>
      <c r="B846" s="63"/>
      <c r="C846" s="63"/>
      <c r="D846" s="115"/>
      <c r="E846" s="115"/>
      <c r="F846" s="116"/>
      <c r="G846" s="117"/>
      <c r="H846" s="64"/>
      <c r="I846" s="115"/>
      <c r="J846" s="117"/>
      <c r="K846" s="65"/>
      <c r="L846" s="65"/>
      <c r="M846" s="63"/>
      <c r="N846" s="63"/>
    </row>
    <row r="847" spans="1:14" ht="17.100000000000001" customHeight="1">
      <c r="A847" s="63"/>
      <c r="B847" s="63"/>
      <c r="C847" s="63"/>
      <c r="D847" s="115"/>
      <c r="E847" s="115"/>
      <c r="F847" s="116"/>
      <c r="G847" s="117"/>
      <c r="H847" s="64"/>
      <c r="I847" s="115"/>
      <c r="J847" s="117"/>
      <c r="K847" s="65"/>
      <c r="L847" s="65"/>
      <c r="M847" s="63"/>
      <c r="N847" s="63"/>
    </row>
    <row r="848" spans="1:14" ht="17.100000000000001" customHeight="1">
      <c r="A848" s="63"/>
      <c r="B848" s="63"/>
      <c r="C848" s="63"/>
      <c r="D848" s="115"/>
      <c r="E848" s="115"/>
      <c r="F848" s="116"/>
      <c r="G848" s="117"/>
      <c r="H848" s="64"/>
      <c r="I848" s="115"/>
      <c r="J848" s="117"/>
      <c r="K848" s="65"/>
      <c r="L848" s="65"/>
      <c r="M848" s="63"/>
      <c r="N848" s="63"/>
    </row>
    <row r="849" spans="1:14" ht="17.100000000000001" customHeight="1">
      <c r="A849" s="63"/>
      <c r="B849" s="63"/>
      <c r="C849" s="63"/>
      <c r="D849" s="115"/>
      <c r="E849" s="115"/>
      <c r="F849" s="116"/>
      <c r="G849" s="117"/>
      <c r="H849" s="64"/>
      <c r="I849" s="115"/>
      <c r="J849" s="117"/>
      <c r="K849" s="65"/>
      <c r="L849" s="65"/>
      <c r="M849" s="63"/>
      <c r="N849" s="63"/>
    </row>
    <row r="850" spans="1:14" ht="17.100000000000001" customHeight="1">
      <c r="A850" s="63"/>
      <c r="B850" s="63"/>
      <c r="C850" s="63"/>
      <c r="D850" s="115"/>
      <c r="E850" s="115"/>
      <c r="F850" s="116"/>
      <c r="G850" s="117"/>
      <c r="H850" s="64"/>
      <c r="I850" s="115"/>
      <c r="J850" s="117"/>
      <c r="K850" s="65"/>
      <c r="L850" s="65"/>
      <c r="M850" s="63"/>
      <c r="N850" s="63"/>
    </row>
    <row r="851" spans="1:14" ht="17.100000000000001" customHeight="1">
      <c r="A851" s="63"/>
      <c r="B851" s="63"/>
      <c r="C851" s="63"/>
      <c r="D851" s="115"/>
      <c r="E851" s="115"/>
      <c r="F851" s="116"/>
      <c r="G851" s="117"/>
      <c r="H851" s="64"/>
      <c r="I851" s="115"/>
      <c r="J851" s="117"/>
      <c r="K851" s="65"/>
      <c r="L851" s="65"/>
      <c r="M851" s="63"/>
      <c r="N851" s="63"/>
    </row>
    <row r="852" spans="1:14" ht="17.100000000000001" customHeight="1">
      <c r="A852" s="63"/>
      <c r="B852" s="63"/>
      <c r="C852" s="63"/>
      <c r="D852" s="115"/>
      <c r="E852" s="115"/>
      <c r="F852" s="116"/>
      <c r="G852" s="117"/>
      <c r="H852" s="64"/>
      <c r="I852" s="115"/>
      <c r="J852" s="117"/>
      <c r="K852" s="65"/>
      <c r="L852" s="65"/>
      <c r="M852" s="63"/>
      <c r="N852" s="63"/>
    </row>
    <row r="853" spans="1:14" ht="17.100000000000001" customHeight="1">
      <c r="A853" s="63"/>
      <c r="B853" s="63"/>
      <c r="C853" s="63"/>
      <c r="D853" s="115"/>
      <c r="E853" s="115"/>
      <c r="F853" s="116"/>
      <c r="G853" s="117"/>
      <c r="H853" s="64"/>
      <c r="I853" s="115"/>
      <c r="J853" s="117"/>
      <c r="K853" s="65"/>
      <c r="L853" s="65"/>
      <c r="M853" s="63"/>
      <c r="N853" s="63"/>
    </row>
    <row r="854" spans="1:14" ht="17.100000000000001" customHeight="1">
      <c r="A854" s="63"/>
      <c r="B854" s="63"/>
      <c r="C854" s="63"/>
      <c r="D854" s="115"/>
      <c r="E854" s="115"/>
      <c r="F854" s="116"/>
      <c r="G854" s="117"/>
      <c r="H854" s="64"/>
      <c r="I854" s="115"/>
      <c r="J854" s="117"/>
      <c r="K854" s="65"/>
      <c r="L854" s="65"/>
      <c r="M854" s="63"/>
      <c r="N854" s="63"/>
    </row>
    <row r="855" spans="1:14" ht="17.100000000000001" customHeight="1">
      <c r="A855" s="63"/>
      <c r="B855" s="63"/>
      <c r="C855" s="63"/>
      <c r="D855" s="115"/>
      <c r="E855" s="115"/>
      <c r="F855" s="116"/>
      <c r="G855" s="117"/>
      <c r="H855" s="64"/>
      <c r="I855" s="115"/>
      <c r="J855" s="117"/>
      <c r="K855" s="65"/>
      <c r="L855" s="65"/>
      <c r="M855" s="63"/>
      <c r="N855" s="63"/>
    </row>
    <row r="856" spans="1:14" ht="17.100000000000001" customHeight="1">
      <c r="A856" s="63"/>
      <c r="B856" s="63"/>
      <c r="C856" s="63"/>
      <c r="D856" s="115"/>
      <c r="E856" s="115"/>
      <c r="F856" s="116"/>
      <c r="G856" s="117"/>
      <c r="H856" s="64"/>
      <c r="I856" s="115"/>
      <c r="J856" s="117"/>
      <c r="K856" s="65"/>
      <c r="L856" s="65"/>
      <c r="M856" s="63"/>
      <c r="N856" s="63"/>
    </row>
    <row r="857" spans="1:14" ht="17.100000000000001" customHeight="1">
      <c r="A857" s="63"/>
      <c r="B857" s="63"/>
      <c r="C857" s="63"/>
      <c r="D857" s="115"/>
      <c r="E857" s="115"/>
      <c r="F857" s="116"/>
      <c r="G857" s="117"/>
      <c r="H857" s="64"/>
      <c r="I857" s="115"/>
      <c r="J857" s="117"/>
      <c r="K857" s="65"/>
      <c r="L857" s="65"/>
      <c r="M857" s="63"/>
      <c r="N857" s="63"/>
    </row>
    <row r="858" spans="1:14" ht="17.100000000000001" customHeight="1">
      <c r="A858" s="63"/>
      <c r="B858" s="63"/>
      <c r="C858" s="63"/>
      <c r="D858" s="115"/>
      <c r="E858" s="115"/>
      <c r="F858" s="116"/>
      <c r="G858" s="117"/>
      <c r="H858" s="64"/>
      <c r="I858" s="115"/>
      <c r="J858" s="117"/>
      <c r="K858" s="65"/>
      <c r="L858" s="65"/>
      <c r="M858" s="63"/>
      <c r="N858" s="63"/>
    </row>
    <row r="859" spans="1:14" ht="17.100000000000001" customHeight="1">
      <c r="A859" s="63"/>
      <c r="B859" s="63"/>
      <c r="C859" s="63"/>
      <c r="D859" s="115"/>
      <c r="E859" s="115"/>
      <c r="F859" s="116"/>
      <c r="G859" s="117"/>
      <c r="H859" s="64"/>
      <c r="I859" s="115"/>
      <c r="J859" s="117"/>
      <c r="K859" s="65"/>
      <c r="L859" s="65"/>
      <c r="M859" s="63"/>
      <c r="N859" s="63"/>
    </row>
    <row r="860" spans="1:14" ht="17.100000000000001" customHeight="1">
      <c r="A860" s="63"/>
      <c r="B860" s="63"/>
      <c r="C860" s="63"/>
      <c r="D860" s="115"/>
      <c r="E860" s="115"/>
      <c r="F860" s="116"/>
      <c r="G860" s="117"/>
      <c r="H860" s="64"/>
      <c r="I860" s="115"/>
      <c r="J860" s="117"/>
      <c r="K860" s="65"/>
      <c r="L860" s="65"/>
      <c r="M860" s="63"/>
      <c r="N860" s="63"/>
    </row>
    <row r="861" spans="1:14" ht="17.100000000000001" customHeight="1">
      <c r="A861" s="63"/>
      <c r="B861" s="63"/>
      <c r="C861" s="63"/>
      <c r="D861" s="115"/>
      <c r="E861" s="115"/>
      <c r="F861" s="116"/>
      <c r="G861" s="117"/>
      <c r="H861" s="64"/>
      <c r="I861" s="115"/>
      <c r="J861" s="117"/>
      <c r="K861" s="65"/>
      <c r="L861" s="65"/>
      <c r="M861" s="63"/>
      <c r="N861" s="63"/>
    </row>
    <row r="862" spans="1:14" ht="17.100000000000001" customHeight="1">
      <c r="A862" s="63"/>
      <c r="B862" s="63"/>
      <c r="C862" s="63"/>
      <c r="D862" s="115"/>
      <c r="E862" s="115"/>
      <c r="F862" s="116"/>
      <c r="G862" s="117"/>
      <c r="H862" s="64"/>
      <c r="I862" s="115"/>
      <c r="J862" s="117"/>
      <c r="K862" s="65"/>
      <c r="L862" s="65"/>
      <c r="M862" s="63"/>
      <c r="N862" s="63"/>
    </row>
    <row r="863" spans="1:14" ht="17.100000000000001" customHeight="1">
      <c r="A863" s="63"/>
      <c r="B863" s="63"/>
      <c r="C863" s="63"/>
      <c r="D863" s="115"/>
      <c r="E863" s="115"/>
      <c r="F863" s="116"/>
      <c r="G863" s="117"/>
      <c r="H863" s="64"/>
      <c r="I863" s="115"/>
      <c r="J863" s="117"/>
      <c r="K863" s="65"/>
      <c r="L863" s="65"/>
      <c r="M863" s="63"/>
      <c r="N863" s="63"/>
    </row>
    <row r="864" spans="1:14" ht="17.100000000000001" customHeight="1">
      <c r="A864" s="63"/>
      <c r="B864" s="63"/>
      <c r="C864" s="63"/>
      <c r="D864" s="115"/>
      <c r="E864" s="115"/>
      <c r="F864" s="116"/>
      <c r="G864" s="117"/>
      <c r="H864" s="64"/>
      <c r="I864" s="115"/>
      <c r="J864" s="117"/>
      <c r="K864" s="65"/>
      <c r="L864" s="65"/>
      <c r="M864" s="63"/>
      <c r="N864" s="63"/>
    </row>
    <row r="865" spans="1:14" ht="17.100000000000001" customHeight="1">
      <c r="A865" s="63"/>
      <c r="B865" s="63"/>
      <c r="C865" s="63"/>
      <c r="D865" s="115"/>
      <c r="E865" s="115"/>
      <c r="F865" s="116"/>
      <c r="G865" s="117"/>
      <c r="H865" s="64"/>
      <c r="I865" s="115"/>
      <c r="J865" s="117"/>
      <c r="K865" s="65"/>
      <c r="L865" s="65"/>
      <c r="M865" s="63"/>
      <c r="N865" s="63"/>
    </row>
    <row r="866" spans="1:14" ht="17.100000000000001" customHeight="1">
      <c r="A866" s="63"/>
      <c r="B866" s="63"/>
      <c r="C866" s="63"/>
      <c r="D866" s="115"/>
      <c r="E866" s="115"/>
      <c r="F866" s="116"/>
      <c r="G866" s="117"/>
      <c r="H866" s="64"/>
      <c r="I866" s="115"/>
      <c r="J866" s="117"/>
      <c r="K866" s="65"/>
      <c r="L866" s="65"/>
      <c r="M866" s="63"/>
      <c r="N866" s="63"/>
    </row>
    <row r="867" spans="1:14" ht="17.100000000000001" customHeight="1">
      <c r="A867" s="63"/>
      <c r="B867" s="63"/>
      <c r="C867" s="63"/>
      <c r="D867" s="115"/>
      <c r="E867" s="115"/>
      <c r="F867" s="116"/>
      <c r="G867" s="117"/>
      <c r="H867" s="64"/>
      <c r="I867" s="115"/>
      <c r="J867" s="117"/>
      <c r="K867" s="65"/>
      <c r="L867" s="65"/>
      <c r="M867" s="63"/>
      <c r="N867" s="63"/>
    </row>
    <row r="868" spans="1:14" ht="17.100000000000001" customHeight="1">
      <c r="A868" s="63"/>
      <c r="B868" s="63"/>
      <c r="C868" s="63"/>
      <c r="D868" s="115"/>
      <c r="E868" s="115"/>
      <c r="F868" s="116"/>
      <c r="G868" s="117"/>
      <c r="H868" s="64"/>
      <c r="I868" s="115"/>
      <c r="J868" s="117"/>
      <c r="K868" s="65"/>
      <c r="L868" s="65"/>
      <c r="M868" s="63"/>
      <c r="N868" s="63"/>
    </row>
    <row r="869" spans="1:14" ht="17.100000000000001" customHeight="1">
      <c r="A869" s="63"/>
      <c r="B869" s="63"/>
      <c r="C869" s="63"/>
      <c r="D869" s="115"/>
      <c r="E869" s="115"/>
      <c r="F869" s="116"/>
      <c r="G869" s="117"/>
      <c r="H869" s="64"/>
      <c r="I869" s="115"/>
      <c r="J869" s="117"/>
      <c r="K869" s="65"/>
      <c r="L869" s="65"/>
      <c r="M869" s="63"/>
      <c r="N869" s="63"/>
    </row>
    <row r="870" spans="1:14" ht="17.100000000000001" customHeight="1">
      <c r="A870" s="63"/>
      <c r="B870" s="63"/>
      <c r="C870" s="63"/>
      <c r="D870" s="115"/>
      <c r="E870" s="115"/>
      <c r="F870" s="116"/>
      <c r="G870" s="117"/>
      <c r="H870" s="64"/>
      <c r="I870" s="115"/>
      <c r="J870" s="117"/>
      <c r="K870" s="65"/>
      <c r="L870" s="65"/>
      <c r="M870" s="63"/>
      <c r="N870" s="63"/>
    </row>
    <row r="871" spans="1:14" ht="17.100000000000001" customHeight="1">
      <c r="A871" s="63"/>
      <c r="B871" s="63"/>
      <c r="C871" s="63"/>
      <c r="D871" s="115"/>
      <c r="E871" s="115"/>
      <c r="F871" s="116"/>
      <c r="G871" s="117"/>
      <c r="H871" s="64"/>
      <c r="I871" s="115"/>
      <c r="J871" s="117"/>
      <c r="K871" s="65"/>
      <c r="L871" s="65"/>
      <c r="M871" s="63"/>
      <c r="N871" s="63"/>
    </row>
    <row r="872" spans="1:14" ht="17.100000000000001" customHeight="1">
      <c r="A872" s="63"/>
      <c r="B872" s="63"/>
      <c r="C872" s="63"/>
      <c r="D872" s="115"/>
      <c r="E872" s="115"/>
      <c r="F872" s="116"/>
      <c r="G872" s="117"/>
      <c r="H872" s="64"/>
      <c r="I872" s="115"/>
      <c r="J872" s="117"/>
      <c r="K872" s="65"/>
      <c r="L872" s="65"/>
      <c r="M872" s="63"/>
      <c r="N872" s="63"/>
    </row>
    <row r="873" spans="1:14" ht="17.100000000000001" customHeight="1">
      <c r="A873" s="63"/>
      <c r="B873" s="63"/>
      <c r="C873" s="63"/>
      <c r="D873" s="115"/>
      <c r="E873" s="115"/>
      <c r="F873" s="116"/>
      <c r="G873" s="117"/>
      <c r="H873" s="64"/>
      <c r="I873" s="115"/>
      <c r="J873" s="117"/>
      <c r="K873" s="65"/>
      <c r="L873" s="65"/>
      <c r="M873" s="63"/>
      <c r="N873" s="63"/>
    </row>
    <row r="874" spans="1:14" ht="17.100000000000001" customHeight="1">
      <c r="A874" s="63"/>
      <c r="B874" s="63"/>
      <c r="C874" s="63"/>
      <c r="D874" s="115"/>
      <c r="E874" s="115"/>
      <c r="F874" s="116"/>
      <c r="G874" s="117"/>
      <c r="H874" s="64"/>
      <c r="I874" s="115"/>
      <c r="J874" s="117"/>
      <c r="K874" s="65"/>
      <c r="L874" s="65"/>
      <c r="M874" s="63"/>
      <c r="N874" s="63"/>
    </row>
    <row r="875" spans="1:14" ht="17.100000000000001" customHeight="1">
      <c r="A875" s="63"/>
      <c r="B875" s="63"/>
      <c r="C875" s="63"/>
      <c r="D875" s="115"/>
      <c r="E875" s="115"/>
      <c r="F875" s="116"/>
      <c r="G875" s="117"/>
      <c r="H875" s="64"/>
      <c r="I875" s="115"/>
      <c r="J875" s="117"/>
      <c r="K875" s="65"/>
      <c r="L875" s="65"/>
      <c r="M875" s="63"/>
      <c r="N875" s="63"/>
    </row>
    <row r="876" spans="1:14" ht="17.100000000000001" customHeight="1">
      <c r="A876" s="63"/>
      <c r="B876" s="63"/>
      <c r="C876" s="63"/>
      <c r="D876" s="115"/>
      <c r="E876" s="115"/>
      <c r="F876" s="116"/>
      <c r="G876" s="117"/>
      <c r="H876" s="64"/>
      <c r="I876" s="115"/>
      <c r="J876" s="117"/>
      <c r="K876" s="65"/>
      <c r="L876" s="65"/>
      <c r="M876" s="63"/>
      <c r="N876" s="63"/>
    </row>
    <row r="877" spans="1:14" ht="17.100000000000001" customHeight="1">
      <c r="A877" s="63"/>
      <c r="B877" s="63"/>
      <c r="C877" s="63"/>
      <c r="D877" s="115"/>
      <c r="E877" s="115"/>
      <c r="F877" s="116"/>
      <c r="G877" s="117"/>
      <c r="H877" s="64"/>
      <c r="I877" s="115"/>
      <c r="J877" s="117"/>
      <c r="K877" s="65"/>
      <c r="L877" s="65"/>
      <c r="M877" s="63"/>
      <c r="N877" s="63"/>
    </row>
    <row r="878" spans="1:14" ht="17.100000000000001" customHeight="1">
      <c r="A878" s="63"/>
      <c r="B878" s="63"/>
      <c r="C878" s="63"/>
      <c r="D878" s="115"/>
      <c r="E878" s="115"/>
      <c r="F878" s="116"/>
      <c r="G878" s="117"/>
      <c r="H878" s="64"/>
      <c r="I878" s="115"/>
      <c r="J878" s="117"/>
      <c r="K878" s="65"/>
      <c r="L878" s="65"/>
      <c r="M878" s="63"/>
      <c r="N878" s="63"/>
    </row>
    <row r="879" spans="1:14" ht="17.100000000000001" customHeight="1">
      <c r="A879" s="63"/>
      <c r="B879" s="63"/>
      <c r="C879" s="63"/>
      <c r="D879" s="115"/>
      <c r="E879" s="115"/>
      <c r="F879" s="116"/>
      <c r="G879" s="117"/>
      <c r="H879" s="64"/>
      <c r="I879" s="115"/>
      <c r="J879" s="117"/>
      <c r="K879" s="65"/>
      <c r="L879" s="65"/>
      <c r="M879" s="63"/>
      <c r="N879" s="63"/>
    </row>
    <row r="880" spans="1:14" ht="17.100000000000001" customHeight="1">
      <c r="A880" s="63"/>
      <c r="B880" s="63"/>
      <c r="C880" s="63"/>
      <c r="D880" s="115"/>
      <c r="E880" s="115"/>
      <c r="F880" s="116"/>
      <c r="G880" s="117"/>
      <c r="H880" s="64"/>
      <c r="I880" s="115"/>
      <c r="J880" s="117"/>
      <c r="K880" s="65"/>
      <c r="L880" s="65"/>
      <c r="M880" s="63"/>
      <c r="N880" s="63"/>
    </row>
    <row r="881" spans="1:14" ht="17.100000000000001" customHeight="1">
      <c r="A881" s="63"/>
      <c r="B881" s="63"/>
      <c r="C881" s="63"/>
      <c r="D881" s="115"/>
      <c r="E881" s="115"/>
      <c r="F881" s="116"/>
      <c r="G881" s="117"/>
      <c r="H881" s="64"/>
      <c r="I881" s="115"/>
      <c r="J881" s="117"/>
      <c r="K881" s="65"/>
      <c r="L881" s="65"/>
      <c r="M881" s="63"/>
      <c r="N881" s="63"/>
    </row>
    <row r="882" spans="1:14" ht="17.100000000000001" customHeight="1">
      <c r="A882" s="63"/>
      <c r="B882" s="63"/>
      <c r="C882" s="63"/>
      <c r="D882" s="115"/>
      <c r="E882" s="115"/>
      <c r="F882" s="116"/>
      <c r="G882" s="117"/>
      <c r="H882" s="64"/>
      <c r="I882" s="115"/>
      <c r="J882" s="117"/>
      <c r="K882" s="65"/>
      <c r="L882" s="65"/>
      <c r="M882" s="63"/>
      <c r="N882" s="63"/>
    </row>
    <row r="883" spans="1:14" ht="17.100000000000001" customHeight="1">
      <c r="A883" s="63"/>
      <c r="B883" s="63"/>
      <c r="C883" s="63"/>
      <c r="D883" s="115"/>
      <c r="E883" s="115"/>
      <c r="F883" s="116"/>
      <c r="G883" s="117"/>
      <c r="H883" s="64"/>
      <c r="I883" s="115"/>
      <c r="J883" s="117"/>
      <c r="K883" s="65"/>
      <c r="L883" s="65"/>
      <c r="M883" s="63"/>
      <c r="N883" s="63"/>
    </row>
    <row r="884" spans="1:14" ht="17.100000000000001" customHeight="1">
      <c r="A884" s="63"/>
      <c r="B884" s="63"/>
      <c r="C884" s="63"/>
      <c r="D884" s="115"/>
      <c r="E884" s="115"/>
      <c r="F884" s="116"/>
      <c r="G884" s="117"/>
      <c r="H884" s="64"/>
      <c r="I884" s="115"/>
      <c r="J884" s="117"/>
      <c r="K884" s="65"/>
      <c r="L884" s="65"/>
      <c r="M884" s="63"/>
      <c r="N884" s="63"/>
    </row>
    <row r="885" spans="1:14" ht="17.100000000000001" customHeight="1">
      <c r="A885" s="63"/>
      <c r="B885" s="63"/>
      <c r="C885" s="63"/>
      <c r="D885" s="115"/>
      <c r="E885" s="115"/>
      <c r="F885" s="116"/>
      <c r="G885" s="117"/>
      <c r="H885" s="64"/>
      <c r="I885" s="115"/>
      <c r="J885" s="117"/>
      <c r="K885" s="65"/>
      <c r="L885" s="65"/>
      <c r="M885" s="63"/>
      <c r="N885" s="63"/>
    </row>
    <row r="886" spans="1:14" ht="17.100000000000001" customHeight="1">
      <c r="A886" s="63"/>
      <c r="B886" s="63"/>
      <c r="C886" s="63"/>
      <c r="D886" s="115"/>
      <c r="E886" s="115"/>
      <c r="F886" s="116"/>
      <c r="G886" s="117"/>
      <c r="H886" s="64"/>
      <c r="I886" s="115"/>
      <c r="J886" s="117"/>
      <c r="K886" s="65"/>
      <c r="L886" s="65"/>
      <c r="M886" s="63"/>
      <c r="N886" s="63"/>
    </row>
    <row r="887" spans="1:14" ht="17.100000000000001" customHeight="1">
      <c r="A887" s="63"/>
      <c r="B887" s="63"/>
      <c r="C887" s="63"/>
      <c r="D887" s="115"/>
      <c r="E887" s="115"/>
      <c r="F887" s="116"/>
      <c r="G887" s="117"/>
      <c r="H887" s="64"/>
      <c r="I887" s="115"/>
      <c r="J887" s="117"/>
      <c r="K887" s="65"/>
      <c r="L887" s="65"/>
      <c r="M887" s="63"/>
      <c r="N887" s="63"/>
    </row>
    <row r="888" spans="1:14" ht="17.100000000000001" customHeight="1">
      <c r="A888" s="63"/>
      <c r="B888" s="63"/>
      <c r="C888" s="63"/>
      <c r="D888" s="115"/>
      <c r="E888" s="115"/>
      <c r="F888" s="116"/>
      <c r="G888" s="117"/>
      <c r="H888" s="64"/>
      <c r="I888" s="115"/>
      <c r="J888" s="117"/>
      <c r="K888" s="65"/>
      <c r="L888" s="65"/>
      <c r="M888" s="63"/>
      <c r="N888" s="63"/>
    </row>
    <row r="889" spans="1:14" ht="17.100000000000001" customHeight="1">
      <c r="A889" s="63"/>
      <c r="B889" s="63"/>
      <c r="C889" s="63"/>
      <c r="D889" s="115"/>
      <c r="E889" s="115"/>
      <c r="F889" s="116"/>
      <c r="G889" s="117"/>
      <c r="H889" s="64"/>
      <c r="I889" s="115"/>
      <c r="J889" s="117"/>
      <c r="K889" s="65"/>
      <c r="L889" s="65"/>
      <c r="M889" s="63"/>
      <c r="N889" s="63"/>
    </row>
    <row r="890" spans="1:14" ht="17.100000000000001" customHeight="1">
      <c r="A890" s="63"/>
      <c r="B890" s="63"/>
      <c r="C890" s="63"/>
      <c r="D890" s="115"/>
      <c r="E890" s="115"/>
      <c r="F890" s="116"/>
      <c r="G890" s="117"/>
      <c r="H890" s="64"/>
      <c r="I890" s="115"/>
      <c r="J890" s="117"/>
      <c r="K890" s="65"/>
      <c r="L890" s="65"/>
      <c r="M890" s="63"/>
      <c r="N890" s="63"/>
    </row>
    <row r="891" spans="1:14" ht="17.100000000000001" customHeight="1">
      <c r="A891" s="63"/>
      <c r="B891" s="63"/>
      <c r="C891" s="63"/>
      <c r="D891" s="115"/>
      <c r="E891" s="115"/>
      <c r="F891" s="116"/>
      <c r="G891" s="117"/>
      <c r="H891" s="64"/>
      <c r="I891" s="115"/>
      <c r="J891" s="117"/>
      <c r="K891" s="65"/>
      <c r="L891" s="65"/>
      <c r="M891" s="63"/>
      <c r="N891" s="63"/>
    </row>
    <row r="892" spans="1:14" ht="17.100000000000001" customHeight="1">
      <c r="A892" s="63"/>
      <c r="B892" s="63"/>
      <c r="C892" s="63"/>
      <c r="D892" s="115"/>
      <c r="E892" s="115"/>
      <c r="F892" s="116"/>
      <c r="G892" s="117"/>
      <c r="H892" s="64"/>
      <c r="I892" s="115"/>
      <c r="J892" s="117"/>
      <c r="K892" s="65"/>
      <c r="L892" s="65"/>
      <c r="M892" s="63"/>
      <c r="N892" s="63"/>
    </row>
    <row r="893" spans="1:14" ht="17.100000000000001" customHeight="1">
      <c r="A893" s="63"/>
      <c r="B893" s="63"/>
      <c r="C893" s="63"/>
      <c r="D893" s="115"/>
      <c r="E893" s="115"/>
      <c r="F893" s="116"/>
      <c r="G893" s="117"/>
      <c r="H893" s="64"/>
      <c r="I893" s="115"/>
      <c r="J893" s="117"/>
      <c r="K893" s="65"/>
      <c r="L893" s="65"/>
      <c r="M893" s="63"/>
      <c r="N893" s="63"/>
    </row>
    <row r="894" spans="1:14" ht="17.100000000000001" customHeight="1">
      <c r="A894" s="63"/>
      <c r="B894" s="63"/>
      <c r="C894" s="63"/>
      <c r="D894" s="115"/>
      <c r="E894" s="115"/>
      <c r="F894" s="116"/>
      <c r="G894" s="117"/>
      <c r="H894" s="64"/>
      <c r="I894" s="115"/>
      <c r="J894" s="117"/>
      <c r="K894" s="65"/>
      <c r="L894" s="65"/>
      <c r="M894" s="63"/>
      <c r="N894" s="63"/>
    </row>
    <row r="895" spans="1:14" ht="17.100000000000001" customHeight="1">
      <c r="A895" s="63"/>
      <c r="B895" s="63"/>
      <c r="C895" s="63"/>
      <c r="D895" s="115"/>
      <c r="E895" s="115"/>
      <c r="F895" s="116"/>
      <c r="G895" s="117"/>
      <c r="H895" s="64"/>
      <c r="I895" s="115"/>
      <c r="J895" s="117"/>
      <c r="K895" s="65"/>
      <c r="L895" s="65"/>
      <c r="M895" s="63"/>
      <c r="N895" s="63"/>
    </row>
    <row r="896" spans="1:14" ht="17.100000000000001" customHeight="1">
      <c r="A896" s="63"/>
      <c r="B896" s="63"/>
      <c r="C896" s="63"/>
      <c r="D896" s="115"/>
      <c r="E896" s="115"/>
      <c r="F896" s="116"/>
      <c r="G896" s="117"/>
      <c r="H896" s="64"/>
      <c r="I896" s="115"/>
      <c r="J896" s="117"/>
      <c r="K896" s="65"/>
      <c r="L896" s="65"/>
      <c r="M896" s="63"/>
      <c r="N896" s="63"/>
    </row>
    <row r="897" spans="1:14" ht="17.100000000000001" customHeight="1">
      <c r="A897" s="63"/>
      <c r="B897" s="63"/>
      <c r="C897" s="63"/>
      <c r="D897" s="115"/>
      <c r="E897" s="115"/>
      <c r="F897" s="116"/>
      <c r="G897" s="117"/>
      <c r="H897" s="64"/>
      <c r="I897" s="115"/>
      <c r="J897" s="117"/>
      <c r="K897" s="65"/>
      <c r="L897" s="65"/>
      <c r="M897" s="63"/>
      <c r="N897" s="63"/>
    </row>
    <row r="898" spans="1:14" ht="17.100000000000001" customHeight="1">
      <c r="A898" s="63"/>
      <c r="B898" s="63"/>
      <c r="C898" s="63"/>
      <c r="D898" s="115"/>
      <c r="E898" s="115"/>
      <c r="F898" s="116"/>
      <c r="G898" s="117"/>
      <c r="H898" s="64"/>
      <c r="I898" s="115"/>
      <c r="J898" s="117"/>
      <c r="K898" s="65"/>
      <c r="L898" s="65"/>
      <c r="M898" s="63"/>
      <c r="N898" s="63"/>
    </row>
    <row r="899" spans="1:14" ht="17.100000000000001" customHeight="1">
      <c r="A899" s="63"/>
      <c r="B899" s="63"/>
      <c r="C899" s="63"/>
      <c r="D899" s="115"/>
      <c r="E899" s="115"/>
      <c r="F899" s="116"/>
      <c r="G899" s="117"/>
      <c r="H899" s="64"/>
      <c r="I899" s="115"/>
      <c r="J899" s="117"/>
      <c r="K899" s="65"/>
      <c r="L899" s="65"/>
      <c r="M899" s="63"/>
      <c r="N899" s="63"/>
    </row>
    <row r="900" spans="1:14" ht="17.100000000000001" customHeight="1">
      <c r="A900" s="63"/>
      <c r="B900" s="63"/>
      <c r="C900" s="63"/>
      <c r="D900" s="115"/>
      <c r="E900" s="115"/>
      <c r="F900" s="116"/>
      <c r="G900" s="117"/>
      <c r="H900" s="64"/>
      <c r="I900" s="115"/>
      <c r="J900" s="117"/>
      <c r="K900" s="65"/>
      <c r="L900" s="65"/>
      <c r="M900" s="63"/>
      <c r="N900" s="63"/>
    </row>
    <row r="901" spans="1:14" ht="17.100000000000001" customHeight="1">
      <c r="A901" s="63"/>
      <c r="B901" s="63"/>
      <c r="C901" s="63"/>
      <c r="D901" s="115"/>
      <c r="E901" s="115"/>
      <c r="F901" s="116"/>
      <c r="G901" s="117"/>
      <c r="H901" s="64"/>
      <c r="I901" s="115"/>
      <c r="J901" s="117"/>
      <c r="K901" s="65"/>
      <c r="L901" s="65"/>
      <c r="M901" s="63"/>
      <c r="N901" s="63"/>
    </row>
    <row r="902" spans="1:14" ht="17.100000000000001" customHeight="1">
      <c r="A902" s="63"/>
      <c r="B902" s="63"/>
      <c r="C902" s="63"/>
      <c r="D902" s="115"/>
      <c r="E902" s="115"/>
      <c r="F902" s="116"/>
      <c r="G902" s="117"/>
      <c r="H902" s="64"/>
      <c r="I902" s="115"/>
      <c r="J902" s="117"/>
      <c r="K902" s="65"/>
      <c r="L902" s="65"/>
      <c r="M902" s="63"/>
      <c r="N902" s="63"/>
    </row>
    <row r="903" spans="1:14" ht="17.100000000000001" customHeight="1">
      <c r="A903" s="63"/>
      <c r="B903" s="63"/>
      <c r="C903" s="63"/>
      <c r="D903" s="115"/>
      <c r="E903" s="115"/>
      <c r="F903" s="116"/>
      <c r="G903" s="117"/>
      <c r="H903" s="64"/>
      <c r="I903" s="115"/>
      <c r="J903" s="117"/>
      <c r="K903" s="65"/>
      <c r="L903" s="65"/>
      <c r="M903" s="63"/>
      <c r="N903" s="63"/>
    </row>
    <row r="904" spans="1:14" ht="17.100000000000001" customHeight="1">
      <c r="A904" s="63"/>
      <c r="B904" s="63"/>
      <c r="C904" s="63"/>
      <c r="D904" s="115"/>
      <c r="E904" s="115"/>
      <c r="F904" s="116"/>
      <c r="G904" s="117"/>
      <c r="H904" s="64"/>
      <c r="I904" s="115"/>
      <c r="J904" s="117"/>
      <c r="K904" s="65"/>
      <c r="L904" s="65"/>
      <c r="M904" s="63"/>
      <c r="N904" s="63"/>
    </row>
    <row r="905" spans="1:14" ht="17.100000000000001" customHeight="1">
      <c r="A905" s="63"/>
      <c r="B905" s="63"/>
      <c r="C905" s="63"/>
      <c r="D905" s="115"/>
      <c r="E905" s="115"/>
      <c r="F905" s="116"/>
      <c r="G905" s="117"/>
      <c r="H905" s="64"/>
      <c r="I905" s="115"/>
      <c r="J905" s="117"/>
      <c r="K905" s="65"/>
      <c r="L905" s="65"/>
      <c r="M905" s="63"/>
      <c r="N905" s="63"/>
    </row>
    <row r="906" spans="1:14" ht="17.100000000000001" customHeight="1">
      <c r="A906" s="63"/>
      <c r="B906" s="63"/>
      <c r="C906" s="63"/>
      <c r="D906" s="115"/>
      <c r="E906" s="115"/>
      <c r="F906" s="116"/>
      <c r="G906" s="117"/>
      <c r="H906" s="64"/>
      <c r="I906" s="115"/>
      <c r="J906" s="117"/>
      <c r="K906" s="65"/>
      <c r="L906" s="65"/>
      <c r="M906" s="63"/>
      <c r="N906" s="63"/>
    </row>
    <row r="907" spans="1:14" ht="17.100000000000001" customHeight="1">
      <c r="A907" s="63"/>
      <c r="B907" s="63"/>
      <c r="C907" s="63"/>
      <c r="D907" s="115"/>
      <c r="E907" s="115"/>
      <c r="F907" s="116"/>
      <c r="G907" s="117"/>
      <c r="H907" s="64"/>
      <c r="I907" s="115"/>
      <c r="J907" s="117"/>
      <c r="K907" s="65"/>
      <c r="L907" s="65"/>
      <c r="M907" s="63"/>
      <c r="N907" s="63"/>
    </row>
    <row r="908" spans="1:14" ht="17.100000000000001" customHeight="1">
      <c r="A908" s="63"/>
      <c r="B908" s="63"/>
      <c r="C908" s="63"/>
      <c r="D908" s="115"/>
      <c r="E908" s="115"/>
      <c r="F908" s="116"/>
      <c r="G908" s="117"/>
      <c r="H908" s="64"/>
      <c r="I908" s="115"/>
      <c r="J908" s="117"/>
      <c r="K908" s="65"/>
      <c r="L908" s="65"/>
      <c r="M908" s="63"/>
      <c r="N908" s="63"/>
    </row>
    <row r="909" spans="1:14" ht="17.100000000000001" customHeight="1">
      <c r="A909" s="63"/>
      <c r="B909" s="63"/>
      <c r="C909" s="63"/>
      <c r="D909" s="115"/>
      <c r="E909" s="115"/>
      <c r="F909" s="116"/>
      <c r="G909" s="117"/>
      <c r="H909" s="64"/>
      <c r="I909" s="115"/>
      <c r="J909" s="117"/>
      <c r="K909" s="65"/>
      <c r="L909" s="65"/>
      <c r="M909" s="63"/>
      <c r="N909" s="63"/>
    </row>
    <row r="910" spans="1:14" ht="17.100000000000001" customHeight="1">
      <c r="A910" s="63"/>
      <c r="B910" s="63"/>
      <c r="C910" s="63"/>
      <c r="D910" s="115"/>
      <c r="E910" s="115"/>
      <c r="F910" s="116"/>
      <c r="G910" s="117"/>
      <c r="H910" s="64"/>
      <c r="I910" s="115"/>
      <c r="J910" s="117"/>
      <c r="K910" s="65"/>
      <c r="L910" s="65"/>
      <c r="M910" s="63"/>
      <c r="N910" s="63"/>
    </row>
    <row r="911" spans="1:14" ht="17.100000000000001" customHeight="1">
      <c r="A911" s="63"/>
      <c r="B911" s="63"/>
      <c r="C911" s="63"/>
      <c r="D911" s="115"/>
      <c r="E911" s="115"/>
      <c r="F911" s="116"/>
      <c r="G911" s="117"/>
      <c r="H911" s="64"/>
      <c r="I911" s="115"/>
      <c r="J911" s="117"/>
      <c r="K911" s="65"/>
      <c r="L911" s="65"/>
      <c r="M911" s="63"/>
      <c r="N911" s="63"/>
    </row>
    <row r="912" spans="1:14" ht="17.100000000000001" customHeight="1">
      <c r="A912" s="63"/>
      <c r="B912" s="63"/>
      <c r="C912" s="63"/>
      <c r="D912" s="115"/>
      <c r="E912" s="115"/>
      <c r="F912" s="116"/>
      <c r="G912" s="117"/>
      <c r="H912" s="64"/>
      <c r="I912" s="115"/>
      <c r="J912" s="117"/>
      <c r="K912" s="65"/>
      <c r="L912" s="65"/>
      <c r="M912" s="63"/>
      <c r="N912" s="63"/>
    </row>
    <row r="913" spans="1:14" ht="17.100000000000001" customHeight="1">
      <c r="A913" s="63"/>
      <c r="B913" s="63"/>
      <c r="C913" s="63"/>
      <c r="D913" s="115"/>
      <c r="E913" s="115"/>
      <c r="F913" s="116"/>
      <c r="G913" s="117"/>
      <c r="H913" s="64"/>
      <c r="I913" s="115"/>
      <c r="J913" s="117"/>
      <c r="K913" s="65"/>
      <c r="L913" s="65"/>
      <c r="M913" s="63"/>
      <c r="N913" s="63"/>
    </row>
    <row r="914" spans="1:14" ht="17.100000000000001" customHeight="1">
      <c r="A914" s="63"/>
      <c r="B914" s="63"/>
      <c r="C914" s="63"/>
      <c r="D914" s="115"/>
      <c r="E914" s="115"/>
      <c r="F914" s="116"/>
      <c r="G914" s="117"/>
      <c r="H914" s="64"/>
      <c r="I914" s="115"/>
      <c r="J914" s="117"/>
      <c r="K914" s="65"/>
      <c r="L914" s="65"/>
      <c r="M914" s="63"/>
      <c r="N914" s="63"/>
    </row>
    <row r="915" spans="1:14" ht="17.100000000000001" customHeight="1">
      <c r="A915" s="63"/>
      <c r="B915" s="63"/>
      <c r="C915" s="63"/>
      <c r="D915" s="115"/>
      <c r="E915" s="115"/>
      <c r="F915" s="116"/>
      <c r="G915" s="117"/>
      <c r="H915" s="64"/>
      <c r="I915" s="115"/>
      <c r="J915" s="117"/>
      <c r="K915" s="65"/>
      <c r="L915" s="65"/>
      <c r="M915" s="63"/>
      <c r="N915" s="63"/>
    </row>
    <row r="916" spans="1:14" ht="17.100000000000001" customHeight="1">
      <c r="A916" s="63"/>
      <c r="B916" s="63"/>
      <c r="C916" s="63"/>
      <c r="D916" s="115"/>
      <c r="E916" s="115"/>
      <c r="F916" s="116"/>
      <c r="G916" s="117"/>
      <c r="H916" s="64"/>
      <c r="I916" s="115"/>
      <c r="J916" s="117"/>
      <c r="K916" s="65"/>
      <c r="L916" s="65"/>
      <c r="M916" s="63"/>
      <c r="N916" s="63"/>
    </row>
    <row r="917" spans="1:14" ht="17.100000000000001" customHeight="1">
      <c r="A917" s="63"/>
      <c r="B917" s="63"/>
      <c r="C917" s="63"/>
      <c r="D917" s="115"/>
      <c r="E917" s="115"/>
      <c r="F917" s="116"/>
      <c r="G917" s="117"/>
      <c r="H917" s="64"/>
      <c r="I917" s="115"/>
      <c r="J917" s="117"/>
      <c r="K917" s="65"/>
      <c r="L917" s="65"/>
      <c r="M917" s="63"/>
      <c r="N917" s="63"/>
    </row>
    <row r="918" spans="1:14" ht="17.100000000000001" customHeight="1">
      <c r="A918" s="63"/>
      <c r="B918" s="63"/>
      <c r="C918" s="63"/>
      <c r="D918" s="115"/>
      <c r="E918" s="115"/>
      <c r="F918" s="116"/>
      <c r="G918" s="117"/>
      <c r="H918" s="64"/>
      <c r="I918" s="115"/>
      <c r="J918" s="117"/>
      <c r="K918" s="65"/>
      <c r="L918" s="65"/>
      <c r="M918" s="63"/>
      <c r="N918" s="63"/>
    </row>
    <row r="919" spans="1:14" ht="17.100000000000001" customHeight="1">
      <c r="A919" s="63"/>
      <c r="B919" s="63"/>
      <c r="C919" s="63"/>
      <c r="D919" s="115"/>
      <c r="E919" s="115"/>
      <c r="F919" s="116"/>
      <c r="G919" s="117"/>
      <c r="H919" s="64"/>
      <c r="I919" s="115"/>
      <c r="J919" s="117"/>
      <c r="K919" s="65"/>
      <c r="L919" s="65"/>
      <c r="M919" s="63"/>
      <c r="N919" s="63"/>
    </row>
    <row r="920" spans="1:14" ht="17.100000000000001" customHeight="1">
      <c r="A920" s="63"/>
      <c r="B920" s="63"/>
      <c r="C920" s="63"/>
      <c r="D920" s="115"/>
      <c r="E920" s="115"/>
      <c r="F920" s="116"/>
      <c r="G920" s="117"/>
      <c r="H920" s="64"/>
      <c r="I920" s="115"/>
      <c r="J920" s="117"/>
      <c r="K920" s="65"/>
      <c r="L920" s="65"/>
      <c r="M920" s="63"/>
      <c r="N920" s="63"/>
    </row>
    <row r="921" spans="1:14" ht="17.100000000000001" customHeight="1">
      <c r="A921" s="63"/>
      <c r="B921" s="63"/>
      <c r="C921" s="63"/>
      <c r="D921" s="115"/>
      <c r="E921" s="115"/>
      <c r="F921" s="116"/>
      <c r="G921" s="117"/>
      <c r="H921" s="64"/>
      <c r="I921" s="115"/>
      <c r="J921" s="117"/>
      <c r="K921" s="65"/>
      <c r="L921" s="65"/>
      <c r="M921" s="63"/>
      <c r="N921" s="63"/>
    </row>
    <row r="922" spans="1:14" ht="17.100000000000001" customHeight="1">
      <c r="A922" s="63"/>
      <c r="B922" s="63"/>
      <c r="C922" s="63"/>
      <c r="D922" s="115"/>
      <c r="E922" s="115"/>
      <c r="F922" s="116"/>
      <c r="G922" s="117"/>
      <c r="H922" s="64"/>
      <c r="I922" s="115"/>
      <c r="J922" s="117"/>
      <c r="K922" s="65"/>
      <c r="L922" s="65"/>
      <c r="M922" s="63"/>
      <c r="N922" s="63"/>
    </row>
    <row r="923" spans="1:14" ht="17.100000000000001" customHeight="1">
      <c r="A923" s="63"/>
      <c r="B923" s="63"/>
      <c r="C923" s="63"/>
      <c r="D923" s="115"/>
      <c r="E923" s="115"/>
      <c r="F923" s="116"/>
      <c r="G923" s="117"/>
      <c r="H923" s="64"/>
      <c r="I923" s="115"/>
      <c r="J923" s="117"/>
      <c r="K923" s="65"/>
      <c r="L923" s="65"/>
      <c r="M923" s="63"/>
      <c r="N923" s="63"/>
    </row>
    <row r="924" spans="1:14" ht="17.100000000000001" customHeight="1">
      <c r="A924" s="63"/>
      <c r="B924" s="63"/>
      <c r="C924" s="63"/>
      <c r="D924" s="115"/>
      <c r="E924" s="115"/>
      <c r="F924" s="116"/>
      <c r="G924" s="117"/>
      <c r="H924" s="64"/>
      <c r="I924" s="115"/>
      <c r="J924" s="117"/>
      <c r="K924" s="65"/>
      <c r="L924" s="65"/>
      <c r="M924" s="63"/>
      <c r="N924" s="63"/>
    </row>
    <row r="925" spans="1:14" ht="17.100000000000001" customHeight="1">
      <c r="A925" s="63"/>
      <c r="B925" s="63"/>
      <c r="C925" s="63"/>
      <c r="D925" s="115"/>
      <c r="E925" s="115"/>
      <c r="F925" s="116"/>
      <c r="G925" s="117"/>
      <c r="H925" s="64"/>
      <c r="I925" s="115"/>
      <c r="J925" s="117"/>
      <c r="K925" s="65"/>
      <c r="L925" s="65"/>
      <c r="M925" s="63"/>
      <c r="N925" s="63"/>
    </row>
    <row r="926" spans="1:14" ht="17.100000000000001" customHeight="1">
      <c r="A926" s="63"/>
      <c r="B926" s="63"/>
      <c r="C926" s="63"/>
      <c r="D926" s="115"/>
      <c r="E926" s="115"/>
      <c r="F926" s="116"/>
      <c r="G926" s="117"/>
      <c r="H926" s="64"/>
      <c r="I926" s="115"/>
      <c r="J926" s="117"/>
      <c r="K926" s="65"/>
      <c r="L926" s="65"/>
      <c r="M926" s="63"/>
      <c r="N926" s="63"/>
    </row>
    <row r="927" spans="1:14" ht="17.100000000000001" customHeight="1">
      <c r="A927" s="63"/>
      <c r="B927" s="63"/>
      <c r="C927" s="63"/>
      <c r="D927" s="115"/>
      <c r="E927" s="115"/>
      <c r="F927" s="116"/>
      <c r="G927" s="117"/>
      <c r="H927" s="64"/>
      <c r="I927" s="115"/>
      <c r="J927" s="117"/>
      <c r="K927" s="65"/>
      <c r="L927" s="65"/>
      <c r="M927" s="63"/>
      <c r="N927" s="63"/>
    </row>
    <row r="928" spans="1:14" ht="17.100000000000001" customHeight="1">
      <c r="A928" s="63"/>
      <c r="B928" s="63"/>
      <c r="C928" s="63"/>
      <c r="D928" s="115"/>
      <c r="E928" s="115"/>
      <c r="F928" s="116"/>
      <c r="G928" s="117"/>
      <c r="H928" s="64"/>
      <c r="I928" s="115"/>
      <c r="J928" s="117"/>
      <c r="K928" s="65"/>
      <c r="L928" s="65"/>
      <c r="M928" s="63"/>
      <c r="N928" s="63"/>
    </row>
    <row r="929" spans="1:14" ht="17.100000000000001" customHeight="1">
      <c r="A929" s="63"/>
      <c r="B929" s="63"/>
      <c r="C929" s="63"/>
      <c r="D929" s="115"/>
      <c r="E929" s="115"/>
      <c r="F929" s="116"/>
      <c r="G929" s="117"/>
      <c r="H929" s="64"/>
      <c r="I929" s="115"/>
      <c r="J929" s="117"/>
      <c r="K929" s="65"/>
      <c r="L929" s="65"/>
      <c r="M929" s="63"/>
      <c r="N929" s="63"/>
    </row>
    <row r="930" spans="1:14" ht="17.100000000000001" customHeight="1">
      <c r="A930" s="63"/>
      <c r="B930" s="63"/>
      <c r="C930" s="63"/>
      <c r="D930" s="115"/>
      <c r="E930" s="115"/>
      <c r="F930" s="116"/>
      <c r="G930" s="117"/>
      <c r="H930" s="64"/>
      <c r="I930" s="115"/>
      <c r="J930" s="117"/>
      <c r="K930" s="65"/>
      <c r="L930" s="65"/>
      <c r="M930" s="63"/>
      <c r="N930" s="63"/>
    </row>
    <row r="931" spans="1:14" ht="17.100000000000001" customHeight="1">
      <c r="A931" s="63"/>
      <c r="B931" s="63"/>
      <c r="C931" s="63"/>
      <c r="D931" s="115"/>
      <c r="E931" s="115"/>
      <c r="F931" s="116"/>
      <c r="G931" s="117"/>
      <c r="H931" s="64"/>
      <c r="I931" s="115"/>
      <c r="J931" s="117"/>
      <c r="K931" s="65"/>
      <c r="L931" s="65"/>
      <c r="M931" s="63"/>
      <c r="N931" s="63"/>
    </row>
    <row r="932" spans="1:14" ht="17.100000000000001" customHeight="1">
      <c r="A932" s="63"/>
      <c r="B932" s="63"/>
      <c r="C932" s="63"/>
      <c r="D932" s="115"/>
      <c r="E932" s="115"/>
      <c r="F932" s="116"/>
      <c r="G932" s="117"/>
      <c r="H932" s="64"/>
      <c r="I932" s="115"/>
      <c r="J932" s="117"/>
      <c r="K932" s="65"/>
      <c r="L932" s="65"/>
      <c r="M932" s="63"/>
      <c r="N932" s="63"/>
    </row>
    <row r="933" spans="1:14" ht="17.100000000000001" customHeight="1">
      <c r="A933" s="63"/>
      <c r="B933" s="63"/>
      <c r="C933" s="63"/>
      <c r="D933" s="115"/>
      <c r="E933" s="115"/>
      <c r="F933" s="116"/>
      <c r="G933" s="117"/>
      <c r="H933" s="64"/>
      <c r="I933" s="115"/>
      <c r="J933" s="117"/>
      <c r="K933" s="65"/>
      <c r="L933" s="65"/>
      <c r="M933" s="63"/>
      <c r="N933" s="63"/>
    </row>
    <row r="934" spans="1:14" ht="17.100000000000001" customHeight="1">
      <c r="A934" s="63"/>
      <c r="B934" s="63"/>
      <c r="C934" s="63"/>
      <c r="D934" s="115"/>
      <c r="E934" s="115"/>
      <c r="F934" s="116"/>
      <c r="G934" s="117"/>
      <c r="H934" s="64"/>
      <c r="I934" s="115"/>
      <c r="J934" s="117"/>
      <c r="K934" s="65"/>
      <c r="L934" s="65"/>
      <c r="M934" s="63"/>
      <c r="N934" s="63"/>
    </row>
    <row r="935" spans="1:14" ht="17.100000000000001" customHeight="1">
      <c r="A935" s="63"/>
      <c r="B935" s="63"/>
      <c r="C935" s="63"/>
      <c r="D935" s="115"/>
      <c r="E935" s="115"/>
      <c r="F935" s="116"/>
      <c r="G935" s="117"/>
      <c r="H935" s="64"/>
      <c r="I935" s="115"/>
      <c r="J935" s="117"/>
      <c r="K935" s="65"/>
      <c r="L935" s="65"/>
      <c r="M935" s="63"/>
      <c r="N935" s="63"/>
    </row>
    <row r="936" spans="1:14" ht="17.100000000000001" customHeight="1">
      <c r="A936" s="63"/>
      <c r="B936" s="63"/>
      <c r="C936" s="63"/>
      <c r="D936" s="115"/>
      <c r="E936" s="115"/>
      <c r="F936" s="116"/>
      <c r="G936" s="117"/>
      <c r="H936" s="64"/>
      <c r="I936" s="115"/>
      <c r="J936" s="117"/>
      <c r="K936" s="65"/>
      <c r="L936" s="65"/>
      <c r="M936" s="63"/>
      <c r="N936" s="63"/>
    </row>
    <row r="937" spans="1:14" ht="17.100000000000001" customHeight="1">
      <c r="A937" s="63"/>
      <c r="B937" s="63"/>
      <c r="C937" s="63"/>
      <c r="D937" s="115"/>
      <c r="E937" s="115"/>
      <c r="F937" s="116"/>
      <c r="G937" s="117"/>
      <c r="H937" s="64"/>
      <c r="I937" s="115"/>
      <c r="J937" s="117"/>
      <c r="K937" s="65"/>
      <c r="L937" s="65"/>
      <c r="M937" s="63"/>
      <c r="N937" s="63"/>
    </row>
    <row r="938" spans="1:14" ht="17.100000000000001" customHeight="1">
      <c r="A938" s="63"/>
      <c r="B938" s="63"/>
      <c r="C938" s="63"/>
      <c r="D938" s="115"/>
      <c r="E938" s="115"/>
      <c r="F938" s="116"/>
      <c r="G938" s="117"/>
      <c r="H938" s="64"/>
      <c r="I938" s="115"/>
      <c r="J938" s="117"/>
      <c r="K938" s="65"/>
      <c r="L938" s="65"/>
      <c r="M938" s="63"/>
      <c r="N938" s="63"/>
    </row>
    <row r="939" spans="1:14" ht="17.100000000000001" customHeight="1">
      <c r="A939" s="63"/>
      <c r="B939" s="63"/>
      <c r="C939" s="63"/>
      <c r="D939" s="115"/>
      <c r="E939" s="115"/>
      <c r="F939" s="116"/>
      <c r="G939" s="117"/>
      <c r="H939" s="64"/>
      <c r="I939" s="115"/>
      <c r="J939" s="117"/>
      <c r="K939" s="65"/>
      <c r="L939" s="65"/>
      <c r="M939" s="63"/>
      <c r="N939" s="63"/>
    </row>
    <row r="940" spans="1:14" ht="17.100000000000001" customHeight="1">
      <c r="A940" s="63"/>
      <c r="B940" s="63"/>
      <c r="C940" s="63"/>
      <c r="D940" s="115"/>
      <c r="E940" s="115"/>
      <c r="F940" s="116"/>
      <c r="G940" s="117"/>
      <c r="H940" s="64"/>
      <c r="I940" s="115"/>
      <c r="J940" s="117"/>
      <c r="K940" s="65"/>
      <c r="L940" s="65"/>
      <c r="M940" s="63"/>
      <c r="N940" s="63"/>
    </row>
    <row r="941" spans="1:14" ht="17.100000000000001" customHeight="1">
      <c r="A941" s="63"/>
      <c r="B941" s="63"/>
      <c r="C941" s="63"/>
      <c r="D941" s="115"/>
      <c r="E941" s="115"/>
      <c r="F941" s="116"/>
      <c r="G941" s="117"/>
      <c r="H941" s="64"/>
      <c r="I941" s="115"/>
      <c r="J941" s="117"/>
      <c r="K941" s="65"/>
      <c r="L941" s="65"/>
      <c r="M941" s="63"/>
      <c r="N941" s="63"/>
    </row>
    <row r="942" spans="1:14" ht="17.100000000000001" customHeight="1">
      <c r="A942" s="63"/>
      <c r="B942" s="63"/>
      <c r="C942" s="63"/>
      <c r="D942" s="115"/>
      <c r="E942" s="115"/>
      <c r="F942" s="116"/>
      <c r="G942" s="117"/>
      <c r="H942" s="64"/>
      <c r="I942" s="115"/>
      <c r="J942" s="117"/>
      <c r="K942" s="65"/>
      <c r="L942" s="65"/>
      <c r="M942" s="63"/>
      <c r="N942" s="63"/>
    </row>
    <row r="943" spans="1:14" ht="17.100000000000001" customHeight="1">
      <c r="A943" s="63"/>
      <c r="B943" s="63"/>
      <c r="C943" s="63"/>
      <c r="D943" s="115"/>
      <c r="E943" s="115"/>
      <c r="F943" s="116"/>
      <c r="G943" s="117"/>
      <c r="H943" s="64"/>
      <c r="I943" s="115"/>
      <c r="J943" s="117"/>
      <c r="K943" s="65"/>
      <c r="L943" s="65"/>
      <c r="M943" s="63"/>
      <c r="N943" s="63"/>
    </row>
    <row r="944" spans="1:14" ht="17.100000000000001" customHeight="1">
      <c r="A944" s="63"/>
      <c r="B944" s="63"/>
      <c r="C944" s="63"/>
      <c r="D944" s="115"/>
      <c r="E944" s="115"/>
      <c r="F944" s="116"/>
      <c r="G944" s="117"/>
      <c r="H944" s="64"/>
      <c r="I944" s="115"/>
      <c r="J944" s="117"/>
      <c r="K944" s="65"/>
      <c r="L944" s="65"/>
      <c r="M944" s="63"/>
      <c r="N944" s="63"/>
    </row>
    <row r="945" spans="1:14" ht="17.100000000000001" customHeight="1">
      <c r="A945" s="63"/>
      <c r="B945" s="63"/>
      <c r="C945" s="63"/>
      <c r="D945" s="115"/>
      <c r="E945" s="115"/>
      <c r="F945" s="116"/>
      <c r="G945" s="117"/>
      <c r="H945" s="64"/>
      <c r="I945" s="115"/>
      <c r="J945" s="117"/>
      <c r="K945" s="65"/>
      <c r="L945" s="65"/>
      <c r="M945" s="63"/>
      <c r="N945" s="63"/>
    </row>
    <row r="946" spans="1:14" ht="17.100000000000001" customHeight="1">
      <c r="A946" s="63"/>
      <c r="B946" s="63"/>
      <c r="C946" s="63"/>
      <c r="D946" s="115"/>
      <c r="E946" s="115"/>
      <c r="F946" s="116"/>
      <c r="G946" s="117"/>
      <c r="H946" s="64"/>
      <c r="I946" s="115"/>
      <c r="J946" s="117"/>
      <c r="K946" s="65"/>
      <c r="L946" s="65"/>
      <c r="M946" s="63"/>
      <c r="N946" s="63"/>
    </row>
    <row r="947" spans="1:14" ht="17.100000000000001" customHeight="1">
      <c r="A947" s="63"/>
      <c r="B947" s="63"/>
      <c r="C947" s="63"/>
      <c r="D947" s="115"/>
      <c r="E947" s="115"/>
      <c r="F947" s="116"/>
      <c r="G947" s="117"/>
      <c r="H947" s="64"/>
      <c r="I947" s="115"/>
      <c r="J947" s="117"/>
      <c r="K947" s="65"/>
      <c r="L947" s="65"/>
      <c r="M947" s="63"/>
      <c r="N947" s="63"/>
    </row>
    <row r="948" spans="1:14" ht="17.100000000000001" customHeight="1">
      <c r="A948" s="63"/>
      <c r="B948" s="63"/>
      <c r="C948" s="63"/>
      <c r="D948" s="115"/>
      <c r="E948" s="115"/>
      <c r="F948" s="116"/>
      <c r="G948" s="117"/>
      <c r="H948" s="64"/>
      <c r="I948" s="115"/>
      <c r="J948" s="117"/>
      <c r="K948" s="65"/>
      <c r="L948" s="65"/>
      <c r="M948" s="63"/>
      <c r="N948" s="63"/>
    </row>
    <row r="949" spans="1:14" ht="17.100000000000001" customHeight="1">
      <c r="A949" s="63"/>
      <c r="B949" s="63"/>
      <c r="C949" s="63"/>
      <c r="D949" s="115"/>
      <c r="E949" s="115"/>
      <c r="F949" s="116"/>
      <c r="G949" s="117"/>
      <c r="H949" s="64"/>
      <c r="I949" s="115"/>
      <c r="J949" s="117"/>
      <c r="K949" s="65"/>
      <c r="L949" s="65"/>
      <c r="M949" s="63"/>
      <c r="N949" s="63"/>
    </row>
    <row r="950" spans="1:14" ht="17.100000000000001" customHeight="1">
      <c r="A950" s="63"/>
      <c r="B950" s="63"/>
      <c r="C950" s="63"/>
      <c r="D950" s="115"/>
      <c r="E950" s="115"/>
      <c r="F950" s="116"/>
      <c r="G950" s="117"/>
      <c r="H950" s="64"/>
      <c r="I950" s="115"/>
      <c r="J950" s="117"/>
      <c r="K950" s="65"/>
      <c r="L950" s="65"/>
      <c r="M950" s="63"/>
      <c r="N950" s="63"/>
    </row>
    <row r="951" spans="1:14" ht="17.100000000000001" customHeight="1">
      <c r="A951" s="63"/>
      <c r="B951" s="63"/>
      <c r="C951" s="63"/>
      <c r="D951" s="115"/>
      <c r="E951" s="115"/>
      <c r="F951" s="116"/>
      <c r="G951" s="117"/>
      <c r="H951" s="64"/>
      <c r="I951" s="115"/>
      <c r="J951" s="117"/>
      <c r="K951" s="65"/>
      <c r="L951" s="65"/>
      <c r="M951" s="63"/>
      <c r="N951" s="63"/>
    </row>
    <row r="952" spans="1:14" ht="17.100000000000001" customHeight="1">
      <c r="A952" s="63"/>
      <c r="B952" s="63"/>
      <c r="C952" s="63"/>
      <c r="D952" s="115"/>
      <c r="E952" s="115"/>
      <c r="F952" s="116"/>
      <c r="G952" s="117"/>
      <c r="H952" s="64"/>
      <c r="I952" s="115"/>
      <c r="J952" s="117"/>
      <c r="K952" s="65"/>
      <c r="L952" s="65"/>
      <c r="M952" s="63"/>
      <c r="N952" s="63"/>
    </row>
    <row r="953" spans="1:14" ht="17.100000000000001" customHeight="1">
      <c r="A953" s="63"/>
      <c r="B953" s="63"/>
      <c r="C953" s="63"/>
      <c r="D953" s="115"/>
      <c r="E953" s="115"/>
      <c r="F953" s="116"/>
      <c r="G953" s="117"/>
      <c r="H953" s="64"/>
      <c r="I953" s="115"/>
      <c r="J953" s="117"/>
      <c r="K953" s="65"/>
      <c r="L953" s="65"/>
      <c r="M953" s="63"/>
      <c r="N953" s="63"/>
    </row>
    <row r="954" spans="1:14" ht="17.100000000000001" customHeight="1">
      <c r="A954" s="63"/>
      <c r="B954" s="63"/>
      <c r="C954" s="63"/>
      <c r="D954" s="115"/>
      <c r="E954" s="115"/>
      <c r="F954" s="116"/>
      <c r="G954" s="117"/>
      <c r="H954" s="64"/>
      <c r="I954" s="115"/>
      <c r="J954" s="117"/>
      <c r="K954" s="65"/>
      <c r="L954" s="65"/>
      <c r="M954" s="63"/>
      <c r="N954" s="63"/>
    </row>
    <row r="955" spans="1:14" ht="17.100000000000001" customHeight="1">
      <c r="A955" s="63"/>
      <c r="B955" s="63"/>
      <c r="C955" s="63"/>
      <c r="D955" s="115"/>
      <c r="E955" s="115"/>
      <c r="F955" s="116"/>
      <c r="G955" s="117"/>
      <c r="H955" s="64"/>
      <c r="I955" s="115"/>
      <c r="J955" s="117"/>
      <c r="K955" s="65"/>
      <c r="L955" s="65"/>
      <c r="M955" s="63"/>
      <c r="N955" s="63"/>
    </row>
    <row r="956" spans="1:14" ht="17.100000000000001" customHeight="1">
      <c r="A956" s="63"/>
      <c r="B956" s="63"/>
      <c r="C956" s="63"/>
      <c r="D956" s="115"/>
      <c r="E956" s="115"/>
      <c r="F956" s="116"/>
      <c r="G956" s="117"/>
      <c r="H956" s="64"/>
      <c r="I956" s="115"/>
      <c r="J956" s="117"/>
      <c r="K956" s="65"/>
      <c r="L956" s="65"/>
      <c r="M956" s="63"/>
      <c r="N956" s="63"/>
    </row>
    <row r="957" spans="1:14" ht="17.100000000000001" customHeight="1">
      <c r="A957" s="63"/>
      <c r="B957" s="63"/>
      <c r="C957" s="63"/>
      <c r="D957" s="115"/>
      <c r="E957" s="115"/>
      <c r="F957" s="116"/>
      <c r="G957" s="117"/>
      <c r="H957" s="64"/>
      <c r="I957" s="115"/>
      <c r="J957" s="117"/>
      <c r="K957" s="65"/>
      <c r="L957" s="65"/>
      <c r="M957" s="63"/>
      <c r="N957" s="63"/>
    </row>
    <row r="958" spans="1:14" ht="17.100000000000001" customHeight="1">
      <c r="A958" s="63"/>
      <c r="B958" s="63"/>
      <c r="C958" s="63"/>
      <c r="D958" s="115"/>
      <c r="E958" s="115"/>
      <c r="F958" s="116"/>
      <c r="G958" s="117"/>
      <c r="H958" s="64"/>
      <c r="I958" s="115"/>
      <c r="J958" s="117"/>
      <c r="K958" s="65"/>
      <c r="L958" s="65"/>
      <c r="M958" s="63"/>
      <c r="N958" s="63"/>
    </row>
    <row r="959" spans="1:14" ht="17.100000000000001" customHeight="1">
      <c r="A959" s="63"/>
      <c r="B959" s="63"/>
      <c r="C959" s="63"/>
      <c r="D959" s="115"/>
      <c r="E959" s="115"/>
      <c r="F959" s="116"/>
      <c r="G959" s="117"/>
      <c r="H959" s="64"/>
      <c r="I959" s="115"/>
      <c r="J959" s="117"/>
      <c r="K959" s="65"/>
      <c r="L959" s="65"/>
      <c r="M959" s="63"/>
      <c r="N959" s="63"/>
    </row>
    <row r="960" spans="1:14" ht="17.100000000000001" customHeight="1">
      <c r="A960" s="63"/>
      <c r="B960" s="63"/>
      <c r="C960" s="63"/>
      <c r="D960" s="115"/>
      <c r="E960" s="115"/>
      <c r="F960" s="116"/>
      <c r="G960" s="117"/>
      <c r="H960" s="64"/>
      <c r="I960" s="115"/>
      <c r="J960" s="117"/>
      <c r="K960" s="65"/>
      <c r="L960" s="65"/>
      <c r="M960" s="63"/>
      <c r="N960" s="63"/>
    </row>
    <row r="961" spans="1:14" ht="17.100000000000001" customHeight="1">
      <c r="A961" s="63"/>
      <c r="B961" s="63"/>
      <c r="C961" s="63"/>
      <c r="D961" s="115"/>
      <c r="E961" s="115"/>
      <c r="F961" s="116"/>
      <c r="G961" s="117"/>
      <c r="H961" s="64"/>
      <c r="I961" s="115"/>
      <c r="J961" s="117"/>
      <c r="K961" s="65"/>
      <c r="L961" s="65"/>
      <c r="M961" s="63"/>
      <c r="N961" s="63"/>
    </row>
    <row r="962" spans="1:14" ht="17.100000000000001" customHeight="1">
      <c r="A962" s="63"/>
      <c r="B962" s="63"/>
      <c r="C962" s="63"/>
      <c r="D962" s="115"/>
      <c r="E962" s="115"/>
      <c r="F962" s="116"/>
      <c r="G962" s="117"/>
      <c r="H962" s="64"/>
      <c r="I962" s="115"/>
      <c r="J962" s="117"/>
      <c r="K962" s="65"/>
      <c r="L962" s="65"/>
      <c r="M962" s="63"/>
      <c r="N962" s="63"/>
    </row>
    <row r="963" spans="1:14" ht="17.100000000000001" customHeight="1">
      <c r="A963" s="63"/>
      <c r="B963" s="63"/>
      <c r="C963" s="63"/>
      <c r="D963" s="115"/>
      <c r="E963" s="115"/>
      <c r="F963" s="116"/>
      <c r="G963" s="117"/>
      <c r="H963" s="64"/>
      <c r="I963" s="115"/>
      <c r="J963" s="117"/>
      <c r="K963" s="65"/>
      <c r="L963" s="65"/>
      <c r="M963" s="63"/>
      <c r="N963" s="63"/>
    </row>
    <row r="964" spans="1:14" ht="17.100000000000001" customHeight="1">
      <c r="A964" s="63"/>
      <c r="B964" s="63"/>
      <c r="C964" s="63"/>
      <c r="D964" s="115"/>
      <c r="E964" s="115"/>
      <c r="F964" s="116"/>
      <c r="G964" s="117"/>
      <c r="H964" s="64"/>
      <c r="I964" s="115"/>
      <c r="J964" s="117"/>
      <c r="K964" s="65"/>
      <c r="L964" s="65"/>
      <c r="M964" s="63"/>
      <c r="N964" s="63"/>
    </row>
    <row r="965" spans="1:14" ht="17.100000000000001" customHeight="1">
      <c r="A965" s="63"/>
      <c r="B965" s="63"/>
      <c r="C965" s="63"/>
      <c r="D965" s="115"/>
      <c r="E965" s="115"/>
      <c r="F965" s="116"/>
      <c r="G965" s="117"/>
      <c r="H965" s="64"/>
      <c r="I965" s="115"/>
      <c r="J965" s="117"/>
      <c r="K965" s="65"/>
      <c r="L965" s="65"/>
      <c r="M965" s="63"/>
      <c r="N965" s="63"/>
    </row>
    <row r="966" spans="1:14" ht="17.100000000000001" customHeight="1">
      <c r="A966" s="63"/>
      <c r="B966" s="63"/>
      <c r="C966" s="63"/>
      <c r="D966" s="115"/>
      <c r="E966" s="115"/>
      <c r="F966" s="116"/>
      <c r="G966" s="117"/>
      <c r="H966" s="64"/>
      <c r="I966" s="115"/>
      <c r="J966" s="117"/>
      <c r="K966" s="65"/>
      <c r="L966" s="65"/>
      <c r="M966" s="63"/>
      <c r="N966" s="63"/>
    </row>
    <row r="967" spans="1:14" ht="17.100000000000001" customHeight="1">
      <c r="A967" s="63"/>
      <c r="B967" s="63"/>
      <c r="C967" s="63"/>
      <c r="D967" s="115"/>
      <c r="E967" s="115"/>
      <c r="F967" s="116"/>
      <c r="G967" s="117"/>
      <c r="H967" s="64"/>
      <c r="I967" s="115"/>
      <c r="J967" s="117"/>
      <c r="K967" s="65"/>
      <c r="L967" s="65"/>
      <c r="M967" s="63"/>
      <c r="N967" s="63"/>
    </row>
    <row r="968" spans="1:14" ht="17.100000000000001" customHeight="1">
      <c r="A968" s="63"/>
      <c r="B968" s="63"/>
      <c r="C968" s="63"/>
      <c r="D968" s="115"/>
      <c r="E968" s="115"/>
      <c r="F968" s="116"/>
      <c r="G968" s="117"/>
      <c r="H968" s="64"/>
      <c r="I968" s="115"/>
      <c r="J968" s="117"/>
      <c r="K968" s="65"/>
      <c r="L968" s="65"/>
      <c r="M968" s="63"/>
      <c r="N968" s="63"/>
    </row>
    <row r="969" spans="1:14" ht="17.100000000000001" customHeight="1">
      <c r="A969" s="63"/>
      <c r="B969" s="63"/>
      <c r="C969" s="63"/>
      <c r="D969" s="115"/>
      <c r="E969" s="115"/>
      <c r="F969" s="116"/>
      <c r="G969" s="117"/>
      <c r="H969" s="64"/>
      <c r="I969" s="115"/>
      <c r="J969" s="117"/>
      <c r="K969" s="65"/>
      <c r="L969" s="65"/>
      <c r="M969" s="63"/>
      <c r="N969" s="63"/>
    </row>
    <row r="970" spans="1:14" ht="17.100000000000001" customHeight="1">
      <c r="A970" s="63"/>
      <c r="B970" s="63"/>
      <c r="C970" s="63"/>
      <c r="D970" s="115"/>
      <c r="E970" s="115"/>
      <c r="F970" s="116"/>
      <c r="G970" s="117"/>
      <c r="H970" s="64"/>
      <c r="I970" s="115"/>
      <c r="J970" s="117"/>
      <c r="K970" s="65"/>
      <c r="L970" s="65"/>
      <c r="M970" s="63"/>
      <c r="N970" s="63"/>
    </row>
    <row r="971" spans="1:14" ht="17.100000000000001" customHeight="1">
      <c r="A971" s="63"/>
      <c r="B971" s="63"/>
      <c r="C971" s="63"/>
      <c r="D971" s="115"/>
      <c r="E971" s="115"/>
      <c r="F971" s="116"/>
      <c r="G971" s="117"/>
      <c r="H971" s="64"/>
      <c r="I971" s="115"/>
      <c r="J971" s="117"/>
      <c r="K971" s="65"/>
      <c r="L971" s="65"/>
      <c r="M971" s="63"/>
      <c r="N971" s="63"/>
    </row>
    <row r="972" spans="1:14" ht="17.100000000000001" customHeight="1">
      <c r="A972" s="63"/>
      <c r="B972" s="63"/>
      <c r="C972" s="63"/>
      <c r="D972" s="115"/>
      <c r="E972" s="115"/>
      <c r="F972" s="116"/>
      <c r="G972" s="117"/>
      <c r="H972" s="64"/>
      <c r="I972" s="115"/>
      <c r="J972" s="117"/>
      <c r="K972" s="65"/>
      <c r="L972" s="65"/>
      <c r="M972" s="63"/>
      <c r="N972" s="63"/>
    </row>
    <row r="973" spans="1:14" ht="17.100000000000001" customHeight="1">
      <c r="A973" s="63"/>
      <c r="B973" s="63"/>
      <c r="C973" s="63"/>
      <c r="D973" s="115"/>
      <c r="E973" s="115"/>
      <c r="F973" s="116"/>
      <c r="G973" s="117"/>
      <c r="H973" s="64"/>
      <c r="I973" s="115"/>
      <c r="J973" s="117"/>
      <c r="K973" s="65"/>
      <c r="L973" s="65"/>
      <c r="M973" s="63"/>
      <c r="N973" s="63"/>
    </row>
    <row r="974" spans="1:14" ht="17.100000000000001" customHeight="1">
      <c r="A974" s="63"/>
      <c r="B974" s="63"/>
      <c r="C974" s="63"/>
      <c r="D974" s="115"/>
      <c r="E974" s="115"/>
      <c r="F974" s="116"/>
      <c r="G974" s="117"/>
      <c r="H974" s="64"/>
      <c r="I974" s="115"/>
      <c r="J974" s="117"/>
      <c r="K974" s="65"/>
      <c r="L974" s="65"/>
      <c r="M974" s="63"/>
      <c r="N974" s="63"/>
    </row>
    <row r="975" spans="1:14" ht="17.100000000000001" customHeight="1">
      <c r="A975" s="63"/>
      <c r="B975" s="63"/>
      <c r="C975" s="63"/>
      <c r="D975" s="115"/>
      <c r="E975" s="115"/>
      <c r="F975" s="116"/>
      <c r="G975" s="117"/>
      <c r="H975" s="64"/>
      <c r="I975" s="115"/>
      <c r="J975" s="117"/>
      <c r="K975" s="65"/>
      <c r="L975" s="65"/>
      <c r="M975" s="63"/>
      <c r="N975" s="63"/>
    </row>
    <row r="976" spans="1:14" ht="17.100000000000001" customHeight="1">
      <c r="A976" s="63"/>
      <c r="B976" s="63"/>
      <c r="C976" s="63"/>
      <c r="D976" s="115"/>
      <c r="E976" s="115"/>
      <c r="F976" s="116"/>
      <c r="G976" s="117"/>
      <c r="H976" s="64"/>
      <c r="I976" s="115"/>
      <c r="J976" s="117"/>
      <c r="K976" s="65"/>
      <c r="L976" s="65"/>
      <c r="M976" s="63"/>
      <c r="N976" s="63"/>
    </row>
    <row r="977" spans="1:14" ht="17.100000000000001" customHeight="1">
      <c r="A977" s="63"/>
      <c r="B977" s="63"/>
      <c r="C977" s="63"/>
      <c r="D977" s="115"/>
      <c r="E977" s="115"/>
      <c r="F977" s="116"/>
      <c r="G977" s="117"/>
      <c r="H977" s="64"/>
      <c r="I977" s="115"/>
      <c r="J977" s="117"/>
      <c r="K977" s="65"/>
      <c r="L977" s="65"/>
      <c r="M977" s="63"/>
      <c r="N977" s="63"/>
    </row>
    <row r="978" spans="1:14" ht="17.100000000000001" customHeight="1">
      <c r="A978" s="63"/>
      <c r="B978" s="63"/>
      <c r="C978" s="63"/>
      <c r="D978" s="115"/>
      <c r="E978" s="115"/>
      <c r="F978" s="116"/>
      <c r="G978" s="117"/>
      <c r="H978" s="64"/>
      <c r="I978" s="115"/>
      <c r="J978" s="117"/>
      <c r="K978" s="65"/>
      <c r="L978" s="65"/>
      <c r="M978" s="63"/>
      <c r="N978" s="63"/>
    </row>
    <row r="979" spans="1:14" ht="17.100000000000001" customHeight="1">
      <c r="A979" s="63"/>
      <c r="B979" s="63"/>
      <c r="C979" s="63"/>
      <c r="D979" s="115"/>
      <c r="E979" s="115"/>
      <c r="F979" s="116"/>
      <c r="G979" s="117"/>
      <c r="H979" s="64"/>
      <c r="I979" s="115"/>
      <c r="J979" s="117"/>
      <c r="K979" s="65"/>
      <c r="L979" s="65"/>
      <c r="M979" s="63"/>
      <c r="N979" s="63"/>
    </row>
    <row r="980" spans="1:14" ht="17.100000000000001" customHeight="1">
      <c r="A980" s="63"/>
      <c r="B980" s="63"/>
      <c r="C980" s="63"/>
      <c r="D980" s="115"/>
      <c r="E980" s="115"/>
      <c r="F980" s="116"/>
      <c r="G980" s="117"/>
      <c r="H980" s="64"/>
      <c r="I980" s="115"/>
      <c r="J980" s="117"/>
      <c r="K980" s="65"/>
      <c r="L980" s="65"/>
      <c r="M980" s="63"/>
      <c r="N980" s="63"/>
    </row>
    <row r="981" spans="1:14" ht="17.100000000000001" customHeight="1">
      <c r="A981" s="63"/>
      <c r="B981" s="63"/>
      <c r="C981" s="63"/>
      <c r="D981" s="115"/>
      <c r="E981" s="115"/>
      <c r="F981" s="116"/>
      <c r="G981" s="117"/>
      <c r="H981" s="64"/>
      <c r="I981" s="115"/>
      <c r="J981" s="117"/>
      <c r="K981" s="65"/>
      <c r="L981" s="65"/>
      <c r="M981" s="63"/>
      <c r="N981" s="63"/>
    </row>
    <row r="982" spans="1:14" ht="17.100000000000001" customHeight="1">
      <c r="A982" s="63"/>
      <c r="B982" s="63"/>
      <c r="C982" s="63"/>
      <c r="D982" s="115"/>
      <c r="E982" s="115"/>
      <c r="F982" s="116"/>
      <c r="G982" s="117"/>
      <c r="H982" s="64"/>
      <c r="I982" s="115"/>
      <c r="J982" s="117"/>
      <c r="K982" s="65"/>
      <c r="L982" s="65"/>
      <c r="M982" s="63"/>
      <c r="N982" s="63"/>
    </row>
    <row r="983" spans="1:14" ht="17.100000000000001" customHeight="1">
      <c r="A983" s="63"/>
      <c r="B983" s="63"/>
      <c r="C983" s="63"/>
      <c r="D983" s="115"/>
      <c r="E983" s="115"/>
      <c r="F983" s="116"/>
      <c r="G983" s="117"/>
      <c r="H983" s="64"/>
      <c r="I983" s="115"/>
      <c r="J983" s="117"/>
      <c r="K983" s="65"/>
      <c r="L983" s="65"/>
      <c r="M983" s="63"/>
      <c r="N983" s="63"/>
    </row>
    <row r="984" spans="1:14" ht="17.100000000000001" customHeight="1">
      <c r="A984" s="63"/>
      <c r="B984" s="63"/>
      <c r="C984" s="63"/>
      <c r="D984" s="115"/>
      <c r="E984" s="115"/>
      <c r="F984" s="116"/>
      <c r="G984" s="117"/>
      <c r="H984" s="64"/>
      <c r="I984" s="115"/>
      <c r="J984" s="117"/>
      <c r="K984" s="65"/>
      <c r="L984" s="65"/>
      <c r="M984" s="63"/>
      <c r="N984" s="63"/>
    </row>
    <row r="985" spans="1:14" ht="17.100000000000001" customHeight="1">
      <c r="A985" s="63"/>
      <c r="B985" s="63"/>
      <c r="C985" s="63"/>
      <c r="D985" s="115"/>
      <c r="E985" s="115"/>
      <c r="F985" s="116"/>
      <c r="G985" s="117"/>
      <c r="H985" s="64"/>
      <c r="I985" s="115"/>
      <c r="J985" s="117"/>
      <c r="K985" s="65"/>
      <c r="L985" s="65"/>
      <c r="M985" s="63"/>
      <c r="N985" s="63"/>
    </row>
    <row r="986" spans="1:14" ht="17.100000000000001" customHeight="1">
      <c r="A986" s="63"/>
      <c r="B986" s="63"/>
      <c r="C986" s="63"/>
      <c r="D986" s="115"/>
      <c r="E986" s="115"/>
      <c r="F986" s="116"/>
      <c r="G986" s="117"/>
      <c r="H986" s="64"/>
      <c r="I986" s="115"/>
      <c r="J986" s="117"/>
      <c r="K986" s="65"/>
      <c r="L986" s="65"/>
      <c r="M986" s="63"/>
      <c r="N986" s="63"/>
    </row>
    <row r="987" spans="1:14" ht="17.100000000000001" customHeight="1">
      <c r="A987" s="63"/>
      <c r="B987" s="63"/>
      <c r="C987" s="63"/>
      <c r="D987" s="115"/>
      <c r="E987" s="115"/>
      <c r="F987" s="116"/>
      <c r="G987" s="117"/>
      <c r="H987" s="64"/>
      <c r="I987" s="115"/>
      <c r="J987" s="117"/>
      <c r="K987" s="65"/>
      <c r="L987" s="65"/>
      <c r="M987" s="63"/>
      <c r="N987" s="63"/>
    </row>
    <row r="988" spans="1:14" ht="17.100000000000001" customHeight="1">
      <c r="A988" s="63"/>
      <c r="B988" s="63"/>
      <c r="C988" s="63"/>
      <c r="D988" s="115"/>
      <c r="E988" s="115"/>
      <c r="F988" s="116"/>
      <c r="G988" s="117"/>
      <c r="H988" s="64"/>
      <c r="I988" s="115"/>
      <c r="J988" s="117"/>
      <c r="K988" s="65"/>
      <c r="L988" s="65"/>
      <c r="M988" s="63"/>
      <c r="N988" s="63"/>
    </row>
    <row r="989" spans="1:14" ht="17.100000000000001" customHeight="1">
      <c r="A989" s="63"/>
      <c r="B989" s="63"/>
      <c r="C989" s="63"/>
      <c r="D989" s="115"/>
      <c r="E989" s="115"/>
      <c r="F989" s="116"/>
      <c r="G989" s="117"/>
      <c r="H989" s="64"/>
      <c r="I989" s="115"/>
      <c r="J989" s="117"/>
      <c r="K989" s="65"/>
      <c r="L989" s="65"/>
      <c r="M989" s="63"/>
      <c r="N989" s="63"/>
    </row>
    <row r="990" spans="1:14" ht="17.100000000000001" customHeight="1">
      <c r="A990" s="63"/>
      <c r="B990" s="63"/>
      <c r="C990" s="63"/>
      <c r="D990" s="115"/>
      <c r="E990" s="115"/>
      <c r="F990" s="116"/>
      <c r="G990" s="117"/>
      <c r="H990" s="64"/>
      <c r="I990" s="115"/>
      <c r="J990" s="117"/>
      <c r="K990" s="65"/>
      <c r="L990" s="65"/>
      <c r="M990" s="63"/>
      <c r="N990" s="63"/>
    </row>
    <row r="991" spans="1:14" ht="17.100000000000001" customHeight="1">
      <c r="A991" s="63"/>
      <c r="B991" s="63"/>
      <c r="C991" s="63"/>
      <c r="D991" s="115"/>
      <c r="E991" s="115"/>
      <c r="F991" s="116"/>
      <c r="G991" s="117"/>
      <c r="H991" s="64"/>
      <c r="I991" s="115"/>
      <c r="J991" s="117"/>
      <c r="K991" s="65"/>
      <c r="L991" s="65"/>
      <c r="M991" s="63"/>
      <c r="N991" s="63"/>
    </row>
    <row r="992" spans="1:14" ht="17.100000000000001" customHeight="1">
      <c r="A992" s="63"/>
      <c r="B992" s="63"/>
      <c r="C992" s="63"/>
      <c r="D992" s="115"/>
      <c r="E992" s="115"/>
      <c r="F992" s="116"/>
      <c r="G992" s="117"/>
      <c r="H992" s="64"/>
      <c r="I992" s="115"/>
      <c r="J992" s="117"/>
      <c r="K992" s="65"/>
      <c r="L992" s="65"/>
      <c r="M992" s="63"/>
      <c r="N992" s="63"/>
    </row>
    <row r="993" spans="1:14" ht="17.100000000000001" customHeight="1">
      <c r="A993" s="63"/>
      <c r="B993" s="63"/>
      <c r="C993" s="63"/>
      <c r="D993" s="115"/>
      <c r="E993" s="115"/>
      <c r="F993" s="116"/>
      <c r="G993" s="117"/>
      <c r="H993" s="64"/>
      <c r="I993" s="115"/>
      <c r="J993" s="117"/>
      <c r="K993" s="65"/>
      <c r="L993" s="65"/>
      <c r="M993" s="63"/>
      <c r="N993" s="63"/>
    </row>
    <row r="994" spans="1:14" ht="17.100000000000001" customHeight="1">
      <c r="A994" s="63"/>
      <c r="B994" s="63"/>
      <c r="C994" s="63"/>
      <c r="D994" s="115"/>
      <c r="E994" s="115"/>
      <c r="F994" s="116"/>
      <c r="G994" s="117"/>
      <c r="H994" s="64"/>
      <c r="I994" s="115"/>
      <c r="J994" s="117"/>
      <c r="K994" s="65"/>
      <c r="L994" s="65"/>
      <c r="M994" s="63"/>
      <c r="N994" s="63"/>
    </row>
    <row r="995" spans="1:14" ht="17.100000000000001" customHeight="1">
      <c r="A995" s="63"/>
      <c r="B995" s="63"/>
      <c r="C995" s="63"/>
      <c r="D995" s="115"/>
      <c r="E995" s="115"/>
      <c r="F995" s="116"/>
      <c r="G995" s="117"/>
      <c r="H995" s="64"/>
      <c r="I995" s="115"/>
      <c r="J995" s="117"/>
      <c r="K995" s="65"/>
      <c r="L995" s="65"/>
      <c r="M995" s="63"/>
      <c r="N995" s="63"/>
    </row>
    <row r="996" spans="1:14" ht="17.100000000000001" customHeight="1">
      <c r="A996" s="63"/>
      <c r="B996" s="63"/>
      <c r="C996" s="63"/>
      <c r="D996" s="115"/>
      <c r="E996" s="115"/>
      <c r="F996" s="116"/>
      <c r="G996" s="117"/>
      <c r="H996" s="64"/>
      <c r="I996" s="115"/>
      <c r="J996" s="117"/>
      <c r="K996" s="65"/>
      <c r="L996" s="65"/>
      <c r="M996" s="63"/>
      <c r="N996" s="63"/>
    </row>
    <row r="997" spans="1:14" ht="17.100000000000001" customHeight="1">
      <c r="A997" s="63"/>
      <c r="B997" s="63"/>
      <c r="C997" s="63"/>
      <c r="D997" s="115"/>
      <c r="E997" s="115"/>
      <c r="F997" s="116"/>
      <c r="G997" s="117"/>
      <c r="H997" s="64"/>
      <c r="I997" s="115"/>
      <c r="J997" s="117"/>
      <c r="K997" s="65"/>
      <c r="L997" s="65"/>
      <c r="M997" s="63"/>
      <c r="N997" s="63"/>
    </row>
    <row r="998" spans="1:14" ht="17.100000000000001" customHeight="1">
      <c r="A998" s="63"/>
      <c r="B998" s="63"/>
      <c r="C998" s="63"/>
      <c r="D998" s="115"/>
      <c r="E998" s="115"/>
      <c r="F998" s="116"/>
      <c r="G998" s="117"/>
      <c r="H998" s="64"/>
      <c r="I998" s="115"/>
      <c r="J998" s="117"/>
      <c r="K998" s="65"/>
      <c r="L998" s="65"/>
      <c r="M998" s="63"/>
      <c r="N998" s="63"/>
    </row>
    <row r="999" spans="1:14" ht="17.100000000000001" customHeight="1">
      <c r="A999" s="63"/>
      <c r="B999" s="63"/>
      <c r="C999" s="63"/>
      <c r="D999" s="115"/>
      <c r="E999" s="115"/>
      <c r="F999" s="116"/>
      <c r="G999" s="117"/>
      <c r="H999" s="64"/>
      <c r="I999" s="115"/>
      <c r="J999" s="117"/>
      <c r="K999" s="65"/>
      <c r="L999" s="65"/>
      <c r="M999" s="63"/>
      <c r="N999" s="63"/>
    </row>
    <row r="1000" spans="1:14" ht="17.100000000000001" customHeight="1">
      <c r="A1000" s="63"/>
      <c r="B1000" s="63"/>
      <c r="C1000" s="63"/>
      <c r="D1000" s="115"/>
      <c r="E1000" s="115"/>
      <c r="F1000" s="116"/>
      <c r="G1000" s="117"/>
      <c r="H1000" s="64"/>
      <c r="I1000" s="115"/>
      <c r="J1000" s="117"/>
      <c r="K1000" s="65"/>
      <c r="L1000" s="65"/>
      <c r="M1000" s="63"/>
      <c r="N1000" s="63"/>
    </row>
    <row r="1001" spans="1:14" ht="17.100000000000001" customHeight="1">
      <c r="A1001" s="63"/>
      <c r="B1001" s="63"/>
      <c r="C1001" s="63"/>
      <c r="D1001" s="115"/>
      <c r="E1001" s="115"/>
      <c r="F1001" s="116"/>
      <c r="G1001" s="117"/>
      <c r="H1001" s="64"/>
      <c r="I1001" s="115"/>
      <c r="J1001" s="117"/>
      <c r="K1001" s="65"/>
      <c r="L1001" s="65"/>
      <c r="M1001" s="63"/>
      <c r="N1001" s="63"/>
    </row>
    <row r="1002" spans="1:14" ht="17.100000000000001" customHeight="1">
      <c r="A1002" s="63"/>
      <c r="B1002" s="63"/>
      <c r="C1002" s="63"/>
      <c r="D1002" s="115"/>
      <c r="E1002" s="115"/>
      <c r="F1002" s="116"/>
      <c r="G1002" s="117"/>
      <c r="H1002" s="64"/>
      <c r="I1002" s="115"/>
      <c r="J1002" s="117"/>
      <c r="K1002" s="65"/>
      <c r="L1002" s="65"/>
      <c r="M1002" s="63"/>
      <c r="N1002" s="63"/>
    </row>
    <row r="1003" spans="1:14" ht="17.100000000000001" customHeight="1">
      <c r="A1003" s="63"/>
      <c r="B1003" s="63"/>
      <c r="C1003" s="63"/>
      <c r="D1003" s="115"/>
      <c r="E1003" s="115"/>
      <c r="F1003" s="116"/>
      <c r="G1003" s="117"/>
      <c r="H1003" s="64"/>
      <c r="I1003" s="115"/>
      <c r="J1003" s="117"/>
      <c r="K1003" s="65"/>
      <c r="L1003" s="65"/>
      <c r="M1003" s="63"/>
      <c r="N1003" s="63"/>
    </row>
    <row r="1004" spans="1:14" ht="17.100000000000001" customHeight="1">
      <c r="A1004" s="63"/>
      <c r="B1004" s="63"/>
      <c r="C1004" s="63"/>
      <c r="D1004" s="115"/>
      <c r="E1004" s="115"/>
      <c r="F1004" s="116"/>
      <c r="G1004" s="117"/>
      <c r="H1004" s="64"/>
      <c r="I1004" s="115"/>
      <c r="J1004" s="117"/>
      <c r="K1004" s="65"/>
      <c r="L1004" s="65"/>
      <c r="M1004" s="63"/>
      <c r="N1004" s="63"/>
    </row>
    <row r="1005" spans="1:14" ht="17.100000000000001" customHeight="1">
      <c r="A1005" s="63"/>
      <c r="B1005" s="63"/>
      <c r="C1005" s="63"/>
      <c r="D1005" s="115"/>
      <c r="E1005" s="115"/>
      <c r="F1005" s="116"/>
      <c r="G1005" s="117"/>
      <c r="H1005" s="64"/>
      <c r="I1005" s="115"/>
      <c r="J1005" s="117"/>
      <c r="K1005" s="65"/>
      <c r="L1005" s="65"/>
      <c r="M1005" s="63"/>
      <c r="N1005" s="63"/>
    </row>
    <row r="1006" spans="1:14" ht="17.100000000000001" customHeight="1">
      <c r="A1006" s="63"/>
      <c r="B1006" s="63"/>
      <c r="C1006" s="63"/>
      <c r="D1006" s="115"/>
      <c r="E1006" s="115"/>
      <c r="F1006" s="116"/>
      <c r="G1006" s="117"/>
      <c r="H1006" s="64"/>
      <c r="I1006" s="115"/>
      <c r="J1006" s="117"/>
      <c r="K1006" s="65"/>
      <c r="L1006" s="65"/>
      <c r="M1006" s="63"/>
      <c r="N1006" s="63"/>
    </row>
    <row r="1007" spans="1:14" ht="17.100000000000001" customHeight="1">
      <c r="A1007" s="63"/>
      <c r="B1007" s="63"/>
      <c r="C1007" s="63"/>
      <c r="D1007" s="115"/>
      <c r="E1007" s="115"/>
      <c r="F1007" s="116"/>
      <c r="G1007" s="117"/>
      <c r="H1007" s="64"/>
      <c r="I1007" s="115"/>
      <c r="J1007" s="117"/>
      <c r="K1007" s="65"/>
      <c r="L1007" s="65"/>
      <c r="M1007" s="63"/>
      <c r="N1007" s="63"/>
    </row>
    <row r="1008" spans="1:14" ht="17.100000000000001" customHeight="1">
      <c r="A1008" s="63"/>
      <c r="B1008" s="63"/>
      <c r="C1008" s="63"/>
      <c r="D1008" s="115"/>
      <c r="E1008" s="115"/>
      <c r="F1008" s="116"/>
      <c r="G1008" s="117"/>
      <c r="H1008" s="64"/>
      <c r="I1008" s="115"/>
      <c r="J1008" s="117"/>
      <c r="K1008" s="65"/>
      <c r="L1008" s="65"/>
      <c r="M1008" s="63"/>
      <c r="N1008" s="63"/>
    </row>
    <row r="1009" spans="1:14" ht="17.100000000000001" customHeight="1">
      <c r="A1009" s="63"/>
      <c r="B1009" s="63"/>
      <c r="C1009" s="63"/>
      <c r="D1009" s="115"/>
      <c r="E1009" s="115"/>
      <c r="F1009" s="116"/>
      <c r="G1009" s="117"/>
      <c r="H1009" s="64"/>
      <c r="I1009" s="115"/>
      <c r="J1009" s="117"/>
      <c r="K1009" s="65"/>
      <c r="L1009" s="65"/>
      <c r="M1009" s="63"/>
      <c r="N1009" s="63"/>
    </row>
    <row r="1010" spans="1:14" ht="17.100000000000001" customHeight="1">
      <c r="A1010" s="63"/>
      <c r="B1010" s="63"/>
      <c r="C1010" s="63"/>
      <c r="D1010" s="115"/>
      <c r="E1010" s="115"/>
      <c r="F1010" s="116"/>
      <c r="G1010" s="117"/>
      <c r="H1010" s="64"/>
      <c r="I1010" s="115"/>
      <c r="J1010" s="117"/>
      <c r="K1010" s="65"/>
      <c r="L1010" s="65"/>
      <c r="M1010" s="63"/>
      <c r="N1010" s="63"/>
    </row>
    <row r="1011" spans="1:14" ht="17.100000000000001" customHeight="1">
      <c r="A1011" s="63"/>
      <c r="B1011" s="63"/>
      <c r="C1011" s="63"/>
      <c r="D1011" s="115"/>
      <c r="E1011" s="115"/>
      <c r="F1011" s="116"/>
      <c r="G1011" s="117"/>
      <c r="H1011" s="64"/>
      <c r="I1011" s="115"/>
      <c r="J1011" s="117"/>
      <c r="K1011" s="65"/>
      <c r="L1011" s="65"/>
      <c r="M1011" s="63"/>
      <c r="N1011" s="63"/>
    </row>
    <row r="1012" spans="1:14" ht="17.100000000000001" customHeight="1">
      <c r="A1012" s="63"/>
      <c r="B1012" s="63"/>
      <c r="C1012" s="63"/>
      <c r="D1012" s="115"/>
      <c r="E1012" s="115"/>
      <c r="F1012" s="116"/>
      <c r="G1012" s="117"/>
      <c r="H1012" s="64"/>
      <c r="I1012" s="115"/>
      <c r="J1012" s="117"/>
      <c r="K1012" s="65"/>
      <c r="L1012" s="65"/>
      <c r="M1012" s="63"/>
      <c r="N1012" s="63"/>
    </row>
    <row r="1013" spans="1:14" ht="17.100000000000001" customHeight="1">
      <c r="A1013" s="63"/>
      <c r="B1013" s="63"/>
      <c r="C1013" s="63"/>
      <c r="D1013" s="115"/>
      <c r="E1013" s="115"/>
      <c r="F1013" s="116"/>
      <c r="G1013" s="117"/>
      <c r="H1013" s="64"/>
      <c r="I1013" s="115"/>
      <c r="J1013" s="117"/>
      <c r="K1013" s="65"/>
      <c r="L1013" s="65"/>
      <c r="M1013" s="63"/>
      <c r="N1013" s="63"/>
    </row>
    <row r="1014" spans="1:14" ht="17.100000000000001" customHeight="1">
      <c r="A1014" s="63"/>
      <c r="B1014" s="63"/>
      <c r="C1014" s="63"/>
      <c r="D1014" s="115"/>
      <c r="E1014" s="115"/>
      <c r="F1014" s="116"/>
      <c r="G1014" s="117"/>
      <c r="H1014" s="64"/>
      <c r="I1014" s="115"/>
      <c r="J1014" s="117"/>
      <c r="K1014" s="65"/>
      <c r="L1014" s="65"/>
      <c r="M1014" s="63"/>
      <c r="N1014" s="63"/>
    </row>
    <row r="1015" spans="1:14" ht="17.100000000000001" customHeight="1">
      <c r="A1015" s="63"/>
      <c r="B1015" s="63"/>
      <c r="C1015" s="63"/>
      <c r="D1015" s="115"/>
      <c r="E1015" s="115"/>
      <c r="F1015" s="116"/>
      <c r="G1015" s="117"/>
      <c r="H1015" s="64"/>
      <c r="I1015" s="115"/>
      <c r="J1015" s="117"/>
      <c r="K1015" s="65"/>
      <c r="L1015" s="65"/>
      <c r="M1015" s="63"/>
      <c r="N1015" s="63"/>
    </row>
    <row r="1016" spans="1:14" ht="17.100000000000001" customHeight="1">
      <c r="A1016" s="63"/>
      <c r="B1016" s="63"/>
      <c r="C1016" s="63"/>
      <c r="D1016" s="115"/>
      <c r="E1016" s="115"/>
      <c r="F1016" s="116"/>
      <c r="G1016" s="117"/>
      <c r="H1016" s="64"/>
      <c r="I1016" s="115"/>
      <c r="J1016" s="117"/>
      <c r="K1016" s="65"/>
      <c r="L1016" s="65"/>
      <c r="M1016" s="63"/>
      <c r="N1016" s="63"/>
    </row>
    <row r="1017" spans="1:14" ht="17.100000000000001" customHeight="1">
      <c r="A1017" s="63"/>
      <c r="B1017" s="63"/>
      <c r="C1017" s="63"/>
      <c r="D1017" s="115"/>
      <c r="E1017" s="115"/>
      <c r="F1017" s="116"/>
      <c r="G1017" s="117"/>
      <c r="H1017" s="64"/>
      <c r="I1017" s="115"/>
      <c r="J1017" s="117"/>
      <c r="K1017" s="65"/>
      <c r="L1017" s="65"/>
      <c r="M1017" s="63"/>
      <c r="N1017" s="63"/>
    </row>
    <row r="1018" spans="1:14" ht="17.100000000000001" customHeight="1">
      <c r="A1018" s="63"/>
      <c r="B1018" s="63"/>
      <c r="C1018" s="63"/>
      <c r="D1018" s="115"/>
      <c r="E1018" s="115"/>
      <c r="F1018" s="116"/>
      <c r="G1018" s="117"/>
      <c r="H1018" s="64"/>
      <c r="I1018" s="115"/>
      <c r="J1018" s="117"/>
      <c r="K1018" s="65"/>
      <c r="L1018" s="65"/>
      <c r="M1018" s="63"/>
      <c r="N1018" s="63"/>
    </row>
    <row r="1019" spans="1:14" ht="17.100000000000001" customHeight="1">
      <c r="A1019" s="63"/>
      <c r="B1019" s="63"/>
      <c r="C1019" s="63"/>
      <c r="D1019" s="115"/>
      <c r="E1019" s="115"/>
      <c r="F1019" s="116"/>
      <c r="G1019" s="117"/>
      <c r="H1019" s="64"/>
      <c r="I1019" s="115"/>
      <c r="J1019" s="117"/>
      <c r="K1019" s="65"/>
      <c r="L1019" s="65"/>
      <c r="M1019" s="63"/>
      <c r="N1019" s="63"/>
    </row>
    <row r="1020" spans="1:14" ht="17.100000000000001" customHeight="1">
      <c r="A1020" s="63"/>
      <c r="B1020" s="63"/>
      <c r="C1020" s="63"/>
      <c r="D1020" s="115"/>
      <c r="E1020" s="115"/>
      <c r="F1020" s="116"/>
      <c r="G1020" s="117"/>
      <c r="H1020" s="64"/>
      <c r="I1020" s="115"/>
      <c r="J1020" s="117"/>
      <c r="K1020" s="65"/>
      <c r="L1020" s="65"/>
      <c r="M1020" s="63"/>
      <c r="N1020" s="63"/>
    </row>
    <row r="1021" spans="1:14" ht="17.100000000000001" customHeight="1">
      <c r="A1021" s="63"/>
      <c r="B1021" s="63"/>
      <c r="C1021" s="63"/>
      <c r="D1021" s="115"/>
      <c r="E1021" s="115"/>
      <c r="F1021" s="116"/>
      <c r="G1021" s="117"/>
      <c r="H1021" s="64"/>
      <c r="I1021" s="115"/>
      <c r="J1021" s="117"/>
      <c r="K1021" s="65"/>
      <c r="L1021" s="65"/>
      <c r="M1021" s="63"/>
      <c r="N1021" s="63"/>
    </row>
    <row r="1022" spans="1:14" ht="17.100000000000001" customHeight="1">
      <c r="A1022" s="63"/>
      <c r="B1022" s="63"/>
      <c r="C1022" s="63"/>
      <c r="D1022" s="115"/>
      <c r="E1022" s="115"/>
      <c r="F1022" s="116"/>
      <c r="G1022" s="117"/>
      <c r="H1022" s="64"/>
      <c r="I1022" s="115"/>
      <c r="J1022" s="117"/>
      <c r="K1022" s="65"/>
      <c r="L1022" s="65"/>
      <c r="M1022" s="63"/>
      <c r="N1022" s="63"/>
    </row>
    <row r="1023" spans="1:14" ht="17.100000000000001" customHeight="1">
      <c r="A1023" s="63"/>
      <c r="B1023" s="63"/>
      <c r="C1023" s="63"/>
      <c r="D1023" s="115"/>
      <c r="E1023" s="115"/>
      <c r="F1023" s="116"/>
      <c r="G1023" s="117"/>
      <c r="H1023" s="64"/>
      <c r="I1023" s="115"/>
      <c r="J1023" s="117"/>
      <c r="K1023" s="65"/>
      <c r="L1023" s="65"/>
      <c r="M1023" s="63"/>
      <c r="N1023" s="63"/>
    </row>
    <row r="1024" spans="1:14" ht="17.100000000000001" customHeight="1">
      <c r="A1024" s="63"/>
      <c r="B1024" s="63"/>
      <c r="C1024" s="63"/>
      <c r="D1024" s="115"/>
      <c r="E1024" s="115"/>
      <c r="F1024" s="116"/>
      <c r="G1024" s="117"/>
      <c r="H1024" s="64"/>
      <c r="I1024" s="115"/>
      <c r="J1024" s="117"/>
      <c r="K1024" s="65"/>
      <c r="L1024" s="65"/>
      <c r="M1024" s="63"/>
      <c r="N1024" s="63"/>
    </row>
    <row r="1025" spans="1:14" ht="17.100000000000001" customHeight="1">
      <c r="A1025" s="63"/>
      <c r="B1025" s="63"/>
      <c r="C1025" s="63"/>
      <c r="D1025" s="115"/>
      <c r="E1025" s="115"/>
      <c r="F1025" s="116"/>
      <c r="G1025" s="117"/>
      <c r="H1025" s="64"/>
      <c r="I1025" s="115"/>
      <c r="J1025" s="117"/>
      <c r="K1025" s="65"/>
      <c r="L1025" s="65"/>
      <c r="M1025" s="63"/>
      <c r="N1025" s="63"/>
    </row>
    <row r="1026" spans="1:14" ht="17.100000000000001" customHeight="1">
      <c r="A1026" s="63"/>
      <c r="B1026" s="63"/>
      <c r="C1026" s="63"/>
      <c r="D1026" s="115"/>
      <c r="E1026" s="115"/>
      <c r="F1026" s="116"/>
      <c r="G1026" s="117"/>
      <c r="H1026" s="64"/>
      <c r="I1026" s="115"/>
      <c r="J1026" s="117"/>
      <c r="K1026" s="65"/>
      <c r="L1026" s="65"/>
      <c r="M1026" s="63"/>
      <c r="N1026" s="63"/>
    </row>
    <row r="1027" spans="1:14" ht="17.100000000000001" customHeight="1">
      <c r="A1027" s="63"/>
      <c r="B1027" s="63"/>
      <c r="C1027" s="63"/>
      <c r="D1027" s="115"/>
      <c r="E1027" s="115"/>
      <c r="F1027" s="116"/>
      <c r="G1027" s="117"/>
      <c r="H1027" s="64"/>
      <c r="I1027" s="115"/>
      <c r="J1027" s="117"/>
      <c r="K1027" s="65"/>
      <c r="L1027" s="65"/>
      <c r="M1027" s="63"/>
      <c r="N1027" s="63"/>
    </row>
    <row r="1028" spans="1:14" ht="17.100000000000001" customHeight="1">
      <c r="A1028" s="63"/>
      <c r="B1028" s="63"/>
      <c r="C1028" s="63"/>
      <c r="D1028" s="115"/>
      <c r="E1028" s="115"/>
      <c r="F1028" s="116"/>
      <c r="G1028" s="117"/>
      <c r="H1028" s="64"/>
      <c r="I1028" s="115"/>
      <c r="J1028" s="117"/>
      <c r="K1028" s="65"/>
      <c r="L1028" s="65"/>
      <c r="M1028" s="63"/>
      <c r="N1028" s="63"/>
    </row>
    <row r="1029" spans="1:14" ht="17.100000000000001" customHeight="1">
      <c r="A1029" s="63"/>
      <c r="B1029" s="63"/>
      <c r="C1029" s="63"/>
      <c r="D1029" s="115"/>
      <c r="E1029" s="115"/>
      <c r="F1029" s="116"/>
      <c r="G1029" s="117"/>
      <c r="H1029" s="64"/>
      <c r="I1029" s="115"/>
      <c r="J1029" s="117"/>
      <c r="K1029" s="65"/>
      <c r="L1029" s="65"/>
      <c r="M1029" s="63"/>
      <c r="N1029" s="63"/>
    </row>
    <row r="1030" spans="1:14" ht="17.100000000000001" customHeight="1">
      <c r="A1030" s="63"/>
      <c r="B1030" s="63"/>
      <c r="C1030" s="63"/>
      <c r="D1030" s="115"/>
      <c r="E1030" s="115"/>
      <c r="F1030" s="116"/>
      <c r="G1030" s="117"/>
      <c r="H1030" s="64"/>
      <c r="I1030" s="115"/>
      <c r="J1030" s="117"/>
      <c r="K1030" s="65"/>
      <c r="L1030" s="65"/>
      <c r="M1030" s="63"/>
      <c r="N1030" s="63"/>
    </row>
    <row r="1031" spans="1:14" ht="17.100000000000001" customHeight="1">
      <c r="A1031" s="63"/>
      <c r="B1031" s="63"/>
      <c r="C1031" s="63"/>
      <c r="D1031" s="115"/>
      <c r="E1031" s="115"/>
      <c r="F1031" s="116"/>
      <c r="G1031" s="117"/>
      <c r="H1031" s="64"/>
      <c r="I1031" s="115"/>
      <c r="J1031" s="117"/>
      <c r="K1031" s="65"/>
      <c r="L1031" s="65"/>
      <c r="M1031" s="63"/>
      <c r="N1031" s="63"/>
    </row>
    <row r="1032" spans="1:14" ht="17.100000000000001" customHeight="1">
      <c r="A1032" s="63"/>
      <c r="B1032" s="63"/>
      <c r="C1032" s="63"/>
      <c r="D1032" s="115"/>
      <c r="E1032" s="115"/>
      <c r="F1032" s="116"/>
      <c r="G1032" s="117"/>
      <c r="H1032" s="64"/>
      <c r="I1032" s="115"/>
      <c r="J1032" s="117"/>
      <c r="K1032" s="65"/>
      <c r="L1032" s="65"/>
      <c r="M1032" s="63"/>
      <c r="N1032" s="63"/>
    </row>
    <row r="1033" spans="1:14" ht="17.100000000000001" customHeight="1">
      <c r="A1033" s="63"/>
      <c r="B1033" s="63"/>
      <c r="C1033" s="63"/>
      <c r="D1033" s="115"/>
      <c r="E1033" s="115"/>
      <c r="F1033" s="116"/>
      <c r="G1033" s="117"/>
      <c r="H1033" s="64"/>
      <c r="I1033" s="115"/>
      <c r="J1033" s="117"/>
      <c r="K1033" s="65"/>
      <c r="L1033" s="65"/>
      <c r="M1033" s="63"/>
      <c r="N1033" s="63"/>
    </row>
    <row r="1034" spans="1:14" ht="17.100000000000001" customHeight="1">
      <c r="A1034" s="63"/>
      <c r="B1034" s="63"/>
      <c r="C1034" s="63"/>
      <c r="D1034" s="115"/>
      <c r="E1034" s="115"/>
      <c r="F1034" s="116"/>
      <c r="G1034" s="117"/>
      <c r="H1034" s="64"/>
      <c r="I1034" s="115"/>
      <c r="J1034" s="117"/>
      <c r="K1034" s="65"/>
      <c r="L1034" s="65"/>
      <c r="M1034" s="63"/>
      <c r="N1034" s="63"/>
    </row>
    <row r="1035" spans="1:14" ht="17.100000000000001" customHeight="1">
      <c r="A1035" s="63"/>
      <c r="B1035" s="63"/>
      <c r="C1035" s="63"/>
      <c r="D1035" s="115"/>
      <c r="E1035" s="115"/>
      <c r="F1035" s="116"/>
      <c r="G1035" s="117"/>
      <c r="H1035" s="64"/>
      <c r="I1035" s="115"/>
      <c r="J1035" s="117"/>
      <c r="K1035" s="65"/>
      <c r="L1035" s="65"/>
      <c r="M1035" s="63"/>
      <c r="N1035" s="63"/>
    </row>
    <row r="1036" spans="1:14" ht="17.100000000000001" customHeight="1">
      <c r="A1036" s="63"/>
      <c r="B1036" s="63"/>
      <c r="C1036" s="63"/>
      <c r="D1036" s="115"/>
      <c r="E1036" s="115"/>
      <c r="F1036" s="116"/>
      <c r="G1036" s="117"/>
      <c r="H1036" s="64"/>
      <c r="I1036" s="115"/>
      <c r="J1036" s="117"/>
      <c r="K1036" s="65"/>
      <c r="L1036" s="65"/>
      <c r="M1036" s="63"/>
      <c r="N1036" s="63"/>
    </row>
    <row r="1037" spans="1:14" ht="17.100000000000001" customHeight="1">
      <c r="A1037" s="63"/>
      <c r="B1037" s="63"/>
      <c r="C1037" s="63"/>
      <c r="D1037" s="115"/>
      <c r="E1037" s="115"/>
      <c r="F1037" s="116"/>
      <c r="G1037" s="117"/>
      <c r="H1037" s="64"/>
      <c r="I1037" s="115"/>
      <c r="J1037" s="117"/>
      <c r="K1037" s="65"/>
      <c r="L1037" s="65"/>
      <c r="M1037" s="63"/>
      <c r="N1037" s="63"/>
    </row>
    <row r="1038" spans="1:14" ht="17.100000000000001" customHeight="1">
      <c r="A1038" s="63"/>
      <c r="B1038" s="63"/>
      <c r="C1038" s="63"/>
      <c r="D1038" s="115"/>
      <c r="E1038" s="115"/>
      <c r="F1038" s="116"/>
      <c r="G1038" s="117"/>
      <c r="H1038" s="64"/>
      <c r="I1038" s="115"/>
      <c r="J1038" s="117"/>
      <c r="K1038" s="65"/>
      <c r="L1038" s="65"/>
      <c r="M1038" s="63"/>
      <c r="N1038" s="63"/>
    </row>
    <row r="1039" spans="1:14" ht="17.100000000000001" customHeight="1">
      <c r="A1039" s="63"/>
      <c r="B1039" s="63"/>
      <c r="C1039" s="63"/>
      <c r="D1039" s="115"/>
      <c r="E1039" s="115"/>
      <c r="F1039" s="116"/>
      <c r="G1039" s="117"/>
      <c r="H1039" s="64"/>
      <c r="I1039" s="115"/>
      <c r="J1039" s="117"/>
      <c r="K1039" s="65"/>
      <c r="L1039" s="65"/>
      <c r="M1039" s="63"/>
      <c r="N1039" s="63"/>
    </row>
    <row r="1040" spans="1:14" ht="17.100000000000001" customHeight="1">
      <c r="A1040" s="63"/>
      <c r="B1040" s="63"/>
      <c r="C1040" s="63"/>
      <c r="D1040" s="115"/>
      <c r="E1040" s="115"/>
      <c r="F1040" s="116"/>
      <c r="G1040" s="117"/>
      <c r="H1040" s="64"/>
      <c r="I1040" s="115"/>
      <c r="J1040" s="117"/>
      <c r="K1040" s="65"/>
      <c r="L1040" s="65"/>
      <c r="M1040" s="63"/>
      <c r="N1040" s="63"/>
    </row>
    <row r="1041" spans="1:14" ht="17.100000000000001" customHeight="1">
      <c r="A1041" s="63"/>
      <c r="B1041" s="63"/>
      <c r="C1041" s="63"/>
      <c r="D1041" s="115"/>
      <c r="E1041" s="115"/>
      <c r="F1041" s="116"/>
      <c r="G1041" s="117"/>
      <c r="H1041" s="64"/>
      <c r="I1041" s="115"/>
      <c r="J1041" s="117"/>
      <c r="K1041" s="65"/>
      <c r="L1041" s="65"/>
      <c r="M1041" s="63"/>
      <c r="N1041" s="63"/>
    </row>
    <row r="1042" spans="1:14" ht="17.100000000000001" customHeight="1">
      <c r="A1042" s="63"/>
      <c r="B1042" s="63"/>
      <c r="C1042" s="63"/>
      <c r="D1042" s="115"/>
      <c r="E1042" s="115"/>
      <c r="F1042" s="116"/>
      <c r="G1042" s="117"/>
      <c r="H1042" s="64"/>
      <c r="I1042" s="115"/>
      <c r="J1042" s="117"/>
      <c r="K1042" s="65"/>
      <c r="L1042" s="65"/>
      <c r="M1042" s="63"/>
      <c r="N1042" s="63"/>
    </row>
    <row r="1043" spans="1:14" ht="17.100000000000001" customHeight="1">
      <c r="A1043" s="63"/>
      <c r="B1043" s="63"/>
      <c r="C1043" s="63"/>
      <c r="D1043" s="115"/>
      <c r="E1043" s="115"/>
      <c r="F1043" s="116"/>
      <c r="G1043" s="117"/>
      <c r="H1043" s="64"/>
      <c r="I1043" s="115"/>
      <c r="J1043" s="117"/>
      <c r="K1043" s="65"/>
      <c r="L1043" s="65"/>
      <c r="M1043" s="63"/>
      <c r="N1043" s="63"/>
    </row>
    <row r="1044" spans="1:14" ht="17.100000000000001" customHeight="1">
      <c r="A1044" s="63"/>
      <c r="B1044" s="63"/>
      <c r="C1044" s="63"/>
      <c r="D1044" s="115"/>
      <c r="E1044" s="115"/>
      <c r="F1044" s="116"/>
      <c r="G1044" s="117"/>
      <c r="H1044" s="64"/>
      <c r="I1044" s="115"/>
      <c r="J1044" s="117"/>
      <c r="K1044" s="65"/>
      <c r="L1044" s="65"/>
      <c r="M1044" s="63"/>
      <c r="N1044" s="63"/>
    </row>
    <row r="1045" spans="1:14" ht="17.100000000000001" customHeight="1">
      <c r="A1045" s="63"/>
      <c r="B1045" s="63"/>
      <c r="C1045" s="63"/>
      <c r="D1045" s="115"/>
      <c r="E1045" s="115"/>
      <c r="F1045" s="116"/>
      <c r="G1045" s="117"/>
      <c r="H1045" s="64"/>
      <c r="I1045" s="115"/>
      <c r="J1045" s="117"/>
      <c r="K1045" s="65"/>
      <c r="L1045" s="65"/>
      <c r="M1045" s="63"/>
      <c r="N1045" s="63"/>
    </row>
    <row r="1046" spans="1:14" ht="17.100000000000001" customHeight="1">
      <c r="A1046" s="63"/>
      <c r="B1046" s="63"/>
      <c r="C1046" s="63"/>
      <c r="D1046" s="115"/>
      <c r="E1046" s="115"/>
      <c r="F1046" s="116"/>
      <c r="G1046" s="117"/>
      <c r="H1046" s="64"/>
      <c r="I1046" s="115"/>
      <c r="J1046" s="117"/>
      <c r="K1046" s="65"/>
      <c r="L1046" s="65"/>
      <c r="M1046" s="63"/>
      <c r="N1046" s="63"/>
    </row>
    <row r="1047" spans="1:14" ht="17.100000000000001" customHeight="1">
      <c r="A1047" s="63"/>
      <c r="B1047" s="63"/>
      <c r="C1047" s="63"/>
      <c r="D1047" s="115"/>
      <c r="E1047" s="115"/>
      <c r="F1047" s="116"/>
      <c r="G1047" s="117"/>
      <c r="H1047" s="64"/>
      <c r="I1047" s="115"/>
      <c r="J1047" s="117"/>
      <c r="K1047" s="65"/>
      <c r="L1047" s="65"/>
      <c r="M1047" s="63"/>
      <c r="N1047" s="63"/>
    </row>
    <row r="1048" spans="1:14" ht="17.100000000000001" customHeight="1">
      <c r="A1048" s="63"/>
      <c r="B1048" s="63"/>
      <c r="C1048" s="63"/>
      <c r="D1048" s="115"/>
      <c r="E1048" s="115"/>
      <c r="F1048" s="116"/>
      <c r="G1048" s="117"/>
      <c r="H1048" s="64"/>
      <c r="I1048" s="115"/>
      <c r="J1048" s="117"/>
      <c r="K1048" s="65"/>
      <c r="L1048" s="65"/>
      <c r="M1048" s="63"/>
      <c r="N1048" s="63"/>
    </row>
    <row r="1049" spans="1:14" ht="17.100000000000001" customHeight="1">
      <c r="A1049" s="63"/>
      <c r="B1049" s="63"/>
      <c r="C1049" s="63"/>
      <c r="D1049" s="115"/>
      <c r="E1049" s="115"/>
      <c r="F1049" s="116"/>
      <c r="G1049" s="117"/>
      <c r="H1049" s="64"/>
      <c r="I1049" s="115"/>
      <c r="J1049" s="117"/>
      <c r="K1049" s="65"/>
      <c r="L1049" s="65"/>
      <c r="M1049" s="63"/>
      <c r="N1049" s="63"/>
    </row>
    <row r="1050" spans="1:14" ht="17.100000000000001" customHeight="1">
      <c r="A1050" s="63"/>
      <c r="B1050" s="63"/>
      <c r="C1050" s="63"/>
      <c r="D1050" s="115"/>
      <c r="E1050" s="115"/>
      <c r="F1050" s="116"/>
      <c r="G1050" s="117"/>
      <c r="H1050" s="64"/>
      <c r="I1050" s="115"/>
      <c r="J1050" s="117"/>
      <c r="K1050" s="65"/>
      <c r="L1050" s="65"/>
      <c r="M1050" s="63"/>
      <c r="N1050" s="63"/>
    </row>
    <row r="1051" spans="1:14" ht="17.100000000000001" customHeight="1">
      <c r="A1051" s="63"/>
      <c r="B1051" s="63"/>
      <c r="C1051" s="63"/>
      <c r="D1051" s="115"/>
      <c r="E1051" s="115"/>
      <c r="F1051" s="116"/>
      <c r="G1051" s="117"/>
      <c r="H1051" s="64"/>
      <c r="I1051" s="115"/>
      <c r="J1051" s="117"/>
      <c r="K1051" s="65"/>
      <c r="L1051" s="65"/>
      <c r="M1051" s="63"/>
      <c r="N1051" s="63"/>
    </row>
    <row r="1052" spans="1:14" ht="17.100000000000001" customHeight="1">
      <c r="A1052" s="63"/>
      <c r="B1052" s="63"/>
      <c r="C1052" s="63"/>
      <c r="D1052" s="115"/>
      <c r="E1052" s="115"/>
      <c r="F1052" s="116"/>
      <c r="G1052" s="117"/>
      <c r="H1052" s="64"/>
      <c r="I1052" s="115"/>
      <c r="J1052" s="117"/>
      <c r="K1052" s="65"/>
      <c r="L1052" s="65"/>
      <c r="M1052" s="63"/>
      <c r="N1052" s="63"/>
    </row>
    <row r="1053" spans="1:14" ht="17.100000000000001" customHeight="1">
      <c r="A1053" s="63"/>
      <c r="B1053" s="63"/>
      <c r="C1053" s="63"/>
      <c r="D1053" s="115"/>
      <c r="E1053" s="115"/>
      <c r="F1053" s="116"/>
      <c r="G1053" s="117"/>
      <c r="H1053" s="64"/>
      <c r="I1053" s="115"/>
      <c r="J1053" s="117"/>
      <c r="K1053" s="65"/>
      <c r="L1053" s="65"/>
      <c r="M1053" s="63"/>
      <c r="N1053" s="63"/>
    </row>
    <row r="1054" spans="1:14" ht="17.100000000000001" customHeight="1">
      <c r="A1054" s="63"/>
      <c r="B1054" s="63"/>
      <c r="C1054" s="63"/>
      <c r="D1054" s="115"/>
      <c r="E1054" s="115"/>
      <c r="F1054" s="116"/>
      <c r="G1054" s="117"/>
      <c r="H1054" s="64"/>
      <c r="I1054" s="115"/>
      <c r="J1054" s="117"/>
      <c r="K1054" s="65"/>
      <c r="L1054" s="65"/>
      <c r="M1054" s="63"/>
      <c r="N1054" s="63"/>
    </row>
    <row r="1055" spans="1:14" ht="17.100000000000001" customHeight="1">
      <c r="A1055" s="63"/>
      <c r="B1055" s="63"/>
      <c r="C1055" s="63"/>
      <c r="D1055" s="115"/>
      <c r="E1055" s="115"/>
      <c r="F1055" s="116"/>
      <c r="G1055" s="117"/>
      <c r="H1055" s="64"/>
      <c r="I1055" s="115"/>
      <c r="J1055" s="117"/>
      <c r="K1055" s="65"/>
      <c r="L1055" s="65"/>
      <c r="M1055" s="63"/>
      <c r="N1055" s="63"/>
    </row>
    <row r="1056" spans="1:14" ht="17.100000000000001" customHeight="1">
      <c r="A1056" s="63"/>
      <c r="B1056" s="63"/>
      <c r="C1056" s="63"/>
      <c r="D1056" s="115"/>
      <c r="E1056" s="115"/>
      <c r="F1056" s="116"/>
      <c r="G1056" s="117"/>
      <c r="H1056" s="64"/>
      <c r="I1056" s="115"/>
      <c r="J1056" s="117"/>
      <c r="K1056" s="65"/>
      <c r="L1056" s="65"/>
      <c r="M1056" s="63"/>
      <c r="N1056" s="63"/>
    </row>
    <row r="1057" spans="1:14" ht="17.100000000000001" customHeight="1">
      <c r="A1057" s="63"/>
      <c r="B1057" s="63"/>
      <c r="C1057" s="63"/>
      <c r="D1057" s="115"/>
      <c r="E1057" s="115"/>
      <c r="F1057" s="116"/>
      <c r="G1057" s="117"/>
      <c r="H1057" s="64"/>
      <c r="I1057" s="115"/>
      <c r="J1057" s="117"/>
      <c r="K1057" s="65"/>
      <c r="L1057" s="65"/>
      <c r="M1057" s="63"/>
      <c r="N1057" s="63"/>
    </row>
    <row r="1058" spans="1:14" ht="17.100000000000001" customHeight="1">
      <c r="A1058" s="63"/>
      <c r="B1058" s="63"/>
      <c r="C1058" s="63"/>
      <c r="D1058" s="115"/>
      <c r="E1058" s="115"/>
      <c r="F1058" s="116"/>
      <c r="G1058" s="117"/>
      <c r="H1058" s="64"/>
      <c r="I1058" s="115"/>
      <c r="J1058" s="117"/>
      <c r="K1058" s="65"/>
      <c r="L1058" s="65"/>
      <c r="M1058" s="63"/>
      <c r="N1058" s="63"/>
    </row>
    <row r="1059" spans="1:14" ht="17.100000000000001" customHeight="1">
      <c r="A1059" s="63"/>
      <c r="B1059" s="63"/>
      <c r="C1059" s="63"/>
      <c r="D1059" s="115"/>
      <c r="E1059" s="115"/>
      <c r="F1059" s="116"/>
      <c r="G1059" s="117"/>
      <c r="H1059" s="64"/>
      <c r="I1059" s="115"/>
      <c r="J1059" s="117"/>
      <c r="K1059" s="65"/>
      <c r="L1059" s="65"/>
      <c r="M1059" s="63"/>
      <c r="N1059" s="63"/>
    </row>
    <row r="1060" spans="1:14" ht="17.100000000000001" customHeight="1">
      <c r="A1060" s="63"/>
      <c r="B1060" s="63"/>
      <c r="C1060" s="63"/>
      <c r="D1060" s="115"/>
      <c r="E1060" s="115"/>
      <c r="F1060" s="116"/>
      <c r="G1060" s="117"/>
      <c r="H1060" s="64"/>
      <c r="I1060" s="115"/>
      <c r="J1060" s="117"/>
      <c r="K1060" s="65"/>
      <c r="L1060" s="65"/>
      <c r="M1060" s="63"/>
      <c r="N1060" s="63"/>
    </row>
    <row r="1061" spans="1:14" ht="17.100000000000001" customHeight="1">
      <c r="A1061" s="63"/>
      <c r="B1061" s="63"/>
      <c r="C1061" s="63"/>
      <c r="D1061" s="115"/>
      <c r="E1061" s="115"/>
      <c r="F1061" s="116"/>
      <c r="G1061" s="117"/>
      <c r="H1061" s="64"/>
      <c r="I1061" s="115"/>
      <c r="J1061" s="117"/>
      <c r="K1061" s="65"/>
      <c r="L1061" s="65"/>
      <c r="M1061" s="63"/>
      <c r="N1061" s="63"/>
    </row>
    <row r="1062" spans="1:14" ht="17.100000000000001" customHeight="1">
      <c r="A1062" s="63"/>
      <c r="B1062" s="63"/>
      <c r="C1062" s="63"/>
      <c r="D1062" s="115"/>
      <c r="E1062" s="115"/>
      <c r="F1062" s="116"/>
      <c r="G1062" s="117"/>
      <c r="H1062" s="64"/>
      <c r="I1062" s="115"/>
      <c r="J1062" s="117"/>
      <c r="K1062" s="65"/>
      <c r="L1062" s="65"/>
      <c r="M1062" s="63"/>
      <c r="N1062" s="63"/>
    </row>
    <row r="1063" spans="1:14" ht="17.100000000000001" customHeight="1">
      <c r="A1063" s="63"/>
      <c r="B1063" s="63"/>
      <c r="C1063" s="63"/>
      <c r="D1063" s="115"/>
      <c r="E1063" s="115"/>
      <c r="F1063" s="116"/>
      <c r="G1063" s="117"/>
      <c r="H1063" s="64"/>
      <c r="I1063" s="115"/>
      <c r="J1063" s="117"/>
      <c r="K1063" s="65"/>
      <c r="L1063" s="65"/>
      <c r="M1063" s="63"/>
      <c r="N1063" s="63"/>
    </row>
    <row r="1064" spans="1:14" ht="17.100000000000001" customHeight="1">
      <c r="A1064" s="63"/>
      <c r="B1064" s="63"/>
      <c r="C1064" s="63"/>
      <c r="D1064" s="115"/>
      <c r="E1064" s="115"/>
      <c r="F1064" s="116"/>
      <c r="G1064" s="117"/>
      <c r="H1064" s="64"/>
      <c r="I1064" s="115"/>
      <c r="J1064" s="117"/>
      <c r="K1064" s="65"/>
      <c r="L1064" s="65"/>
      <c r="M1064" s="63"/>
      <c r="N1064" s="63"/>
    </row>
    <row r="1065" spans="1:14" ht="17.100000000000001" customHeight="1">
      <c r="A1065" s="63"/>
      <c r="B1065" s="63"/>
      <c r="C1065" s="63"/>
      <c r="D1065" s="115"/>
      <c r="E1065" s="115"/>
      <c r="F1065" s="116"/>
      <c r="G1065" s="117"/>
      <c r="H1065" s="64"/>
      <c r="I1065" s="115"/>
      <c r="J1065" s="117"/>
      <c r="K1065" s="65"/>
      <c r="L1065" s="65"/>
      <c r="M1065" s="63"/>
      <c r="N1065" s="63"/>
    </row>
    <row r="1066" spans="1:14" ht="17.100000000000001" customHeight="1">
      <c r="A1066" s="63"/>
      <c r="B1066" s="63"/>
      <c r="C1066" s="63"/>
      <c r="D1066" s="115"/>
      <c r="E1066" s="115"/>
      <c r="F1066" s="116"/>
      <c r="G1066" s="117"/>
      <c r="H1066" s="64"/>
      <c r="I1066" s="115"/>
      <c r="J1066" s="117"/>
      <c r="K1066" s="65"/>
      <c r="L1066" s="65"/>
      <c r="M1066" s="63"/>
      <c r="N1066" s="63"/>
    </row>
    <row r="1067" spans="1:14" ht="17.100000000000001" customHeight="1">
      <c r="A1067" s="63"/>
      <c r="B1067" s="63"/>
      <c r="C1067" s="63"/>
      <c r="D1067" s="115"/>
      <c r="E1067" s="115"/>
      <c r="F1067" s="116"/>
      <c r="G1067" s="117"/>
      <c r="H1067" s="64"/>
      <c r="I1067" s="115"/>
      <c r="J1067" s="117"/>
      <c r="K1067" s="65"/>
      <c r="L1067" s="65"/>
      <c r="M1067" s="63"/>
      <c r="N1067" s="63"/>
    </row>
    <row r="1068" spans="1:14" ht="17.100000000000001" customHeight="1">
      <c r="A1068" s="63"/>
      <c r="B1068" s="63"/>
      <c r="C1068" s="63"/>
      <c r="D1068" s="115"/>
      <c r="E1068" s="115"/>
      <c r="F1068" s="116"/>
      <c r="G1068" s="117"/>
      <c r="H1068" s="64"/>
      <c r="I1068" s="115"/>
      <c r="J1068" s="117"/>
      <c r="K1068" s="65"/>
      <c r="L1068" s="65"/>
      <c r="M1068" s="63"/>
      <c r="N1068" s="63"/>
    </row>
    <row r="1069" spans="1:14" ht="17.100000000000001" customHeight="1">
      <c r="A1069" s="63"/>
      <c r="B1069" s="63"/>
      <c r="C1069" s="63"/>
      <c r="D1069" s="115"/>
      <c r="E1069" s="115"/>
      <c r="F1069" s="116"/>
      <c r="G1069" s="117"/>
      <c r="H1069" s="64"/>
      <c r="I1069" s="115"/>
      <c r="J1069" s="117"/>
      <c r="K1069" s="65"/>
      <c r="L1069" s="65"/>
      <c r="M1069" s="63"/>
      <c r="N1069" s="63"/>
    </row>
    <row r="1070" spans="1:14" ht="17.100000000000001" customHeight="1">
      <c r="A1070" s="63"/>
      <c r="B1070" s="63"/>
      <c r="C1070" s="63"/>
      <c r="D1070" s="115"/>
      <c r="E1070" s="115"/>
      <c r="F1070" s="116"/>
      <c r="G1070" s="117"/>
      <c r="H1070" s="64"/>
      <c r="I1070" s="115"/>
      <c r="J1070" s="117"/>
      <c r="K1070" s="65"/>
      <c r="L1070" s="65"/>
      <c r="M1070" s="63"/>
      <c r="N1070" s="63"/>
    </row>
    <row r="1071" spans="1:14" ht="17.100000000000001" customHeight="1">
      <c r="A1071" s="63"/>
      <c r="B1071" s="63"/>
      <c r="C1071" s="63"/>
      <c r="D1071" s="115"/>
      <c r="E1071" s="115"/>
      <c r="F1071" s="116"/>
      <c r="G1071" s="117"/>
      <c r="H1071" s="64"/>
      <c r="I1071" s="115"/>
      <c r="J1071" s="117"/>
      <c r="K1071" s="65"/>
      <c r="L1071" s="65"/>
      <c r="M1071" s="63"/>
      <c r="N1071" s="63"/>
    </row>
    <row r="1072" spans="1:14" ht="17.100000000000001" customHeight="1">
      <c r="A1072" s="63"/>
      <c r="B1072" s="63"/>
      <c r="C1072" s="63"/>
      <c r="D1072" s="115"/>
      <c r="E1072" s="115"/>
      <c r="F1072" s="116"/>
      <c r="G1072" s="117"/>
      <c r="H1072" s="64"/>
      <c r="I1072" s="115"/>
      <c r="J1072" s="117"/>
      <c r="K1072" s="65"/>
      <c r="L1072" s="65"/>
      <c r="M1072" s="63"/>
      <c r="N1072" s="63"/>
    </row>
    <row r="1073" spans="1:14" ht="17.100000000000001" customHeight="1">
      <c r="A1073" s="63"/>
      <c r="B1073" s="63"/>
      <c r="C1073" s="63"/>
      <c r="D1073" s="115"/>
      <c r="E1073" s="115"/>
      <c r="F1073" s="116"/>
      <c r="G1073" s="117"/>
      <c r="H1073" s="64"/>
      <c r="I1073" s="115"/>
      <c r="J1073" s="117"/>
      <c r="K1073" s="65"/>
      <c r="L1073" s="65"/>
      <c r="M1073" s="63"/>
      <c r="N1073" s="63"/>
    </row>
    <row r="1074" spans="1:14" ht="17.100000000000001" customHeight="1">
      <c r="A1074" s="63"/>
      <c r="B1074" s="63"/>
      <c r="C1074" s="63"/>
      <c r="D1074" s="115"/>
      <c r="E1074" s="115"/>
      <c r="F1074" s="116"/>
      <c r="G1074" s="117"/>
      <c r="H1074" s="64"/>
      <c r="I1074" s="115"/>
      <c r="J1074" s="117"/>
      <c r="K1074" s="65"/>
      <c r="L1074" s="65"/>
      <c r="M1074" s="63"/>
      <c r="N1074" s="63"/>
    </row>
    <row r="1075" spans="1:14" ht="17.100000000000001" customHeight="1">
      <c r="A1075" s="63"/>
      <c r="B1075" s="63"/>
      <c r="C1075" s="63"/>
      <c r="D1075" s="115"/>
      <c r="E1075" s="115"/>
      <c r="F1075" s="116"/>
      <c r="G1075" s="117"/>
      <c r="H1075" s="64"/>
      <c r="I1075" s="115"/>
      <c r="J1075" s="117"/>
      <c r="K1075" s="65"/>
      <c r="L1075" s="65"/>
      <c r="M1075" s="63"/>
      <c r="N1075" s="63"/>
    </row>
    <row r="1076" spans="1:14" ht="17.100000000000001" customHeight="1">
      <c r="A1076" s="63"/>
      <c r="B1076" s="63"/>
      <c r="C1076" s="63"/>
      <c r="D1076" s="115"/>
      <c r="E1076" s="115"/>
      <c r="F1076" s="116"/>
      <c r="G1076" s="117"/>
      <c r="H1076" s="64"/>
      <c r="I1076" s="115"/>
      <c r="J1076" s="117"/>
      <c r="K1076" s="65"/>
      <c r="L1076" s="65"/>
      <c r="M1076" s="63"/>
      <c r="N1076" s="63"/>
    </row>
    <row r="1077" spans="1:14" ht="17.100000000000001" customHeight="1">
      <c r="A1077" s="63"/>
      <c r="B1077" s="63"/>
      <c r="C1077" s="63"/>
      <c r="D1077" s="115"/>
      <c r="E1077" s="115"/>
      <c r="F1077" s="116"/>
      <c r="G1077" s="117"/>
      <c r="H1077" s="64"/>
      <c r="I1077" s="115"/>
      <c r="J1077" s="117"/>
      <c r="K1077" s="65"/>
      <c r="L1077" s="65"/>
      <c r="M1077" s="63"/>
      <c r="N1077" s="63"/>
    </row>
    <row r="1078" spans="1:14" ht="17.100000000000001" customHeight="1">
      <c r="A1078" s="63"/>
      <c r="B1078" s="63"/>
      <c r="C1078" s="63"/>
      <c r="D1078" s="115"/>
      <c r="E1078" s="115"/>
      <c r="F1078" s="116"/>
      <c r="G1078" s="117"/>
      <c r="H1078" s="64"/>
      <c r="I1078" s="115"/>
      <c r="J1078" s="117"/>
      <c r="K1078" s="65"/>
      <c r="L1078" s="65"/>
      <c r="M1078" s="63"/>
      <c r="N1078" s="63"/>
    </row>
    <row r="1079" spans="1:14" ht="17.100000000000001" customHeight="1">
      <c r="A1079" s="63"/>
      <c r="B1079" s="63"/>
      <c r="C1079" s="63"/>
      <c r="D1079" s="115"/>
      <c r="E1079" s="115"/>
      <c r="F1079" s="116"/>
      <c r="G1079" s="117"/>
      <c r="H1079" s="64"/>
      <c r="I1079" s="115"/>
      <c r="J1079" s="117"/>
      <c r="K1079" s="65"/>
      <c r="L1079" s="65"/>
      <c r="M1079" s="63"/>
      <c r="N1079" s="63"/>
    </row>
    <row r="1080" spans="1:14" ht="17.100000000000001" customHeight="1">
      <c r="A1080" s="63"/>
      <c r="B1080" s="63"/>
      <c r="C1080" s="63"/>
      <c r="D1080" s="115"/>
      <c r="E1080" s="115"/>
      <c r="F1080" s="116"/>
      <c r="G1080" s="117"/>
      <c r="H1080" s="64"/>
      <c r="I1080" s="115"/>
      <c r="J1080" s="117"/>
      <c r="K1080" s="65"/>
      <c r="L1080" s="65"/>
      <c r="M1080" s="63"/>
      <c r="N1080" s="63"/>
    </row>
    <row r="1081" spans="1:14" ht="17.100000000000001" customHeight="1">
      <c r="A1081" s="63"/>
      <c r="B1081" s="63"/>
      <c r="C1081" s="63"/>
      <c r="D1081" s="115"/>
      <c r="E1081" s="115"/>
      <c r="F1081" s="116"/>
      <c r="G1081" s="117"/>
      <c r="H1081" s="64"/>
      <c r="I1081" s="115"/>
      <c r="J1081" s="117"/>
      <c r="K1081" s="65"/>
      <c r="L1081" s="65"/>
      <c r="M1081" s="63"/>
      <c r="N1081" s="63"/>
    </row>
    <row r="1082" spans="1:14" ht="17.100000000000001" customHeight="1">
      <c r="A1082" s="63"/>
      <c r="B1082" s="63"/>
      <c r="C1082" s="63"/>
      <c r="D1082" s="115"/>
      <c r="E1082" s="115"/>
      <c r="F1082" s="116"/>
      <c r="G1082" s="117"/>
      <c r="H1082" s="64"/>
      <c r="I1082" s="115"/>
      <c r="J1082" s="117"/>
      <c r="K1082" s="65"/>
      <c r="L1082" s="65"/>
      <c r="M1082" s="63"/>
      <c r="N1082" s="63"/>
    </row>
    <row r="1083" spans="1:14" ht="17.100000000000001" customHeight="1">
      <c r="A1083" s="63"/>
      <c r="B1083" s="63"/>
      <c r="C1083" s="63"/>
      <c r="D1083" s="115"/>
      <c r="E1083" s="115"/>
      <c r="F1083" s="116"/>
      <c r="G1083" s="117"/>
      <c r="H1083" s="64"/>
      <c r="I1083" s="115"/>
      <c r="J1083" s="117"/>
      <c r="K1083" s="65"/>
      <c r="L1083" s="65"/>
      <c r="M1083" s="63"/>
      <c r="N1083" s="63"/>
    </row>
    <row r="1084" spans="1:14" ht="17.100000000000001" customHeight="1">
      <c r="A1084" s="63"/>
      <c r="B1084" s="63"/>
      <c r="C1084" s="63"/>
      <c r="D1084" s="115"/>
      <c r="E1084" s="115"/>
      <c r="F1084" s="116"/>
      <c r="G1084" s="117"/>
      <c r="H1084" s="64"/>
      <c r="I1084" s="115"/>
      <c r="J1084" s="117"/>
      <c r="K1084" s="65"/>
      <c r="L1084" s="65"/>
      <c r="M1084" s="63"/>
      <c r="N1084" s="63"/>
    </row>
    <row r="1085" spans="1:14" ht="17.100000000000001" customHeight="1">
      <c r="A1085" s="63"/>
      <c r="B1085" s="63"/>
      <c r="C1085" s="63"/>
      <c r="D1085" s="115"/>
      <c r="E1085" s="115"/>
      <c r="F1085" s="116"/>
      <c r="G1085" s="117"/>
      <c r="H1085" s="64"/>
      <c r="I1085" s="115"/>
      <c r="J1085" s="117"/>
      <c r="K1085" s="65"/>
      <c r="L1085" s="65"/>
      <c r="M1085" s="63"/>
      <c r="N1085" s="63"/>
    </row>
    <row r="1086" spans="1:14" ht="17.100000000000001" customHeight="1">
      <c r="A1086" s="63"/>
      <c r="B1086" s="63"/>
      <c r="C1086" s="63"/>
      <c r="D1086" s="115"/>
      <c r="E1086" s="115"/>
      <c r="F1086" s="116"/>
      <c r="G1086" s="117"/>
      <c r="H1086" s="64"/>
      <c r="I1086" s="115"/>
      <c r="J1086" s="117"/>
      <c r="K1086" s="65"/>
      <c r="L1086" s="65"/>
      <c r="M1086" s="63"/>
      <c r="N1086" s="63"/>
    </row>
    <row r="1087" spans="1:14" ht="17.100000000000001" customHeight="1">
      <c r="A1087" s="63"/>
      <c r="B1087" s="63"/>
      <c r="C1087" s="63"/>
      <c r="D1087" s="115"/>
      <c r="E1087" s="115"/>
      <c r="F1087" s="116"/>
      <c r="G1087" s="117"/>
      <c r="H1087" s="64"/>
      <c r="I1087" s="115"/>
      <c r="J1087" s="117"/>
      <c r="K1087" s="65"/>
      <c r="L1087" s="65"/>
      <c r="M1087" s="63"/>
      <c r="N1087" s="63"/>
    </row>
    <row r="1088" spans="1:14" ht="17.100000000000001" customHeight="1">
      <c r="A1088" s="63"/>
      <c r="B1088" s="63"/>
      <c r="C1088" s="63"/>
      <c r="D1088" s="115"/>
      <c r="E1088" s="115"/>
      <c r="F1088" s="116"/>
      <c r="G1088" s="117"/>
      <c r="H1088" s="64"/>
      <c r="I1088" s="115"/>
      <c r="J1088" s="117"/>
      <c r="K1088" s="65"/>
      <c r="L1088" s="65"/>
      <c r="M1088" s="63"/>
      <c r="N1088" s="63"/>
    </row>
    <row r="1089" spans="1:14" ht="17.100000000000001" customHeight="1">
      <c r="A1089" s="63"/>
      <c r="B1089" s="63"/>
      <c r="C1089" s="63"/>
      <c r="D1089" s="115"/>
      <c r="E1089" s="115"/>
      <c r="F1089" s="116"/>
      <c r="G1089" s="117"/>
      <c r="H1089" s="64"/>
      <c r="I1089" s="115"/>
      <c r="J1089" s="117"/>
      <c r="K1089" s="65"/>
      <c r="L1089" s="65"/>
      <c r="M1089" s="63"/>
      <c r="N1089" s="63"/>
    </row>
    <row r="1090" spans="1:14" ht="17.100000000000001" customHeight="1">
      <c r="A1090" s="63"/>
      <c r="B1090" s="63"/>
      <c r="C1090" s="63"/>
      <c r="D1090" s="115"/>
      <c r="E1090" s="115"/>
      <c r="F1090" s="116"/>
      <c r="G1090" s="117"/>
      <c r="H1090" s="64"/>
      <c r="I1090" s="115"/>
      <c r="J1090" s="117"/>
      <c r="K1090" s="65"/>
      <c r="L1090" s="65"/>
      <c r="M1090" s="63"/>
      <c r="N1090" s="63"/>
    </row>
    <row r="1091" spans="1:14" ht="17.100000000000001" customHeight="1">
      <c r="A1091" s="63"/>
      <c r="B1091" s="63"/>
      <c r="C1091" s="63"/>
      <c r="D1091" s="115"/>
      <c r="E1091" s="115"/>
      <c r="F1091" s="116"/>
      <c r="G1091" s="117"/>
      <c r="H1091" s="64"/>
      <c r="I1091" s="115"/>
      <c r="J1091" s="117"/>
      <c r="K1091" s="65"/>
      <c r="L1091" s="65"/>
      <c r="M1091" s="63"/>
      <c r="N1091" s="63"/>
    </row>
    <row r="1092" spans="1:14" ht="17.100000000000001" customHeight="1">
      <c r="A1092" s="63"/>
      <c r="B1092" s="63"/>
      <c r="C1092" s="63"/>
      <c r="D1092" s="115"/>
      <c r="E1092" s="115"/>
      <c r="F1092" s="116"/>
      <c r="G1092" s="117"/>
      <c r="H1092" s="64"/>
      <c r="I1092" s="115"/>
      <c r="J1092" s="117"/>
      <c r="K1092" s="65"/>
      <c r="L1092" s="65"/>
      <c r="M1092" s="63"/>
      <c r="N1092" s="63"/>
    </row>
    <row r="1093" spans="1:14" ht="17.100000000000001" customHeight="1">
      <c r="A1093" s="63"/>
      <c r="B1093" s="63"/>
      <c r="C1093" s="63"/>
      <c r="D1093" s="115"/>
      <c r="E1093" s="115"/>
      <c r="F1093" s="116"/>
      <c r="G1093" s="117"/>
      <c r="H1093" s="64"/>
      <c r="I1093" s="115"/>
      <c r="J1093" s="117"/>
      <c r="K1093" s="65"/>
      <c r="L1093" s="65"/>
      <c r="M1093" s="63"/>
      <c r="N1093" s="63"/>
    </row>
    <row r="1094" spans="1:14" ht="17.100000000000001" customHeight="1">
      <c r="A1094" s="63"/>
      <c r="B1094" s="63"/>
      <c r="C1094" s="63"/>
      <c r="D1094" s="115"/>
      <c r="E1094" s="115"/>
      <c r="F1094" s="116"/>
      <c r="G1094" s="117"/>
      <c r="H1094" s="64"/>
      <c r="I1094" s="115"/>
      <c r="J1094" s="117"/>
      <c r="K1094" s="65"/>
      <c r="L1094" s="65"/>
      <c r="M1094" s="63"/>
      <c r="N1094" s="63"/>
    </row>
    <row r="1095" spans="1:14" ht="17.100000000000001" customHeight="1">
      <c r="A1095" s="63"/>
      <c r="B1095" s="63"/>
      <c r="C1095" s="63"/>
      <c r="D1095" s="115"/>
      <c r="E1095" s="115"/>
      <c r="F1095" s="116"/>
      <c r="G1095" s="117"/>
      <c r="H1095" s="64"/>
      <c r="I1095" s="115"/>
      <c r="J1095" s="117"/>
      <c r="K1095" s="65"/>
      <c r="L1095" s="65"/>
      <c r="M1095" s="63"/>
      <c r="N1095" s="63"/>
    </row>
    <row r="1096" spans="1:14" ht="17.100000000000001" customHeight="1">
      <c r="A1096" s="63"/>
      <c r="B1096" s="63"/>
      <c r="C1096" s="63"/>
      <c r="D1096" s="115"/>
      <c r="E1096" s="115"/>
      <c r="F1096" s="116"/>
      <c r="G1096" s="117"/>
      <c r="H1096" s="64"/>
      <c r="I1096" s="115"/>
      <c r="J1096" s="117"/>
      <c r="K1096" s="65"/>
      <c r="L1096" s="65"/>
      <c r="M1096" s="63"/>
      <c r="N1096" s="63"/>
    </row>
    <row r="1097" spans="1:14" ht="17.100000000000001" customHeight="1">
      <c r="A1097" s="63"/>
      <c r="B1097" s="63"/>
      <c r="C1097" s="63"/>
      <c r="D1097" s="115"/>
      <c r="E1097" s="115"/>
      <c r="F1097" s="116"/>
      <c r="G1097" s="117"/>
      <c r="H1097" s="64"/>
      <c r="I1097" s="115"/>
      <c r="J1097" s="117"/>
      <c r="K1097" s="65"/>
      <c r="L1097" s="65"/>
      <c r="M1097" s="63"/>
      <c r="N1097" s="63"/>
    </row>
    <row r="1098" spans="1:14" ht="17.100000000000001" customHeight="1">
      <c r="A1098" s="63"/>
      <c r="B1098" s="63"/>
      <c r="C1098" s="63"/>
      <c r="D1098" s="115"/>
      <c r="E1098" s="115"/>
      <c r="F1098" s="116"/>
      <c r="G1098" s="117"/>
      <c r="H1098" s="64"/>
      <c r="I1098" s="115"/>
      <c r="J1098" s="117"/>
      <c r="K1098" s="65"/>
      <c r="L1098" s="65"/>
      <c r="M1098" s="63"/>
      <c r="N1098" s="63"/>
    </row>
    <row r="1099" spans="1:14" ht="17.100000000000001" customHeight="1">
      <c r="A1099" s="63"/>
      <c r="B1099" s="63"/>
      <c r="C1099" s="63"/>
      <c r="D1099" s="115"/>
      <c r="E1099" s="115"/>
      <c r="F1099" s="116"/>
      <c r="G1099" s="117"/>
      <c r="H1099" s="64"/>
      <c r="I1099" s="115"/>
      <c r="J1099" s="117"/>
      <c r="K1099" s="65"/>
      <c r="L1099" s="65"/>
      <c r="M1099" s="63"/>
      <c r="N1099" s="63"/>
    </row>
    <row r="1100" spans="1:14" ht="17.100000000000001" customHeight="1">
      <c r="A1100" s="63"/>
      <c r="B1100" s="63"/>
      <c r="C1100" s="63"/>
      <c r="D1100" s="115"/>
      <c r="E1100" s="115"/>
      <c r="F1100" s="116"/>
      <c r="G1100" s="117"/>
      <c r="H1100" s="64"/>
      <c r="I1100" s="115"/>
      <c r="J1100" s="117"/>
      <c r="K1100" s="65"/>
      <c r="L1100" s="65"/>
      <c r="M1100" s="63"/>
      <c r="N1100" s="63"/>
    </row>
    <row r="1101" spans="1:14" ht="17.100000000000001" customHeight="1">
      <c r="A1101" s="63"/>
      <c r="B1101" s="63"/>
      <c r="C1101" s="63"/>
      <c r="D1101" s="115"/>
      <c r="E1101" s="115"/>
      <c r="F1101" s="116"/>
      <c r="G1101" s="117"/>
      <c r="H1101" s="64"/>
      <c r="I1101" s="115"/>
      <c r="J1101" s="117"/>
      <c r="K1101" s="65"/>
      <c r="L1101" s="65"/>
      <c r="M1101" s="63"/>
      <c r="N1101" s="63"/>
    </row>
    <row r="1102" spans="1:14" ht="17.100000000000001" customHeight="1">
      <c r="A1102" s="63"/>
      <c r="B1102" s="63"/>
      <c r="C1102" s="63"/>
      <c r="D1102" s="115"/>
      <c r="E1102" s="115"/>
      <c r="F1102" s="116"/>
      <c r="G1102" s="117"/>
      <c r="H1102" s="64"/>
      <c r="I1102" s="115"/>
      <c r="J1102" s="117"/>
      <c r="K1102" s="65"/>
      <c r="L1102" s="65"/>
      <c r="M1102" s="63"/>
      <c r="N1102" s="63"/>
    </row>
    <row r="1103" spans="1:14" ht="17.100000000000001" customHeight="1">
      <c r="A1103" s="63"/>
      <c r="B1103" s="63"/>
      <c r="C1103" s="63"/>
      <c r="D1103" s="115"/>
      <c r="E1103" s="115"/>
      <c r="F1103" s="116"/>
      <c r="G1103" s="117"/>
      <c r="H1103" s="64"/>
      <c r="I1103" s="115"/>
      <c r="J1103" s="117"/>
      <c r="K1103" s="65"/>
      <c r="L1103" s="65"/>
      <c r="M1103" s="63"/>
      <c r="N1103" s="63"/>
    </row>
    <row r="1104" spans="1:14" ht="17.100000000000001" customHeight="1">
      <c r="A1104" s="63"/>
      <c r="B1104" s="63"/>
      <c r="C1104" s="63"/>
      <c r="D1104" s="115"/>
      <c r="E1104" s="115"/>
      <c r="F1104" s="116"/>
      <c r="G1104" s="117"/>
      <c r="H1104" s="64"/>
      <c r="I1104" s="115"/>
      <c r="J1104" s="117"/>
      <c r="K1104" s="65"/>
      <c r="L1104" s="65"/>
      <c r="M1104" s="63"/>
      <c r="N1104" s="63"/>
    </row>
    <row r="1105" spans="1:14" ht="17.100000000000001" customHeight="1">
      <c r="A1105" s="63"/>
      <c r="B1105" s="63"/>
      <c r="C1105" s="63"/>
      <c r="D1105" s="115"/>
      <c r="E1105" s="115"/>
      <c r="F1105" s="116"/>
      <c r="G1105" s="117"/>
      <c r="H1105" s="64"/>
      <c r="I1105" s="115"/>
      <c r="J1105" s="117"/>
      <c r="K1105" s="65"/>
      <c r="L1105" s="65"/>
      <c r="M1105" s="63"/>
      <c r="N1105" s="63"/>
    </row>
    <row r="1106" spans="1:14" ht="17.100000000000001" customHeight="1">
      <c r="A1106" s="63"/>
      <c r="B1106" s="63"/>
      <c r="C1106" s="63"/>
      <c r="D1106" s="115"/>
      <c r="E1106" s="115"/>
      <c r="F1106" s="116"/>
      <c r="G1106" s="117"/>
      <c r="H1106" s="64"/>
      <c r="I1106" s="115"/>
      <c r="J1106" s="117"/>
      <c r="K1106" s="65"/>
      <c r="L1106" s="65"/>
      <c r="M1106" s="63"/>
      <c r="N1106" s="63"/>
    </row>
    <row r="1107" spans="1:14" ht="17.100000000000001" customHeight="1">
      <c r="A1107" s="63"/>
      <c r="B1107" s="63"/>
      <c r="C1107" s="63"/>
      <c r="D1107" s="115"/>
      <c r="E1107" s="115"/>
      <c r="F1107" s="116"/>
      <c r="G1107" s="117"/>
      <c r="H1107" s="64"/>
      <c r="I1107" s="115"/>
      <c r="J1107" s="117"/>
      <c r="K1107" s="65"/>
      <c r="L1107" s="65"/>
      <c r="M1107" s="63"/>
      <c r="N1107" s="63"/>
    </row>
    <row r="1108" spans="1:14" ht="17.100000000000001" customHeight="1">
      <c r="A1108" s="63"/>
      <c r="B1108" s="63"/>
      <c r="C1108" s="63"/>
      <c r="D1108" s="115"/>
      <c r="E1108" s="115"/>
      <c r="F1108" s="116"/>
      <c r="G1108" s="117"/>
      <c r="H1108" s="64"/>
      <c r="I1108" s="115"/>
      <c r="J1108" s="117"/>
      <c r="K1108" s="65"/>
      <c r="L1108" s="65"/>
      <c r="M1108" s="63"/>
      <c r="N1108" s="63"/>
    </row>
    <row r="1109" spans="1:14" ht="17.100000000000001" customHeight="1">
      <c r="A1109" s="63"/>
      <c r="B1109" s="63"/>
      <c r="C1109" s="63"/>
      <c r="D1109" s="115"/>
      <c r="E1109" s="115"/>
      <c r="F1109" s="116"/>
      <c r="G1109" s="117"/>
      <c r="H1109" s="64"/>
      <c r="I1109" s="115"/>
      <c r="J1109" s="117"/>
      <c r="K1109" s="65"/>
      <c r="L1109" s="65"/>
      <c r="M1109" s="63"/>
      <c r="N1109" s="63"/>
    </row>
    <row r="1110" spans="1:14" ht="17.100000000000001" customHeight="1">
      <c r="A1110" s="63"/>
      <c r="B1110" s="63"/>
      <c r="C1110" s="63"/>
      <c r="D1110" s="115"/>
      <c r="E1110" s="115"/>
      <c r="F1110" s="116"/>
      <c r="G1110" s="117"/>
      <c r="H1110" s="64"/>
      <c r="I1110" s="115"/>
      <c r="J1110" s="117"/>
      <c r="K1110" s="65"/>
      <c r="L1110" s="65"/>
      <c r="M1110" s="63"/>
      <c r="N1110" s="63"/>
    </row>
    <row r="1111" spans="1:14" ht="17.100000000000001" customHeight="1">
      <c r="A1111" s="63"/>
      <c r="B1111" s="63"/>
      <c r="C1111" s="63"/>
      <c r="D1111" s="115"/>
      <c r="E1111" s="115"/>
      <c r="F1111" s="116"/>
      <c r="G1111" s="117"/>
      <c r="H1111" s="64"/>
      <c r="I1111" s="115"/>
      <c r="J1111" s="117"/>
      <c r="K1111" s="65"/>
      <c r="L1111" s="65"/>
      <c r="M1111" s="63"/>
      <c r="N1111" s="63"/>
    </row>
    <row r="1112" spans="1:14" ht="17.100000000000001" customHeight="1">
      <c r="A1112" s="63"/>
      <c r="B1112" s="63"/>
      <c r="C1112" s="63"/>
      <c r="D1112" s="115"/>
      <c r="E1112" s="115"/>
      <c r="F1112" s="116"/>
      <c r="G1112" s="117"/>
      <c r="H1112" s="64"/>
      <c r="I1112" s="115"/>
      <c r="J1112" s="117"/>
      <c r="K1112" s="65"/>
      <c r="L1112" s="65"/>
      <c r="M1112" s="63"/>
      <c r="N1112" s="63"/>
    </row>
    <row r="1113" spans="1:14" ht="17.100000000000001" customHeight="1">
      <c r="A1113" s="63"/>
      <c r="B1113" s="63"/>
      <c r="C1113" s="63"/>
      <c r="D1113" s="115"/>
      <c r="E1113" s="115"/>
      <c r="F1113" s="116"/>
      <c r="G1113" s="117"/>
      <c r="H1113" s="64"/>
      <c r="I1113" s="115"/>
      <c r="J1113" s="117"/>
      <c r="K1113" s="65"/>
      <c r="L1113" s="65"/>
      <c r="M1113" s="63"/>
      <c r="N1113" s="63"/>
    </row>
    <row r="1114" spans="1:14" ht="17.100000000000001" customHeight="1">
      <c r="A1114" s="63"/>
      <c r="B1114" s="63"/>
      <c r="C1114" s="63"/>
      <c r="D1114" s="115"/>
      <c r="E1114" s="115"/>
      <c r="F1114" s="116"/>
      <c r="G1114" s="117"/>
      <c r="H1114" s="64"/>
      <c r="I1114" s="115"/>
      <c r="J1114" s="117"/>
      <c r="K1114" s="65"/>
      <c r="L1114" s="65"/>
      <c r="M1114" s="63"/>
      <c r="N1114" s="63"/>
    </row>
    <row r="1115" spans="1:14" ht="17.100000000000001" customHeight="1">
      <c r="A1115" s="63"/>
      <c r="B1115" s="63"/>
      <c r="C1115" s="63"/>
      <c r="D1115" s="115"/>
      <c r="E1115" s="115"/>
      <c r="F1115" s="116"/>
      <c r="G1115" s="117"/>
      <c r="H1115" s="64"/>
      <c r="I1115" s="115"/>
      <c r="J1115" s="117"/>
      <c r="K1115" s="65"/>
      <c r="L1115" s="65"/>
      <c r="M1115" s="63"/>
      <c r="N1115" s="63"/>
    </row>
    <row r="1116" spans="1:14" ht="17.100000000000001" customHeight="1">
      <c r="A1116" s="63"/>
      <c r="B1116" s="63"/>
      <c r="C1116" s="63"/>
      <c r="D1116" s="115"/>
      <c r="E1116" s="115"/>
      <c r="F1116" s="116"/>
      <c r="G1116" s="117"/>
      <c r="H1116" s="64"/>
      <c r="I1116" s="115"/>
      <c r="J1116" s="117"/>
      <c r="K1116" s="65"/>
      <c r="L1116" s="65"/>
      <c r="M1116" s="63"/>
      <c r="N1116" s="63"/>
    </row>
    <row r="1117" spans="1:14" ht="17.100000000000001" customHeight="1">
      <c r="A1117" s="63"/>
      <c r="B1117" s="63"/>
      <c r="C1117" s="63"/>
      <c r="D1117" s="115"/>
      <c r="E1117" s="115"/>
      <c r="F1117" s="116"/>
      <c r="G1117" s="117"/>
      <c r="H1117" s="64"/>
      <c r="I1117" s="115"/>
      <c r="J1117" s="117"/>
      <c r="K1117" s="65"/>
      <c r="L1117" s="65"/>
      <c r="M1117" s="63"/>
      <c r="N1117" s="63"/>
    </row>
    <row r="1118" spans="1:14" ht="17.100000000000001" customHeight="1">
      <c r="A1118" s="63"/>
      <c r="B1118" s="63"/>
      <c r="C1118" s="63"/>
      <c r="D1118" s="115"/>
      <c r="E1118" s="115"/>
      <c r="F1118" s="116"/>
      <c r="G1118" s="117"/>
      <c r="H1118" s="64"/>
      <c r="I1118" s="115"/>
      <c r="J1118" s="117"/>
      <c r="K1118" s="65"/>
      <c r="L1118" s="65"/>
      <c r="M1118" s="63"/>
      <c r="N1118" s="63"/>
    </row>
    <row r="1119" spans="1:14" ht="17.100000000000001" customHeight="1">
      <c r="A1119" s="63"/>
      <c r="B1119" s="63"/>
      <c r="C1119" s="63"/>
      <c r="D1119" s="115"/>
      <c r="E1119" s="115"/>
      <c r="F1119" s="116"/>
      <c r="G1119" s="117"/>
      <c r="H1119" s="64"/>
      <c r="I1119" s="115"/>
      <c r="J1119" s="117"/>
      <c r="K1119" s="65"/>
      <c r="L1119" s="65"/>
      <c r="M1119" s="63"/>
      <c r="N1119" s="63"/>
    </row>
    <row r="1120" spans="1:14" ht="17.100000000000001" customHeight="1">
      <c r="A1120" s="63"/>
      <c r="B1120" s="63"/>
      <c r="C1120" s="63"/>
      <c r="D1120" s="115"/>
      <c r="E1120" s="115"/>
      <c r="F1120" s="116"/>
      <c r="G1120" s="117"/>
      <c r="H1120" s="64"/>
      <c r="I1120" s="115"/>
      <c r="J1120" s="117"/>
      <c r="K1120" s="65"/>
      <c r="L1120" s="65"/>
      <c r="M1120" s="63"/>
      <c r="N1120" s="63"/>
    </row>
    <row r="1121" spans="1:14" ht="17.100000000000001" customHeight="1">
      <c r="A1121" s="63"/>
      <c r="B1121" s="63"/>
      <c r="C1121" s="63"/>
      <c r="D1121" s="115"/>
      <c r="E1121" s="115"/>
      <c r="F1121" s="116"/>
      <c r="G1121" s="117"/>
      <c r="H1121" s="64"/>
      <c r="I1121" s="115"/>
      <c r="J1121" s="117"/>
      <c r="K1121" s="65"/>
      <c r="L1121" s="65"/>
      <c r="M1121" s="63"/>
      <c r="N1121" s="63"/>
    </row>
    <row r="1122" spans="1:14" ht="17.100000000000001" customHeight="1">
      <c r="A1122" s="63"/>
      <c r="B1122" s="63"/>
      <c r="C1122" s="63"/>
      <c r="D1122" s="115"/>
      <c r="E1122" s="115"/>
      <c r="F1122" s="116"/>
      <c r="G1122" s="117"/>
      <c r="H1122" s="64"/>
      <c r="I1122" s="115"/>
      <c r="J1122" s="117"/>
      <c r="K1122" s="65"/>
      <c r="L1122" s="65"/>
      <c r="M1122" s="63"/>
      <c r="N1122" s="63"/>
    </row>
    <row r="1123" spans="1:14" ht="17.100000000000001" customHeight="1">
      <c r="A1123" s="63"/>
      <c r="B1123" s="63"/>
      <c r="C1123" s="63"/>
      <c r="D1123" s="115"/>
      <c r="E1123" s="115"/>
      <c r="F1123" s="116"/>
      <c r="G1123" s="117"/>
      <c r="H1123" s="64"/>
      <c r="I1123" s="115"/>
      <c r="J1123" s="117"/>
      <c r="K1123" s="65"/>
      <c r="L1123" s="65"/>
      <c r="M1123" s="63"/>
      <c r="N1123" s="63"/>
    </row>
    <row r="1124" spans="1:14" ht="17.100000000000001" customHeight="1">
      <c r="A1124" s="63"/>
      <c r="B1124" s="63"/>
      <c r="C1124" s="63"/>
      <c r="D1124" s="115"/>
      <c r="E1124" s="115"/>
      <c r="F1124" s="116"/>
      <c r="G1124" s="117"/>
      <c r="H1124" s="64"/>
      <c r="I1124" s="115"/>
      <c r="J1124" s="117"/>
      <c r="K1124" s="65"/>
      <c r="L1124" s="65"/>
      <c r="M1124" s="63"/>
      <c r="N1124" s="63"/>
    </row>
    <row r="1125" spans="1:14" ht="17.100000000000001" customHeight="1">
      <c r="A1125" s="63"/>
      <c r="B1125" s="63"/>
      <c r="C1125" s="63"/>
      <c r="D1125" s="115"/>
      <c r="E1125" s="115"/>
      <c r="F1125" s="116"/>
      <c r="G1125" s="117"/>
      <c r="H1125" s="64"/>
      <c r="I1125" s="115"/>
      <c r="J1125" s="117"/>
      <c r="K1125" s="65"/>
      <c r="L1125" s="65"/>
      <c r="M1125" s="63"/>
      <c r="N1125" s="63"/>
    </row>
    <row r="1126" spans="1:14" ht="17.100000000000001" customHeight="1">
      <c r="A1126" s="63"/>
      <c r="B1126" s="63"/>
      <c r="C1126" s="63"/>
      <c r="D1126" s="115"/>
      <c r="E1126" s="115"/>
      <c r="F1126" s="116"/>
      <c r="G1126" s="117"/>
      <c r="H1126" s="64"/>
      <c r="I1126" s="115"/>
      <c r="J1126" s="117"/>
      <c r="K1126" s="65"/>
      <c r="L1126" s="65"/>
      <c r="M1126" s="63"/>
      <c r="N1126" s="63"/>
    </row>
    <row r="1127" spans="1:14" ht="17.100000000000001" customHeight="1">
      <c r="A1127" s="63"/>
      <c r="B1127" s="63"/>
      <c r="C1127" s="63"/>
      <c r="D1127" s="115"/>
      <c r="E1127" s="115"/>
      <c r="F1127" s="116"/>
      <c r="G1127" s="117"/>
      <c r="H1127" s="64"/>
      <c r="I1127" s="115"/>
      <c r="J1127" s="117"/>
      <c r="K1127" s="65"/>
      <c r="L1127" s="65"/>
      <c r="M1127" s="63"/>
      <c r="N1127" s="63"/>
    </row>
    <row r="1128" spans="1:14" ht="17.100000000000001" customHeight="1">
      <c r="A1128" s="63"/>
      <c r="B1128" s="63"/>
      <c r="C1128" s="63"/>
      <c r="D1128" s="115"/>
      <c r="E1128" s="115"/>
      <c r="F1128" s="116"/>
      <c r="G1128" s="117"/>
      <c r="H1128" s="64"/>
      <c r="I1128" s="115"/>
      <c r="J1128" s="117"/>
      <c r="K1128" s="65"/>
      <c r="L1128" s="65"/>
      <c r="M1128" s="63"/>
      <c r="N1128" s="63"/>
    </row>
    <row r="1129" spans="1:14" ht="17.100000000000001" customHeight="1">
      <c r="A1129" s="63"/>
      <c r="B1129" s="63"/>
      <c r="C1129" s="63"/>
      <c r="D1129" s="115"/>
      <c r="E1129" s="115"/>
      <c r="F1129" s="116"/>
      <c r="G1129" s="117"/>
      <c r="H1129" s="64"/>
      <c r="I1129" s="115"/>
      <c r="J1129" s="117"/>
      <c r="K1129" s="65"/>
      <c r="L1129" s="65"/>
      <c r="M1129" s="63"/>
      <c r="N1129" s="63"/>
    </row>
    <row r="1130" spans="1:14" ht="17.100000000000001" customHeight="1">
      <c r="A1130" s="63"/>
      <c r="B1130" s="63"/>
      <c r="C1130" s="63"/>
      <c r="D1130" s="115"/>
      <c r="E1130" s="115"/>
      <c r="F1130" s="116"/>
      <c r="G1130" s="117"/>
      <c r="H1130" s="64"/>
      <c r="I1130" s="115"/>
      <c r="J1130" s="117"/>
      <c r="K1130" s="65"/>
      <c r="L1130" s="65"/>
      <c r="M1130" s="63"/>
      <c r="N1130" s="63"/>
    </row>
    <row r="1131" spans="1:14" ht="17.100000000000001" customHeight="1">
      <c r="A1131" s="63"/>
      <c r="B1131" s="63"/>
      <c r="C1131" s="63"/>
      <c r="D1131" s="115"/>
      <c r="E1131" s="115"/>
      <c r="F1131" s="116"/>
      <c r="G1131" s="117"/>
      <c r="H1131" s="64"/>
      <c r="I1131" s="115"/>
      <c r="J1131" s="117"/>
      <c r="K1131" s="65"/>
      <c r="L1131" s="65"/>
      <c r="M1131" s="63"/>
      <c r="N1131" s="63"/>
    </row>
    <row r="1132" spans="1:14" ht="17.100000000000001" customHeight="1">
      <c r="A1132" s="63"/>
      <c r="B1132" s="63"/>
      <c r="C1132" s="63"/>
      <c r="D1132" s="115"/>
      <c r="E1132" s="115"/>
      <c r="F1132" s="116"/>
      <c r="G1132" s="117"/>
      <c r="H1132" s="64"/>
      <c r="I1132" s="115"/>
      <c r="J1132" s="117"/>
      <c r="K1132" s="65"/>
      <c r="L1132" s="65"/>
      <c r="M1132" s="63"/>
      <c r="N1132" s="63"/>
    </row>
    <row r="1133" spans="1:14" ht="17.100000000000001" customHeight="1">
      <c r="A1133" s="63"/>
      <c r="B1133" s="63"/>
      <c r="C1133" s="63"/>
      <c r="D1133" s="115"/>
      <c r="E1133" s="115"/>
      <c r="F1133" s="116"/>
      <c r="G1133" s="117"/>
      <c r="H1133" s="64"/>
      <c r="I1133" s="115"/>
      <c r="J1133" s="117"/>
      <c r="K1133" s="65"/>
      <c r="L1133" s="65"/>
      <c r="M1133" s="63"/>
      <c r="N1133" s="63"/>
    </row>
    <row r="1134" spans="1:14" ht="17.100000000000001" customHeight="1">
      <c r="A1134" s="63"/>
      <c r="B1134" s="63"/>
      <c r="C1134" s="63"/>
      <c r="D1134" s="115"/>
      <c r="E1134" s="115"/>
      <c r="F1134" s="116"/>
      <c r="G1134" s="117"/>
      <c r="H1134" s="64"/>
      <c r="I1134" s="115"/>
      <c r="J1134" s="117"/>
      <c r="K1134" s="65"/>
      <c r="L1134" s="65"/>
      <c r="M1134" s="63"/>
      <c r="N1134" s="63"/>
    </row>
    <row r="1135" spans="1:14" ht="17.100000000000001" customHeight="1">
      <c r="A1135" s="63"/>
      <c r="B1135" s="63"/>
      <c r="C1135" s="63"/>
      <c r="D1135" s="115"/>
      <c r="E1135" s="115"/>
      <c r="F1135" s="116"/>
      <c r="G1135" s="117"/>
      <c r="H1135" s="64"/>
      <c r="I1135" s="115"/>
      <c r="J1135" s="117"/>
      <c r="K1135" s="65"/>
      <c r="L1135" s="65"/>
      <c r="M1135" s="63"/>
      <c r="N1135" s="63"/>
    </row>
    <row r="1136" spans="1:14" ht="17.100000000000001" customHeight="1">
      <c r="A1136" s="63"/>
      <c r="B1136" s="63"/>
      <c r="C1136" s="63"/>
      <c r="D1136" s="115"/>
      <c r="E1136" s="115"/>
      <c r="F1136" s="116"/>
      <c r="G1136" s="117"/>
      <c r="H1136" s="64"/>
      <c r="I1136" s="115"/>
      <c r="J1136" s="117"/>
      <c r="K1136" s="65"/>
      <c r="L1136" s="65"/>
      <c r="M1136" s="63"/>
      <c r="N1136" s="63"/>
    </row>
    <row r="1137" spans="1:14" ht="17.100000000000001" customHeight="1">
      <c r="A1137" s="63"/>
      <c r="B1137" s="63"/>
      <c r="C1137" s="63"/>
      <c r="D1137" s="115"/>
      <c r="E1137" s="115"/>
      <c r="F1137" s="116"/>
      <c r="G1137" s="117"/>
      <c r="H1137" s="64"/>
      <c r="I1137" s="115"/>
      <c r="J1137" s="117"/>
      <c r="K1137" s="65"/>
      <c r="L1137" s="65"/>
      <c r="M1137" s="63"/>
      <c r="N1137" s="63"/>
    </row>
    <row r="1138" spans="1:14" ht="17.100000000000001" customHeight="1">
      <c r="A1138" s="63"/>
      <c r="B1138" s="63"/>
      <c r="C1138" s="63"/>
      <c r="D1138" s="115"/>
      <c r="E1138" s="115"/>
      <c r="F1138" s="116"/>
      <c r="G1138" s="117"/>
      <c r="H1138" s="64"/>
      <c r="I1138" s="115"/>
      <c r="J1138" s="117"/>
      <c r="K1138" s="65"/>
      <c r="L1138" s="65"/>
      <c r="M1138" s="63"/>
      <c r="N1138" s="63"/>
    </row>
    <row r="1139" spans="1:14" ht="17.100000000000001" customHeight="1">
      <c r="A1139" s="63"/>
      <c r="B1139" s="63"/>
      <c r="C1139" s="63"/>
      <c r="D1139" s="115"/>
      <c r="E1139" s="115"/>
      <c r="F1139" s="116"/>
      <c r="G1139" s="117"/>
      <c r="H1139" s="64"/>
      <c r="I1139" s="115"/>
      <c r="J1139" s="117"/>
      <c r="K1139" s="65"/>
      <c r="L1139" s="65"/>
      <c r="M1139" s="63"/>
      <c r="N1139" s="63"/>
    </row>
    <row r="1140" spans="1:14" ht="17.100000000000001" customHeight="1">
      <c r="A1140" s="63"/>
      <c r="B1140" s="63"/>
      <c r="C1140" s="63"/>
      <c r="D1140" s="115"/>
      <c r="E1140" s="115"/>
      <c r="F1140" s="116"/>
      <c r="G1140" s="117"/>
      <c r="H1140" s="64"/>
      <c r="I1140" s="115"/>
      <c r="J1140" s="117"/>
      <c r="K1140" s="65"/>
      <c r="L1140" s="65"/>
      <c r="M1140" s="63"/>
      <c r="N1140" s="63"/>
    </row>
    <row r="1141" spans="1:14" ht="17.100000000000001" customHeight="1">
      <c r="A1141" s="63"/>
      <c r="B1141" s="63"/>
      <c r="C1141" s="63"/>
      <c r="D1141" s="115"/>
      <c r="E1141" s="115"/>
      <c r="F1141" s="116"/>
      <c r="G1141" s="117"/>
      <c r="H1141" s="64"/>
      <c r="I1141" s="115"/>
      <c r="J1141" s="117"/>
      <c r="K1141" s="65"/>
      <c r="L1141" s="65"/>
      <c r="M1141" s="63"/>
      <c r="N1141" s="63"/>
    </row>
    <row r="1142" spans="1:14" ht="17.100000000000001" customHeight="1">
      <c r="A1142" s="63"/>
      <c r="B1142" s="63"/>
      <c r="C1142" s="63"/>
      <c r="D1142" s="115"/>
      <c r="E1142" s="115"/>
      <c r="F1142" s="116"/>
      <c r="G1142" s="117"/>
      <c r="H1142" s="64"/>
      <c r="I1142" s="115"/>
      <c r="J1142" s="117"/>
      <c r="K1142" s="65"/>
      <c r="L1142" s="65"/>
      <c r="M1142" s="63"/>
      <c r="N1142" s="63"/>
    </row>
    <row r="1143" spans="1:14" ht="17.100000000000001" customHeight="1">
      <c r="A1143" s="63"/>
      <c r="B1143" s="63"/>
      <c r="C1143" s="63"/>
      <c r="D1143" s="115"/>
      <c r="E1143" s="115"/>
      <c r="F1143" s="116"/>
      <c r="G1143" s="117"/>
      <c r="H1143" s="64"/>
      <c r="I1143" s="115"/>
      <c r="J1143" s="117"/>
      <c r="K1143" s="65"/>
      <c r="L1143" s="65"/>
      <c r="M1143" s="63"/>
      <c r="N1143" s="63"/>
    </row>
    <row r="1144" spans="1:14" ht="17.100000000000001" customHeight="1">
      <c r="A1144" s="63"/>
      <c r="B1144" s="63"/>
      <c r="C1144" s="63"/>
      <c r="D1144" s="115"/>
      <c r="E1144" s="115"/>
      <c r="F1144" s="116"/>
      <c r="G1144" s="117"/>
      <c r="H1144" s="64"/>
      <c r="I1144" s="115"/>
      <c r="J1144" s="117"/>
      <c r="K1144" s="65"/>
      <c r="L1144" s="65"/>
      <c r="M1144" s="63"/>
      <c r="N1144" s="63"/>
    </row>
    <row r="1145" spans="1:14" ht="17.100000000000001" customHeight="1">
      <c r="A1145" s="63"/>
      <c r="B1145" s="63"/>
      <c r="C1145" s="63"/>
      <c r="D1145" s="115"/>
      <c r="E1145" s="115"/>
      <c r="F1145" s="116"/>
      <c r="G1145" s="117"/>
      <c r="H1145" s="64"/>
      <c r="I1145" s="115"/>
      <c r="J1145" s="117"/>
      <c r="K1145" s="65"/>
      <c r="L1145" s="65"/>
      <c r="M1145" s="63"/>
      <c r="N1145" s="63"/>
    </row>
    <row r="1146" spans="1:14" ht="17.100000000000001" customHeight="1">
      <c r="A1146" s="63"/>
      <c r="B1146" s="63"/>
      <c r="C1146" s="63"/>
      <c r="D1146" s="115"/>
      <c r="E1146" s="115"/>
      <c r="F1146" s="116"/>
      <c r="G1146" s="117"/>
      <c r="H1146" s="64"/>
      <c r="I1146" s="115"/>
      <c r="J1146" s="117"/>
      <c r="K1146" s="65"/>
      <c r="L1146" s="65"/>
      <c r="M1146" s="63"/>
      <c r="N1146" s="63"/>
    </row>
    <row r="1147" spans="1:14" ht="17.100000000000001" customHeight="1">
      <c r="A1147" s="63"/>
      <c r="B1147" s="63"/>
      <c r="C1147" s="63"/>
      <c r="D1147" s="115"/>
      <c r="E1147" s="115"/>
      <c r="F1147" s="116"/>
      <c r="G1147" s="117"/>
      <c r="H1147" s="64"/>
      <c r="I1147" s="115"/>
      <c r="J1147" s="117"/>
      <c r="K1147" s="65"/>
      <c r="L1147" s="65"/>
      <c r="M1147" s="63"/>
      <c r="N1147" s="63"/>
    </row>
    <row r="1148" spans="1:14" ht="17.100000000000001" customHeight="1">
      <c r="A1148" s="63"/>
      <c r="B1148" s="63"/>
      <c r="C1148" s="63"/>
      <c r="D1148" s="115"/>
      <c r="E1148" s="115"/>
      <c r="F1148" s="116"/>
      <c r="G1148" s="117"/>
      <c r="H1148" s="64"/>
      <c r="I1148" s="115"/>
      <c r="J1148" s="117"/>
      <c r="K1148" s="65"/>
      <c r="L1148" s="65"/>
      <c r="M1148" s="63"/>
      <c r="N1148" s="63"/>
    </row>
    <row r="1149" spans="1:14" ht="17.100000000000001" customHeight="1">
      <c r="A1149" s="63"/>
      <c r="B1149" s="63"/>
      <c r="C1149" s="63"/>
      <c r="D1149" s="115"/>
      <c r="E1149" s="115"/>
      <c r="F1149" s="116"/>
      <c r="G1149" s="117"/>
      <c r="H1149" s="64"/>
      <c r="I1149" s="115"/>
      <c r="J1149" s="117"/>
      <c r="K1149" s="65"/>
      <c r="L1149" s="65"/>
      <c r="M1149" s="63"/>
      <c r="N1149" s="63"/>
    </row>
    <row r="1150" spans="1:14" ht="17.100000000000001" customHeight="1">
      <c r="A1150" s="63"/>
      <c r="B1150" s="63"/>
      <c r="C1150" s="63"/>
      <c r="D1150" s="115"/>
      <c r="E1150" s="115"/>
      <c r="F1150" s="116"/>
      <c r="G1150" s="117"/>
      <c r="H1150" s="64"/>
      <c r="I1150" s="115"/>
      <c r="J1150" s="117"/>
      <c r="K1150" s="65"/>
      <c r="L1150" s="65"/>
      <c r="M1150" s="63"/>
      <c r="N1150" s="63"/>
    </row>
    <row r="1151" spans="1:14" ht="17.100000000000001" customHeight="1">
      <c r="A1151" s="63"/>
      <c r="B1151" s="63"/>
      <c r="C1151" s="63"/>
      <c r="D1151" s="115"/>
      <c r="E1151" s="115"/>
      <c r="F1151" s="116"/>
      <c r="G1151" s="117"/>
      <c r="H1151" s="64"/>
      <c r="I1151" s="115"/>
      <c r="J1151" s="117"/>
      <c r="K1151" s="65"/>
      <c r="L1151" s="65"/>
      <c r="M1151" s="63"/>
      <c r="N1151" s="63"/>
    </row>
    <row r="1152" spans="1:14" ht="17.100000000000001" customHeight="1">
      <c r="A1152" s="63"/>
      <c r="B1152" s="63"/>
      <c r="C1152" s="63"/>
      <c r="D1152" s="115"/>
      <c r="E1152" s="115"/>
      <c r="F1152" s="116"/>
      <c r="G1152" s="117"/>
      <c r="H1152" s="64"/>
      <c r="I1152" s="115"/>
      <c r="J1152" s="117"/>
      <c r="K1152" s="65"/>
      <c r="L1152" s="65"/>
      <c r="M1152" s="63"/>
      <c r="N1152" s="63"/>
    </row>
    <row r="1153" spans="1:14" ht="17.100000000000001" customHeight="1">
      <c r="A1153" s="63"/>
      <c r="B1153" s="63"/>
      <c r="C1153" s="63"/>
      <c r="D1153" s="115"/>
      <c r="E1153" s="115"/>
      <c r="F1153" s="116"/>
      <c r="G1153" s="117"/>
      <c r="H1153" s="64"/>
      <c r="I1153" s="115"/>
      <c r="J1153" s="117"/>
      <c r="K1153" s="65"/>
      <c r="L1153" s="65"/>
      <c r="M1153" s="63"/>
      <c r="N1153" s="63"/>
    </row>
    <row r="1154" spans="1:14" ht="17.100000000000001" customHeight="1">
      <c r="A1154" s="63"/>
      <c r="B1154" s="63"/>
      <c r="C1154" s="63"/>
      <c r="D1154" s="115"/>
      <c r="E1154" s="115"/>
      <c r="F1154" s="116"/>
      <c r="G1154" s="117"/>
      <c r="H1154" s="64"/>
      <c r="I1154" s="115"/>
      <c r="J1154" s="117"/>
      <c r="K1154" s="65"/>
      <c r="L1154" s="65"/>
      <c r="M1154" s="63"/>
      <c r="N1154" s="63"/>
    </row>
    <row r="1155" spans="1:14" ht="17.100000000000001" customHeight="1">
      <c r="A1155" s="63"/>
      <c r="B1155" s="63"/>
      <c r="C1155" s="63"/>
      <c r="D1155" s="115"/>
      <c r="E1155" s="115"/>
      <c r="F1155" s="116"/>
      <c r="G1155" s="117"/>
      <c r="H1155" s="64"/>
      <c r="I1155" s="115"/>
      <c r="J1155" s="117"/>
      <c r="K1155" s="65"/>
      <c r="L1155" s="65"/>
      <c r="M1155" s="63"/>
      <c r="N1155" s="63"/>
    </row>
    <row r="1156" spans="1:14" ht="17.100000000000001" customHeight="1">
      <c r="A1156" s="63"/>
      <c r="B1156" s="63"/>
      <c r="C1156" s="63"/>
      <c r="D1156" s="115"/>
      <c r="E1156" s="115"/>
      <c r="F1156" s="116"/>
      <c r="G1156" s="117"/>
      <c r="H1156" s="64"/>
      <c r="I1156" s="115"/>
      <c r="J1156" s="117"/>
      <c r="K1156" s="65"/>
      <c r="L1156" s="65"/>
      <c r="M1156" s="63"/>
      <c r="N1156" s="63"/>
    </row>
    <row r="1157" spans="1:14" ht="17.100000000000001" customHeight="1">
      <c r="A1157" s="63"/>
      <c r="B1157" s="63"/>
      <c r="C1157" s="63"/>
      <c r="D1157" s="115"/>
      <c r="E1157" s="115"/>
      <c r="F1157" s="116"/>
      <c r="G1157" s="117"/>
      <c r="H1157" s="64"/>
      <c r="I1157" s="115"/>
      <c r="J1157" s="117"/>
      <c r="K1157" s="65"/>
      <c r="L1157" s="65"/>
      <c r="M1157" s="63"/>
      <c r="N1157" s="63"/>
    </row>
    <row r="1158" spans="1:14" ht="17.100000000000001" customHeight="1">
      <c r="A1158" s="63"/>
      <c r="B1158" s="63"/>
      <c r="C1158" s="63"/>
      <c r="D1158" s="115"/>
      <c r="E1158" s="115"/>
      <c r="F1158" s="116"/>
      <c r="G1158" s="117"/>
      <c r="H1158" s="64"/>
      <c r="I1158" s="115"/>
      <c r="J1158" s="117"/>
      <c r="K1158" s="65"/>
      <c r="L1158" s="65"/>
      <c r="M1158" s="63"/>
      <c r="N1158" s="63"/>
    </row>
    <row r="1159" spans="1:14" ht="17.100000000000001" customHeight="1">
      <c r="A1159" s="63"/>
      <c r="B1159" s="63"/>
      <c r="C1159" s="63"/>
      <c r="D1159" s="115"/>
      <c r="E1159" s="115"/>
      <c r="F1159" s="116"/>
      <c r="G1159" s="117"/>
      <c r="H1159" s="64"/>
      <c r="I1159" s="115"/>
      <c r="J1159" s="117"/>
      <c r="K1159" s="65"/>
      <c r="L1159" s="65"/>
      <c r="M1159" s="63"/>
      <c r="N1159" s="63"/>
    </row>
    <row r="1160" spans="1:14" ht="17.100000000000001" customHeight="1">
      <c r="A1160" s="63"/>
      <c r="B1160" s="63"/>
      <c r="C1160" s="63"/>
      <c r="D1160" s="115"/>
      <c r="E1160" s="115"/>
      <c r="F1160" s="116"/>
      <c r="G1160" s="117"/>
      <c r="H1160" s="64"/>
      <c r="I1160" s="115"/>
      <c r="J1160" s="117"/>
      <c r="K1160" s="65"/>
      <c r="L1160" s="65"/>
      <c r="M1160" s="63"/>
      <c r="N1160" s="63"/>
    </row>
    <row r="1161" spans="1:14" ht="17.100000000000001" customHeight="1">
      <c r="A1161" s="63"/>
      <c r="B1161" s="63"/>
      <c r="C1161" s="63"/>
      <c r="D1161" s="115"/>
      <c r="E1161" s="115"/>
      <c r="F1161" s="116"/>
      <c r="G1161" s="117"/>
      <c r="H1161" s="64"/>
      <c r="I1161" s="115"/>
      <c r="J1161" s="117"/>
      <c r="K1161" s="65"/>
      <c r="L1161" s="65"/>
      <c r="M1161" s="63"/>
      <c r="N1161" s="63"/>
    </row>
    <row r="1162" spans="1:14" ht="17.100000000000001" customHeight="1">
      <c r="A1162" s="63"/>
      <c r="B1162" s="63"/>
      <c r="C1162" s="63"/>
      <c r="D1162" s="115"/>
      <c r="E1162" s="115"/>
      <c r="F1162" s="116"/>
      <c r="G1162" s="117"/>
      <c r="H1162" s="64"/>
      <c r="I1162" s="115"/>
      <c r="J1162" s="117"/>
      <c r="K1162" s="65"/>
      <c r="L1162" s="65"/>
      <c r="M1162" s="63"/>
      <c r="N1162" s="63"/>
    </row>
    <row r="1163" spans="1:14" ht="17.100000000000001" customHeight="1">
      <c r="A1163" s="63"/>
      <c r="B1163" s="63"/>
      <c r="C1163" s="63"/>
      <c r="D1163" s="115"/>
      <c r="E1163" s="115"/>
      <c r="F1163" s="116"/>
      <c r="G1163" s="117"/>
      <c r="H1163" s="64"/>
      <c r="I1163" s="115"/>
      <c r="J1163" s="117"/>
      <c r="K1163" s="65"/>
      <c r="L1163" s="65"/>
      <c r="M1163" s="63"/>
      <c r="N1163" s="63"/>
    </row>
    <row r="1164" spans="1:14" ht="17.100000000000001" customHeight="1">
      <c r="A1164" s="63"/>
      <c r="B1164" s="63"/>
      <c r="C1164" s="63"/>
      <c r="D1164" s="115"/>
      <c r="E1164" s="115"/>
      <c r="F1164" s="116"/>
      <c r="G1164" s="117"/>
      <c r="H1164" s="64"/>
      <c r="I1164" s="115"/>
      <c r="J1164" s="117"/>
      <c r="K1164" s="65"/>
      <c r="L1164" s="65"/>
      <c r="M1164" s="63"/>
      <c r="N1164" s="63"/>
    </row>
    <row r="1165" spans="1:14" ht="17.100000000000001" customHeight="1">
      <c r="A1165" s="63"/>
      <c r="B1165" s="63"/>
      <c r="C1165" s="63"/>
      <c r="D1165" s="115"/>
      <c r="E1165" s="115"/>
      <c r="F1165" s="116"/>
      <c r="G1165" s="117"/>
      <c r="H1165" s="64"/>
      <c r="I1165" s="115"/>
      <c r="J1165" s="117"/>
      <c r="K1165" s="65"/>
      <c r="L1165" s="65"/>
      <c r="M1165" s="63"/>
      <c r="N1165" s="63"/>
    </row>
    <row r="1166" spans="1:14" ht="17.100000000000001" customHeight="1">
      <c r="A1166" s="63"/>
      <c r="B1166" s="63"/>
      <c r="C1166" s="63"/>
      <c r="D1166" s="115"/>
      <c r="E1166" s="115"/>
      <c r="F1166" s="116"/>
      <c r="G1166" s="117"/>
      <c r="H1166" s="64"/>
      <c r="I1166" s="115"/>
      <c r="J1166" s="117"/>
      <c r="K1166" s="65"/>
      <c r="L1166" s="65"/>
      <c r="M1166" s="63"/>
      <c r="N1166" s="63"/>
    </row>
    <row r="1167" spans="1:14" ht="17.100000000000001" customHeight="1">
      <c r="A1167" s="63"/>
      <c r="B1167" s="63"/>
      <c r="C1167" s="63"/>
      <c r="D1167" s="115"/>
      <c r="E1167" s="115"/>
      <c r="F1167" s="116"/>
      <c r="G1167" s="117"/>
      <c r="H1167" s="64"/>
      <c r="I1167" s="115"/>
      <c r="J1167" s="117"/>
      <c r="K1167" s="65"/>
      <c r="L1167" s="65"/>
      <c r="M1167" s="63"/>
      <c r="N1167" s="63"/>
    </row>
    <row r="1168" spans="1:14" ht="17.100000000000001" customHeight="1">
      <c r="A1168" s="63"/>
      <c r="B1168" s="63"/>
      <c r="C1168" s="63"/>
      <c r="D1168" s="115"/>
      <c r="E1168" s="115"/>
      <c r="F1168" s="116"/>
      <c r="G1168" s="117"/>
      <c r="H1168" s="64"/>
      <c r="I1168" s="115"/>
      <c r="J1168" s="117"/>
      <c r="K1168" s="65"/>
      <c r="L1168" s="65"/>
      <c r="M1168" s="63"/>
      <c r="N1168" s="63"/>
    </row>
    <row r="1169" spans="1:14" ht="17.100000000000001" customHeight="1">
      <c r="A1169" s="63"/>
      <c r="B1169" s="63"/>
      <c r="C1169" s="63"/>
      <c r="D1169" s="115"/>
      <c r="E1169" s="115"/>
      <c r="F1169" s="116"/>
      <c r="G1169" s="117"/>
      <c r="H1169" s="64"/>
      <c r="I1169" s="115"/>
      <c r="J1169" s="117"/>
      <c r="K1169" s="65"/>
      <c r="L1169" s="65"/>
      <c r="M1169" s="63"/>
      <c r="N1169" s="63"/>
    </row>
    <row r="1170" spans="1:14" ht="17.100000000000001" customHeight="1">
      <c r="A1170" s="63"/>
      <c r="B1170" s="63"/>
      <c r="C1170" s="63"/>
      <c r="D1170" s="115"/>
      <c r="E1170" s="115"/>
      <c r="F1170" s="116"/>
      <c r="G1170" s="117"/>
      <c r="H1170" s="64"/>
      <c r="I1170" s="115"/>
      <c r="J1170" s="117"/>
      <c r="K1170" s="65"/>
      <c r="L1170" s="65"/>
      <c r="M1170" s="63"/>
      <c r="N1170" s="63"/>
    </row>
    <row r="1171" spans="1:14" ht="17.100000000000001" customHeight="1">
      <c r="A1171" s="63"/>
      <c r="B1171" s="63"/>
      <c r="C1171" s="63"/>
      <c r="D1171" s="115"/>
      <c r="E1171" s="115"/>
      <c r="F1171" s="116"/>
      <c r="G1171" s="117"/>
      <c r="H1171" s="64"/>
      <c r="I1171" s="115"/>
      <c r="J1171" s="117"/>
      <c r="K1171" s="65"/>
      <c r="L1171" s="65"/>
      <c r="M1171" s="63"/>
      <c r="N1171" s="63"/>
    </row>
    <row r="1172" spans="1:14" ht="17.100000000000001" customHeight="1">
      <c r="A1172" s="63"/>
      <c r="B1172" s="63"/>
      <c r="C1172" s="63"/>
      <c r="D1172" s="115"/>
      <c r="E1172" s="115"/>
      <c r="F1172" s="116"/>
      <c r="G1172" s="117"/>
      <c r="H1172" s="64"/>
      <c r="I1172" s="115"/>
      <c r="J1172" s="117"/>
      <c r="K1172" s="65"/>
      <c r="L1172" s="65"/>
      <c r="M1172" s="63"/>
      <c r="N1172" s="63"/>
    </row>
    <row r="1173" spans="1:14" ht="17.100000000000001" customHeight="1">
      <c r="A1173" s="63"/>
      <c r="B1173" s="63"/>
      <c r="C1173" s="63"/>
      <c r="D1173" s="115"/>
      <c r="E1173" s="115"/>
      <c r="F1173" s="116"/>
      <c r="G1173" s="117"/>
      <c r="H1173" s="64"/>
      <c r="I1173" s="115"/>
      <c r="J1173" s="117"/>
      <c r="K1173" s="65"/>
      <c r="L1173" s="65"/>
      <c r="M1173" s="63"/>
      <c r="N1173" s="63"/>
    </row>
    <row r="1174" spans="1:14" ht="17.100000000000001" customHeight="1">
      <c r="A1174" s="63"/>
      <c r="B1174" s="63"/>
      <c r="C1174" s="63"/>
      <c r="D1174" s="115"/>
      <c r="E1174" s="115"/>
      <c r="F1174" s="116"/>
      <c r="G1174" s="117"/>
      <c r="H1174" s="64"/>
      <c r="I1174" s="115"/>
      <c r="J1174" s="117"/>
      <c r="K1174" s="65"/>
      <c r="L1174" s="65"/>
      <c r="M1174" s="63"/>
      <c r="N1174" s="63"/>
    </row>
    <row r="1175" spans="1:14" ht="17.100000000000001" customHeight="1">
      <c r="A1175" s="63"/>
      <c r="B1175" s="63"/>
      <c r="C1175" s="63"/>
      <c r="D1175" s="115"/>
      <c r="E1175" s="115"/>
      <c r="F1175" s="116"/>
      <c r="G1175" s="117"/>
      <c r="H1175" s="64"/>
      <c r="I1175" s="115"/>
      <c r="J1175" s="117"/>
      <c r="K1175" s="65"/>
      <c r="L1175" s="65"/>
      <c r="M1175" s="63"/>
      <c r="N1175" s="63"/>
    </row>
    <row r="1176" spans="1:14" ht="17.100000000000001" customHeight="1">
      <c r="A1176" s="63"/>
      <c r="B1176" s="63"/>
      <c r="C1176" s="63"/>
      <c r="D1176" s="115"/>
      <c r="E1176" s="115"/>
      <c r="F1176" s="116"/>
      <c r="G1176" s="117"/>
      <c r="H1176" s="64"/>
      <c r="I1176" s="115"/>
      <c r="J1176" s="117"/>
      <c r="K1176" s="65"/>
      <c r="L1176" s="65"/>
      <c r="M1176" s="63"/>
      <c r="N1176" s="63"/>
    </row>
    <row r="1177" spans="1:14" ht="17.100000000000001" customHeight="1">
      <c r="A1177" s="63"/>
      <c r="B1177" s="63"/>
      <c r="C1177" s="63"/>
      <c r="D1177" s="115"/>
      <c r="E1177" s="115"/>
      <c r="F1177" s="116"/>
      <c r="G1177" s="117"/>
      <c r="H1177" s="64"/>
      <c r="I1177" s="115"/>
      <c r="J1177" s="117"/>
      <c r="K1177" s="65"/>
      <c r="L1177" s="65"/>
      <c r="M1177" s="63"/>
      <c r="N1177" s="63"/>
    </row>
    <row r="1178" spans="1:14" ht="17.100000000000001" customHeight="1">
      <c r="A1178" s="63"/>
      <c r="B1178" s="63"/>
      <c r="C1178" s="63"/>
      <c r="D1178" s="115"/>
      <c r="E1178" s="115"/>
      <c r="F1178" s="116"/>
      <c r="G1178" s="117"/>
      <c r="H1178" s="64"/>
      <c r="I1178" s="115"/>
      <c r="J1178" s="117"/>
      <c r="K1178" s="65"/>
      <c r="L1178" s="65"/>
      <c r="M1178" s="63"/>
      <c r="N1178" s="63"/>
    </row>
    <row r="1179" spans="1:14" ht="17.100000000000001" customHeight="1">
      <c r="A1179" s="63"/>
      <c r="B1179" s="63"/>
      <c r="C1179" s="63"/>
      <c r="D1179" s="115"/>
      <c r="E1179" s="115"/>
      <c r="F1179" s="116"/>
      <c r="G1179" s="117"/>
      <c r="H1179" s="64"/>
      <c r="I1179" s="115"/>
      <c r="J1179" s="117"/>
      <c r="K1179" s="65"/>
      <c r="L1179" s="65"/>
      <c r="M1179" s="63"/>
      <c r="N1179" s="63"/>
    </row>
    <row r="1180" spans="1:14" ht="17.100000000000001" customHeight="1">
      <c r="A1180" s="63"/>
      <c r="B1180" s="63"/>
      <c r="C1180" s="63"/>
      <c r="D1180" s="115"/>
      <c r="E1180" s="115"/>
      <c r="F1180" s="116"/>
      <c r="G1180" s="117"/>
      <c r="H1180" s="64"/>
      <c r="I1180" s="115"/>
      <c r="J1180" s="117"/>
      <c r="K1180" s="65"/>
      <c r="L1180" s="65"/>
      <c r="M1180" s="63"/>
      <c r="N1180" s="63"/>
    </row>
    <row r="1181" spans="1:14" ht="17.100000000000001" customHeight="1">
      <c r="A1181" s="63"/>
      <c r="B1181" s="63"/>
      <c r="C1181" s="63"/>
      <c r="D1181" s="115"/>
      <c r="E1181" s="115"/>
      <c r="F1181" s="116"/>
      <c r="G1181" s="117"/>
      <c r="H1181" s="64"/>
      <c r="I1181" s="115"/>
      <c r="J1181" s="117"/>
      <c r="K1181" s="65"/>
      <c r="L1181" s="65"/>
      <c r="M1181" s="63"/>
      <c r="N1181" s="63"/>
    </row>
    <row r="1182" spans="1:14" ht="17.100000000000001" customHeight="1">
      <c r="A1182" s="63"/>
      <c r="B1182" s="63"/>
      <c r="C1182" s="63"/>
      <c r="D1182" s="115"/>
      <c r="E1182" s="115"/>
      <c r="F1182" s="116"/>
      <c r="G1182" s="117"/>
      <c r="H1182" s="64"/>
      <c r="I1182" s="115"/>
      <c r="J1182" s="117"/>
      <c r="K1182" s="65"/>
      <c r="L1182" s="65"/>
      <c r="M1182" s="63"/>
      <c r="N1182" s="63"/>
    </row>
    <row r="1183" spans="1:14" ht="17.100000000000001" customHeight="1">
      <c r="A1183" s="63"/>
      <c r="B1183" s="63"/>
      <c r="C1183" s="63"/>
      <c r="D1183" s="115"/>
      <c r="E1183" s="115"/>
      <c r="F1183" s="116"/>
      <c r="G1183" s="117"/>
      <c r="H1183" s="64"/>
      <c r="I1183" s="115"/>
      <c r="J1183" s="117"/>
      <c r="K1183" s="65"/>
      <c r="L1183" s="65"/>
      <c r="M1183" s="63"/>
      <c r="N1183" s="63"/>
    </row>
    <row r="1184" spans="1:14" ht="17.100000000000001" customHeight="1">
      <c r="A1184" s="63"/>
      <c r="B1184" s="63"/>
      <c r="C1184" s="63"/>
      <c r="D1184" s="115"/>
      <c r="E1184" s="115"/>
      <c r="F1184" s="116"/>
      <c r="G1184" s="117"/>
      <c r="H1184" s="64"/>
      <c r="I1184" s="115"/>
      <c r="J1184" s="117"/>
      <c r="K1184" s="65"/>
      <c r="L1184" s="65"/>
      <c r="M1184" s="63"/>
      <c r="N1184" s="63"/>
    </row>
    <row r="1185" spans="1:14" ht="17.100000000000001" customHeight="1">
      <c r="A1185" s="63"/>
      <c r="B1185" s="63"/>
      <c r="C1185" s="63"/>
      <c r="D1185" s="115"/>
      <c r="E1185" s="115"/>
      <c r="F1185" s="116"/>
      <c r="G1185" s="117"/>
      <c r="H1185" s="64"/>
      <c r="I1185" s="115"/>
      <c r="J1185" s="117"/>
      <c r="K1185" s="65"/>
      <c r="L1185" s="65"/>
      <c r="M1185" s="63"/>
      <c r="N1185" s="63"/>
    </row>
    <row r="1186" spans="1:14" ht="17.100000000000001" customHeight="1">
      <c r="A1186" s="63"/>
      <c r="B1186" s="63"/>
      <c r="C1186" s="63"/>
      <c r="D1186" s="115"/>
      <c r="E1186" s="115"/>
      <c r="F1186" s="116"/>
      <c r="G1186" s="117"/>
      <c r="H1186" s="64"/>
      <c r="I1186" s="115"/>
      <c r="J1186" s="117"/>
      <c r="K1186" s="65"/>
      <c r="L1186" s="65"/>
      <c r="M1186" s="63"/>
      <c r="N1186" s="63"/>
    </row>
    <row r="1187" spans="1:14" ht="17.100000000000001" customHeight="1">
      <c r="A1187" s="63"/>
      <c r="B1187" s="63"/>
      <c r="C1187" s="63"/>
      <c r="D1187" s="115"/>
      <c r="E1187" s="115"/>
      <c r="F1187" s="116"/>
      <c r="G1187" s="117"/>
      <c r="H1187" s="64"/>
      <c r="I1187" s="115"/>
      <c r="J1187" s="117"/>
      <c r="K1187" s="65"/>
      <c r="L1187" s="65"/>
      <c r="M1187" s="63"/>
      <c r="N1187" s="63"/>
    </row>
    <row r="1188" spans="1:14" ht="17.100000000000001" customHeight="1">
      <c r="A1188" s="63"/>
      <c r="B1188" s="63"/>
      <c r="C1188" s="63"/>
      <c r="D1188" s="115"/>
      <c r="E1188" s="115"/>
      <c r="F1188" s="116"/>
      <c r="G1188" s="117"/>
      <c r="H1188" s="64"/>
      <c r="I1188" s="115"/>
      <c r="J1188" s="117"/>
      <c r="K1188" s="65"/>
      <c r="L1188" s="65"/>
      <c r="M1188" s="63"/>
      <c r="N1188" s="63"/>
    </row>
    <row r="1189" spans="1:14" ht="17.100000000000001" customHeight="1">
      <c r="A1189" s="63"/>
      <c r="B1189" s="63"/>
      <c r="C1189" s="63"/>
      <c r="D1189" s="115"/>
      <c r="E1189" s="115"/>
      <c r="F1189" s="116"/>
      <c r="G1189" s="117"/>
      <c r="H1189" s="64"/>
      <c r="I1189" s="115"/>
      <c r="J1189" s="117"/>
      <c r="K1189" s="65"/>
      <c r="L1189" s="65"/>
      <c r="M1189" s="63"/>
      <c r="N1189" s="63"/>
    </row>
    <row r="1190" spans="1:14" ht="17.100000000000001" customHeight="1">
      <c r="A1190" s="63"/>
      <c r="B1190" s="63"/>
      <c r="C1190" s="63"/>
      <c r="D1190" s="115"/>
      <c r="E1190" s="115"/>
      <c r="F1190" s="116"/>
      <c r="G1190" s="117"/>
      <c r="H1190" s="64"/>
      <c r="I1190" s="115"/>
      <c r="J1190" s="117"/>
      <c r="K1190" s="65"/>
      <c r="L1190" s="65"/>
      <c r="M1190" s="63"/>
      <c r="N1190" s="63"/>
    </row>
    <row r="1191" spans="1:14" ht="17.100000000000001" customHeight="1">
      <c r="A1191" s="63"/>
      <c r="B1191" s="63"/>
      <c r="C1191" s="63"/>
      <c r="D1191" s="115"/>
      <c r="E1191" s="115"/>
      <c r="F1191" s="116"/>
      <c r="G1191" s="117"/>
      <c r="H1191" s="64"/>
      <c r="I1191" s="115"/>
      <c r="J1191" s="117"/>
      <c r="K1191" s="65"/>
      <c r="L1191" s="65"/>
      <c r="M1191" s="63"/>
      <c r="N1191" s="63"/>
    </row>
    <row r="1192" spans="1:14" ht="17.100000000000001" customHeight="1">
      <c r="A1192" s="63"/>
      <c r="B1192" s="63"/>
      <c r="C1192" s="63"/>
      <c r="D1192" s="115"/>
      <c r="E1192" s="115"/>
      <c r="F1192" s="116"/>
      <c r="G1192" s="117"/>
      <c r="H1192" s="64"/>
      <c r="I1192" s="115"/>
      <c r="J1192" s="117"/>
      <c r="K1192" s="65"/>
      <c r="L1192" s="65"/>
      <c r="M1192" s="63"/>
      <c r="N1192" s="63"/>
    </row>
    <row r="1193" spans="1:14" ht="17.100000000000001" customHeight="1">
      <c r="A1193" s="63"/>
      <c r="B1193" s="63"/>
      <c r="C1193" s="63"/>
      <c r="D1193" s="115"/>
      <c r="E1193" s="115"/>
      <c r="F1193" s="116"/>
      <c r="G1193" s="117"/>
      <c r="H1193" s="64"/>
      <c r="I1193" s="115"/>
      <c r="J1193" s="117"/>
      <c r="K1193" s="65"/>
      <c r="L1193" s="65"/>
      <c r="M1193" s="63"/>
      <c r="N1193" s="63"/>
    </row>
    <row r="1194" spans="1:14" ht="17.100000000000001" customHeight="1">
      <c r="A1194" s="63"/>
      <c r="B1194" s="63"/>
      <c r="C1194" s="63"/>
      <c r="D1194" s="115"/>
      <c r="E1194" s="115"/>
      <c r="F1194" s="116"/>
      <c r="G1194" s="117"/>
      <c r="H1194" s="64"/>
      <c r="I1194" s="115"/>
      <c r="J1194" s="117"/>
      <c r="K1194" s="65"/>
      <c r="L1194" s="65"/>
      <c r="M1194" s="63"/>
      <c r="N1194" s="63"/>
    </row>
    <row r="1195" spans="1:14" ht="17.100000000000001" customHeight="1">
      <c r="A1195" s="63"/>
      <c r="B1195" s="63"/>
      <c r="C1195" s="63"/>
      <c r="D1195" s="115"/>
      <c r="E1195" s="115"/>
      <c r="F1195" s="116"/>
      <c r="G1195" s="117"/>
      <c r="H1195" s="64"/>
      <c r="I1195" s="115"/>
      <c r="J1195" s="117"/>
      <c r="K1195" s="65"/>
      <c r="L1195" s="65"/>
      <c r="M1195" s="63"/>
      <c r="N1195" s="63"/>
    </row>
    <row r="1196" spans="1:14" ht="17.100000000000001" customHeight="1">
      <c r="A1196" s="63"/>
      <c r="B1196" s="63"/>
      <c r="C1196" s="63"/>
      <c r="D1196" s="115"/>
      <c r="E1196" s="115"/>
      <c r="F1196" s="116"/>
      <c r="G1196" s="117"/>
      <c r="H1196" s="64"/>
      <c r="I1196" s="115"/>
      <c r="J1196" s="117"/>
      <c r="K1196" s="65"/>
      <c r="L1196" s="65"/>
      <c r="M1196" s="63"/>
      <c r="N1196" s="63"/>
    </row>
    <row r="1197" spans="1:14" ht="17.100000000000001" customHeight="1">
      <c r="A1197" s="63"/>
      <c r="B1197" s="63"/>
      <c r="C1197" s="63"/>
      <c r="D1197" s="115"/>
      <c r="E1197" s="115"/>
      <c r="F1197" s="116"/>
      <c r="G1197" s="117"/>
      <c r="H1197" s="64"/>
      <c r="I1197" s="115"/>
      <c r="J1197" s="117"/>
      <c r="K1197" s="65"/>
      <c r="L1197" s="65"/>
      <c r="M1197" s="63"/>
      <c r="N1197" s="63"/>
    </row>
    <row r="1198" spans="1:14" ht="17.100000000000001" customHeight="1">
      <c r="A1198" s="63"/>
      <c r="B1198" s="63"/>
      <c r="C1198" s="63"/>
      <c r="D1198" s="115"/>
      <c r="E1198" s="115"/>
      <c r="F1198" s="116"/>
      <c r="G1198" s="117"/>
      <c r="H1198" s="64"/>
      <c r="I1198" s="115"/>
      <c r="J1198" s="117"/>
      <c r="K1198" s="65"/>
      <c r="L1198" s="65"/>
      <c r="M1198" s="63"/>
      <c r="N1198" s="63"/>
    </row>
    <row r="1199" spans="1:14" ht="17.100000000000001" customHeight="1">
      <c r="A1199" s="63"/>
      <c r="B1199" s="63"/>
      <c r="C1199" s="63"/>
      <c r="D1199" s="115"/>
      <c r="E1199" s="115"/>
      <c r="F1199" s="116"/>
      <c r="G1199" s="117"/>
      <c r="H1199" s="64"/>
      <c r="I1199" s="115"/>
      <c r="J1199" s="117"/>
      <c r="K1199" s="65"/>
      <c r="L1199" s="65"/>
      <c r="M1199" s="63"/>
      <c r="N1199" s="63"/>
    </row>
    <row r="1200" spans="1:14" ht="17.100000000000001" customHeight="1">
      <c r="A1200" s="63"/>
      <c r="B1200" s="63"/>
      <c r="C1200" s="63"/>
      <c r="D1200" s="115"/>
      <c r="E1200" s="115"/>
      <c r="F1200" s="116"/>
      <c r="G1200" s="117"/>
      <c r="H1200" s="64"/>
      <c r="I1200" s="115"/>
      <c r="J1200" s="117"/>
      <c r="K1200" s="65"/>
      <c r="L1200" s="65"/>
      <c r="M1200" s="63"/>
      <c r="N1200" s="63"/>
    </row>
    <row r="1201" spans="1:14" ht="17.100000000000001" customHeight="1">
      <c r="A1201" s="63"/>
      <c r="B1201" s="63"/>
      <c r="C1201" s="63"/>
      <c r="D1201" s="115"/>
      <c r="E1201" s="115"/>
      <c r="F1201" s="116"/>
      <c r="G1201" s="117"/>
      <c r="H1201" s="64"/>
      <c r="I1201" s="115"/>
      <c r="J1201" s="117"/>
      <c r="K1201" s="65"/>
      <c r="L1201" s="65"/>
      <c r="M1201" s="63"/>
      <c r="N1201" s="63"/>
    </row>
    <row r="1202" spans="1:14" ht="17.100000000000001" customHeight="1">
      <c r="A1202" s="63"/>
      <c r="B1202" s="63"/>
      <c r="C1202" s="63"/>
      <c r="D1202" s="115"/>
      <c r="E1202" s="115"/>
      <c r="F1202" s="116"/>
      <c r="G1202" s="117"/>
      <c r="H1202" s="64"/>
      <c r="I1202" s="115"/>
      <c r="J1202" s="117"/>
      <c r="K1202" s="65"/>
      <c r="L1202" s="65"/>
      <c r="M1202" s="63"/>
      <c r="N1202" s="63"/>
    </row>
    <row r="1203" spans="1:14" ht="17.100000000000001" customHeight="1">
      <c r="A1203" s="63"/>
      <c r="B1203" s="63"/>
      <c r="C1203" s="63"/>
      <c r="D1203" s="115"/>
      <c r="E1203" s="115"/>
      <c r="F1203" s="116"/>
      <c r="G1203" s="117"/>
      <c r="H1203" s="64"/>
      <c r="I1203" s="115"/>
      <c r="J1203" s="117"/>
      <c r="K1203" s="65"/>
      <c r="L1203" s="65"/>
      <c r="M1203" s="63"/>
      <c r="N1203" s="63"/>
    </row>
    <row r="1204" spans="1:14" ht="17.100000000000001" customHeight="1">
      <c r="A1204" s="63"/>
      <c r="B1204" s="63"/>
      <c r="C1204" s="63"/>
      <c r="D1204" s="115"/>
      <c r="E1204" s="115"/>
      <c r="F1204" s="116"/>
      <c r="G1204" s="117"/>
      <c r="H1204" s="64"/>
      <c r="I1204" s="115"/>
      <c r="J1204" s="117"/>
      <c r="K1204" s="65"/>
      <c r="L1204" s="65"/>
      <c r="M1204" s="63"/>
      <c r="N1204" s="63"/>
    </row>
    <row r="1205" spans="1:14" ht="17.100000000000001" customHeight="1">
      <c r="A1205" s="63"/>
      <c r="B1205" s="63"/>
      <c r="C1205" s="63"/>
      <c r="D1205" s="115"/>
      <c r="E1205" s="115"/>
      <c r="F1205" s="116"/>
      <c r="G1205" s="117"/>
      <c r="H1205" s="64"/>
      <c r="I1205" s="115"/>
      <c r="J1205" s="117"/>
      <c r="K1205" s="65"/>
      <c r="L1205" s="65"/>
      <c r="M1205" s="63"/>
      <c r="N1205" s="63"/>
    </row>
    <row r="1206" spans="1:14" ht="17.100000000000001" customHeight="1">
      <c r="A1206" s="63"/>
      <c r="B1206" s="63"/>
      <c r="C1206" s="63"/>
      <c r="D1206" s="115"/>
      <c r="E1206" s="115"/>
      <c r="F1206" s="116"/>
      <c r="G1206" s="117"/>
      <c r="H1206" s="64"/>
      <c r="I1206" s="115"/>
      <c r="J1206" s="117"/>
      <c r="K1206" s="65"/>
      <c r="L1206" s="65"/>
      <c r="M1206" s="63"/>
      <c r="N1206" s="63"/>
    </row>
    <row r="1207" spans="1:14" ht="17.100000000000001" customHeight="1">
      <c r="A1207" s="63"/>
      <c r="B1207" s="63"/>
      <c r="C1207" s="63"/>
      <c r="D1207" s="115"/>
      <c r="E1207" s="115"/>
      <c r="F1207" s="116"/>
      <c r="G1207" s="117"/>
      <c r="H1207" s="64"/>
      <c r="I1207" s="115"/>
      <c r="J1207" s="117"/>
      <c r="K1207" s="65"/>
      <c r="L1207" s="65"/>
      <c r="M1207" s="63"/>
      <c r="N1207" s="63"/>
    </row>
    <row r="1208" spans="1:14" ht="17.100000000000001" customHeight="1">
      <c r="A1208" s="63"/>
      <c r="B1208" s="63"/>
      <c r="C1208" s="63"/>
      <c r="D1208" s="115"/>
      <c r="E1208" s="115"/>
      <c r="F1208" s="116"/>
      <c r="G1208" s="117"/>
      <c r="H1208" s="64"/>
      <c r="I1208" s="115"/>
      <c r="J1208" s="117"/>
      <c r="K1208" s="65"/>
      <c r="L1208" s="65"/>
      <c r="M1208" s="63"/>
      <c r="N1208" s="63"/>
    </row>
    <row r="1209" spans="1:14" ht="17.100000000000001" customHeight="1">
      <c r="A1209" s="63"/>
      <c r="B1209" s="63"/>
      <c r="C1209" s="63"/>
      <c r="D1209" s="115"/>
      <c r="E1209" s="115"/>
      <c r="F1209" s="116"/>
      <c r="G1209" s="117"/>
      <c r="H1209" s="64"/>
      <c r="I1209" s="115"/>
      <c r="J1209" s="117"/>
      <c r="K1209" s="65"/>
      <c r="L1209" s="65"/>
      <c r="M1209" s="63"/>
      <c r="N1209" s="63"/>
    </row>
    <row r="1210" spans="1:14" ht="17.100000000000001" customHeight="1">
      <c r="A1210" s="63"/>
      <c r="B1210" s="63"/>
      <c r="C1210" s="63"/>
      <c r="D1210" s="115"/>
      <c r="E1210" s="115"/>
      <c r="F1210" s="116"/>
      <c r="G1210" s="117"/>
      <c r="H1210" s="64"/>
      <c r="I1210" s="115"/>
      <c r="J1210" s="117"/>
      <c r="K1210" s="65"/>
      <c r="L1210" s="65"/>
      <c r="M1210" s="63"/>
      <c r="N1210" s="63"/>
    </row>
    <row r="1211" spans="1:14" ht="17.100000000000001" customHeight="1">
      <c r="A1211" s="63"/>
      <c r="B1211" s="63"/>
      <c r="C1211" s="63"/>
      <c r="D1211" s="115"/>
      <c r="E1211" s="115"/>
      <c r="F1211" s="116"/>
      <c r="G1211" s="117"/>
      <c r="H1211" s="64"/>
      <c r="I1211" s="115"/>
      <c r="J1211" s="117"/>
      <c r="K1211" s="65"/>
      <c r="L1211" s="65"/>
      <c r="M1211" s="63"/>
      <c r="N1211" s="63"/>
    </row>
    <row r="1212" spans="1:14" ht="17.100000000000001" customHeight="1">
      <c r="A1212" s="63"/>
      <c r="B1212" s="63"/>
      <c r="C1212" s="63"/>
      <c r="D1212" s="115"/>
      <c r="E1212" s="115"/>
      <c r="F1212" s="116"/>
      <c r="G1212" s="117"/>
      <c r="H1212" s="64"/>
      <c r="I1212" s="115"/>
      <c r="J1212" s="117"/>
      <c r="K1212" s="65"/>
      <c r="L1212" s="65"/>
      <c r="M1212" s="63"/>
      <c r="N1212" s="63"/>
    </row>
    <row r="1213" spans="1:14" ht="17.100000000000001" customHeight="1">
      <c r="A1213" s="63"/>
      <c r="B1213" s="63"/>
      <c r="C1213" s="63"/>
      <c r="D1213" s="115"/>
      <c r="E1213" s="115"/>
      <c r="F1213" s="116"/>
      <c r="G1213" s="117"/>
      <c r="H1213" s="64"/>
      <c r="I1213" s="115"/>
      <c r="J1213" s="117"/>
      <c r="K1213" s="65"/>
      <c r="L1213" s="65"/>
      <c r="M1213" s="63"/>
      <c r="N1213" s="63"/>
    </row>
    <row r="1214" spans="1:14" ht="17.100000000000001" customHeight="1">
      <c r="A1214" s="63"/>
      <c r="B1214" s="63"/>
      <c r="C1214" s="63"/>
      <c r="D1214" s="115"/>
      <c r="E1214" s="115"/>
      <c r="F1214" s="116"/>
      <c r="G1214" s="117"/>
      <c r="H1214" s="64"/>
      <c r="I1214" s="115"/>
      <c r="J1214" s="117"/>
      <c r="K1214" s="65"/>
      <c r="L1214" s="65"/>
      <c r="M1214" s="63"/>
      <c r="N1214" s="63"/>
    </row>
    <row r="1215" spans="1:14" ht="17.100000000000001" customHeight="1">
      <c r="A1215" s="63"/>
      <c r="B1215" s="63"/>
      <c r="C1215" s="63"/>
      <c r="D1215" s="115"/>
      <c r="E1215" s="115"/>
      <c r="F1215" s="116"/>
      <c r="G1215" s="117"/>
      <c r="H1215" s="64"/>
      <c r="I1215" s="115"/>
      <c r="J1215" s="117"/>
      <c r="K1215" s="65"/>
      <c r="L1215" s="65"/>
      <c r="M1215" s="63"/>
      <c r="N1215" s="63"/>
    </row>
    <row r="1216" spans="1:14" ht="17.100000000000001" customHeight="1">
      <c r="A1216" s="63"/>
      <c r="B1216" s="63"/>
      <c r="C1216" s="63"/>
      <c r="D1216" s="115"/>
      <c r="E1216" s="115"/>
      <c r="F1216" s="116"/>
      <c r="G1216" s="117"/>
      <c r="H1216" s="64"/>
      <c r="I1216" s="115"/>
      <c r="J1216" s="117"/>
      <c r="K1216" s="65"/>
      <c r="L1216" s="65"/>
      <c r="M1216" s="63"/>
      <c r="N1216" s="63"/>
    </row>
    <row r="1217" spans="1:14" ht="17.100000000000001" customHeight="1">
      <c r="A1217" s="63"/>
      <c r="B1217" s="63"/>
      <c r="C1217" s="63"/>
      <c r="D1217" s="115"/>
      <c r="E1217" s="115"/>
      <c r="F1217" s="116"/>
      <c r="G1217" s="117"/>
      <c r="H1217" s="64"/>
      <c r="I1217" s="115"/>
      <c r="J1217" s="117"/>
      <c r="K1217" s="65"/>
      <c r="L1217" s="65"/>
      <c r="M1217" s="63"/>
      <c r="N1217" s="63"/>
    </row>
    <row r="1218" spans="1:14" ht="17.100000000000001" customHeight="1">
      <c r="A1218" s="63"/>
      <c r="B1218" s="63"/>
      <c r="C1218" s="63"/>
      <c r="D1218" s="115"/>
      <c r="E1218" s="115"/>
      <c r="F1218" s="116"/>
      <c r="G1218" s="117"/>
      <c r="H1218" s="64"/>
      <c r="I1218" s="115"/>
      <c r="J1218" s="117"/>
      <c r="K1218" s="65"/>
      <c r="L1218" s="65"/>
      <c r="M1218" s="63"/>
      <c r="N1218" s="63"/>
    </row>
    <row r="1219" spans="1:14" ht="17.100000000000001" customHeight="1">
      <c r="A1219" s="63"/>
      <c r="B1219" s="63"/>
      <c r="C1219" s="63"/>
      <c r="D1219" s="115"/>
      <c r="E1219" s="115"/>
      <c r="F1219" s="116"/>
      <c r="G1219" s="117"/>
      <c r="H1219" s="64"/>
      <c r="I1219" s="115"/>
      <c r="J1219" s="117"/>
      <c r="K1219" s="65"/>
      <c r="L1219" s="65"/>
      <c r="M1219" s="63"/>
      <c r="N1219" s="63"/>
    </row>
    <row r="1220" spans="1:14" ht="17.100000000000001" customHeight="1">
      <c r="A1220" s="63"/>
      <c r="B1220" s="63"/>
      <c r="C1220" s="63"/>
      <c r="D1220" s="115"/>
      <c r="E1220" s="115"/>
      <c r="F1220" s="116"/>
      <c r="G1220" s="117"/>
      <c r="H1220" s="64"/>
      <c r="I1220" s="115"/>
      <c r="J1220" s="117"/>
      <c r="K1220" s="65"/>
      <c r="L1220" s="65"/>
      <c r="M1220" s="63"/>
      <c r="N1220" s="63"/>
    </row>
    <row r="1221" spans="1:14" ht="17.100000000000001" customHeight="1">
      <c r="A1221" s="63"/>
      <c r="B1221" s="63"/>
      <c r="C1221" s="63"/>
      <c r="D1221" s="115"/>
      <c r="E1221" s="115"/>
      <c r="F1221" s="116"/>
      <c r="G1221" s="117"/>
      <c r="H1221" s="64"/>
      <c r="I1221" s="115"/>
      <c r="J1221" s="117"/>
      <c r="K1221" s="65"/>
      <c r="L1221" s="65"/>
      <c r="M1221" s="63"/>
      <c r="N1221" s="63"/>
    </row>
    <row r="1222" spans="1:14" ht="17.100000000000001" customHeight="1">
      <c r="A1222" s="63"/>
      <c r="B1222" s="63"/>
      <c r="C1222" s="63"/>
      <c r="D1222" s="115"/>
      <c r="E1222" s="115"/>
      <c r="F1222" s="116"/>
      <c r="G1222" s="117"/>
      <c r="H1222" s="64"/>
      <c r="I1222" s="115"/>
      <c r="J1222" s="117"/>
      <c r="K1222" s="65"/>
      <c r="L1222" s="65"/>
      <c r="M1222" s="63"/>
      <c r="N1222" s="63"/>
    </row>
    <row r="1223" spans="1:14" ht="17.100000000000001" customHeight="1">
      <c r="A1223" s="63"/>
      <c r="B1223" s="63"/>
      <c r="C1223" s="63"/>
      <c r="D1223" s="115"/>
      <c r="E1223" s="115"/>
      <c r="F1223" s="116"/>
      <c r="G1223" s="117"/>
      <c r="H1223" s="64"/>
      <c r="I1223" s="115"/>
      <c r="J1223" s="117"/>
      <c r="K1223" s="65"/>
      <c r="L1223" s="65"/>
      <c r="M1223" s="63"/>
      <c r="N1223" s="63"/>
    </row>
    <row r="1224" spans="1:14" ht="17.100000000000001" customHeight="1">
      <c r="A1224" s="63"/>
      <c r="B1224" s="63"/>
      <c r="C1224" s="63"/>
      <c r="D1224" s="115"/>
      <c r="E1224" s="115"/>
      <c r="F1224" s="116"/>
      <c r="G1224" s="117"/>
      <c r="H1224" s="64"/>
      <c r="I1224" s="115"/>
      <c r="J1224" s="117"/>
      <c r="K1224" s="65"/>
      <c r="L1224" s="65"/>
      <c r="M1224" s="63"/>
      <c r="N1224" s="63"/>
    </row>
    <row r="1225" spans="1:14" ht="17.100000000000001" customHeight="1">
      <c r="A1225" s="63"/>
      <c r="B1225" s="63"/>
      <c r="C1225" s="63"/>
      <c r="D1225" s="115"/>
      <c r="E1225" s="115"/>
      <c r="F1225" s="116"/>
      <c r="G1225" s="117"/>
      <c r="H1225" s="64"/>
      <c r="I1225" s="115"/>
      <c r="J1225" s="117"/>
      <c r="K1225" s="65"/>
      <c r="L1225" s="65"/>
      <c r="M1225" s="63"/>
      <c r="N1225" s="63"/>
    </row>
    <row r="1226" spans="1:14" ht="17.100000000000001" customHeight="1">
      <c r="A1226" s="63"/>
      <c r="B1226" s="63"/>
      <c r="C1226" s="63"/>
      <c r="D1226" s="115"/>
      <c r="E1226" s="115"/>
      <c r="F1226" s="116"/>
      <c r="G1226" s="117"/>
      <c r="H1226" s="64"/>
      <c r="I1226" s="115"/>
      <c r="J1226" s="117"/>
      <c r="K1226" s="65"/>
      <c r="L1226" s="65"/>
      <c r="M1226" s="63"/>
      <c r="N1226" s="63"/>
    </row>
    <row r="1227" spans="1:14" ht="17.100000000000001" customHeight="1">
      <c r="A1227" s="63"/>
      <c r="B1227" s="63"/>
      <c r="C1227" s="63"/>
      <c r="D1227" s="115"/>
      <c r="E1227" s="115"/>
      <c r="F1227" s="116"/>
      <c r="G1227" s="117"/>
      <c r="H1227" s="64"/>
      <c r="I1227" s="115"/>
      <c r="J1227" s="117"/>
      <c r="K1227" s="65"/>
      <c r="L1227" s="65"/>
      <c r="M1227" s="63"/>
      <c r="N1227" s="63"/>
    </row>
    <row r="1228" spans="1:14" ht="17.100000000000001" customHeight="1">
      <c r="A1228" s="63"/>
      <c r="B1228" s="63"/>
      <c r="C1228" s="63"/>
      <c r="D1228" s="115"/>
      <c r="E1228" s="115"/>
      <c r="F1228" s="116"/>
      <c r="G1228" s="117"/>
      <c r="H1228" s="64"/>
      <c r="I1228" s="115"/>
      <c r="J1228" s="117"/>
      <c r="K1228" s="65"/>
      <c r="L1228" s="65"/>
      <c r="M1228" s="63"/>
      <c r="N1228" s="63"/>
    </row>
    <row r="1229" spans="1:14" ht="17.100000000000001" customHeight="1">
      <c r="A1229" s="63"/>
      <c r="B1229" s="63"/>
      <c r="C1229" s="63"/>
      <c r="D1229" s="115"/>
      <c r="E1229" s="115"/>
      <c r="F1229" s="116"/>
      <c r="G1229" s="117"/>
      <c r="H1229" s="64"/>
      <c r="I1229" s="115"/>
      <c r="J1229" s="117"/>
      <c r="K1229" s="65"/>
      <c r="L1229" s="65"/>
      <c r="M1229" s="63"/>
      <c r="N1229" s="63"/>
    </row>
    <row r="1230" spans="1:14" ht="17.100000000000001" customHeight="1">
      <c r="A1230" s="63"/>
      <c r="B1230" s="63"/>
      <c r="C1230" s="63"/>
      <c r="D1230" s="115"/>
      <c r="E1230" s="115"/>
      <c r="F1230" s="116"/>
      <c r="G1230" s="117"/>
      <c r="H1230" s="64"/>
      <c r="I1230" s="115"/>
      <c r="J1230" s="117"/>
      <c r="K1230" s="65"/>
      <c r="L1230" s="65"/>
      <c r="M1230" s="63"/>
      <c r="N1230" s="63"/>
    </row>
    <row r="1231" spans="1:14" ht="17.100000000000001" customHeight="1">
      <c r="A1231" s="63"/>
      <c r="B1231" s="63"/>
      <c r="C1231" s="63"/>
      <c r="D1231" s="115"/>
      <c r="E1231" s="115"/>
      <c r="F1231" s="116"/>
      <c r="G1231" s="117"/>
      <c r="H1231" s="64"/>
      <c r="I1231" s="115"/>
      <c r="J1231" s="117"/>
      <c r="K1231" s="65"/>
      <c r="L1231" s="65"/>
      <c r="M1231" s="63"/>
      <c r="N1231" s="63"/>
    </row>
    <row r="1232" spans="1:14" ht="17.100000000000001" customHeight="1">
      <c r="A1232" s="63"/>
      <c r="B1232" s="63"/>
      <c r="C1232" s="63"/>
      <c r="D1232" s="115"/>
      <c r="E1232" s="115"/>
      <c r="F1232" s="116"/>
      <c r="G1232" s="117"/>
      <c r="H1232" s="64"/>
      <c r="I1232" s="115"/>
      <c r="J1232" s="117"/>
      <c r="K1232" s="65"/>
      <c r="L1232" s="65"/>
      <c r="M1232" s="63"/>
      <c r="N1232" s="63"/>
    </row>
    <row r="1233" spans="1:14" ht="17.100000000000001" customHeight="1">
      <c r="A1233" s="63"/>
      <c r="B1233" s="63"/>
      <c r="C1233" s="63"/>
      <c r="D1233" s="115"/>
      <c r="E1233" s="115"/>
      <c r="F1233" s="116"/>
      <c r="G1233" s="117"/>
      <c r="H1233" s="64"/>
      <c r="I1233" s="115"/>
      <c r="J1233" s="117"/>
      <c r="K1233" s="65"/>
      <c r="L1233" s="65"/>
      <c r="M1233" s="63"/>
      <c r="N1233" s="63"/>
    </row>
    <row r="1234" spans="1:14" ht="17.100000000000001" customHeight="1">
      <c r="A1234" s="63"/>
      <c r="B1234" s="63"/>
      <c r="C1234" s="63"/>
      <c r="D1234" s="115"/>
      <c r="E1234" s="115"/>
      <c r="F1234" s="116"/>
      <c r="G1234" s="117"/>
      <c r="H1234" s="64"/>
      <c r="I1234" s="115"/>
      <c r="J1234" s="117"/>
      <c r="K1234" s="65"/>
      <c r="L1234" s="65"/>
      <c r="M1234" s="63"/>
      <c r="N1234" s="63"/>
    </row>
    <row r="1235" spans="1:14" ht="17.100000000000001" customHeight="1">
      <c r="A1235" s="63"/>
      <c r="B1235" s="63"/>
      <c r="C1235" s="63"/>
      <c r="D1235" s="115"/>
      <c r="E1235" s="115"/>
      <c r="F1235" s="116"/>
      <c r="G1235" s="117"/>
      <c r="H1235" s="64"/>
      <c r="I1235" s="115"/>
      <c r="J1235" s="117"/>
      <c r="K1235" s="65"/>
      <c r="L1235" s="65"/>
      <c r="M1235" s="63"/>
      <c r="N1235" s="63"/>
    </row>
    <row r="1236" spans="1:14" ht="17.100000000000001" customHeight="1">
      <c r="A1236" s="63"/>
      <c r="B1236" s="63"/>
      <c r="C1236" s="63"/>
      <c r="D1236" s="115"/>
      <c r="E1236" s="115"/>
      <c r="F1236" s="116"/>
      <c r="G1236" s="117"/>
      <c r="H1236" s="64"/>
      <c r="I1236" s="115"/>
      <c r="J1236" s="117"/>
      <c r="K1236" s="65"/>
      <c r="L1236" s="65"/>
      <c r="M1236" s="63"/>
      <c r="N1236" s="63"/>
    </row>
    <row r="1237" spans="1:14" ht="17.100000000000001" customHeight="1">
      <c r="A1237" s="63"/>
      <c r="B1237" s="63"/>
      <c r="C1237" s="63"/>
      <c r="D1237" s="115"/>
      <c r="E1237" s="115"/>
      <c r="F1237" s="116"/>
      <c r="G1237" s="117"/>
      <c r="H1237" s="64"/>
      <c r="I1237" s="115"/>
      <c r="J1237" s="117"/>
      <c r="K1237" s="65"/>
      <c r="L1237" s="65"/>
      <c r="M1237" s="63"/>
      <c r="N1237" s="63"/>
    </row>
    <row r="1238" spans="1:14" ht="17.100000000000001" customHeight="1">
      <c r="A1238" s="63"/>
      <c r="B1238" s="63"/>
      <c r="C1238" s="63"/>
      <c r="D1238" s="115"/>
      <c r="E1238" s="115"/>
      <c r="F1238" s="116"/>
      <c r="G1238" s="117"/>
      <c r="H1238" s="64"/>
      <c r="I1238" s="115"/>
      <c r="J1238" s="117"/>
      <c r="K1238" s="65"/>
      <c r="L1238" s="65"/>
      <c r="M1238" s="63"/>
      <c r="N1238" s="63"/>
    </row>
    <row r="1239" spans="1:14" ht="17.100000000000001" customHeight="1">
      <c r="A1239" s="63"/>
      <c r="B1239" s="63"/>
      <c r="C1239" s="63"/>
      <c r="D1239" s="115"/>
      <c r="E1239" s="115"/>
      <c r="F1239" s="116"/>
      <c r="G1239" s="117"/>
      <c r="H1239" s="64"/>
      <c r="I1239" s="115"/>
      <c r="J1239" s="117"/>
      <c r="K1239" s="65"/>
      <c r="L1239" s="65"/>
      <c r="M1239" s="63"/>
      <c r="N1239" s="63"/>
    </row>
    <row r="1240" spans="1:14" ht="17.100000000000001" customHeight="1">
      <c r="A1240" s="63"/>
      <c r="B1240" s="63"/>
      <c r="C1240" s="63"/>
      <c r="D1240" s="115"/>
      <c r="E1240" s="115"/>
      <c r="F1240" s="116"/>
      <c r="G1240" s="117"/>
      <c r="H1240" s="64"/>
      <c r="I1240" s="115"/>
      <c r="J1240" s="117"/>
      <c r="K1240" s="65"/>
      <c r="L1240" s="65"/>
      <c r="M1240" s="63"/>
      <c r="N1240" s="63"/>
    </row>
    <row r="1241" spans="1:14" ht="17.100000000000001" customHeight="1">
      <c r="A1241" s="63"/>
      <c r="B1241" s="63"/>
      <c r="C1241" s="63"/>
      <c r="D1241" s="115"/>
      <c r="E1241" s="115"/>
      <c r="F1241" s="116"/>
      <c r="G1241" s="117"/>
      <c r="H1241" s="64"/>
      <c r="I1241" s="115"/>
      <c r="J1241" s="117"/>
      <c r="K1241" s="65"/>
      <c r="L1241" s="65"/>
      <c r="M1241" s="63"/>
      <c r="N1241" s="63"/>
    </row>
    <row r="1242" spans="1:14" ht="17.100000000000001" customHeight="1">
      <c r="A1242" s="63"/>
      <c r="B1242" s="63"/>
      <c r="C1242" s="63"/>
      <c r="D1242" s="115"/>
      <c r="E1242" s="115"/>
      <c r="F1242" s="116"/>
      <c r="G1242" s="117"/>
      <c r="H1242" s="64"/>
      <c r="I1242" s="115"/>
      <c r="J1242" s="117"/>
      <c r="K1242" s="65"/>
      <c r="L1242" s="65"/>
      <c r="M1242" s="63"/>
      <c r="N1242" s="63"/>
    </row>
    <row r="1243" spans="1:14" ht="17.100000000000001" customHeight="1">
      <c r="A1243" s="63"/>
      <c r="B1243" s="63"/>
      <c r="C1243" s="63"/>
      <c r="D1243" s="115"/>
      <c r="E1243" s="115"/>
      <c r="F1243" s="116"/>
      <c r="G1243" s="117"/>
      <c r="H1243" s="64"/>
      <c r="I1243" s="115"/>
      <c r="J1243" s="117"/>
      <c r="K1243" s="65"/>
      <c r="L1243" s="65"/>
      <c r="M1243" s="63"/>
      <c r="N1243" s="63"/>
    </row>
    <row r="1244" spans="1:14" ht="17.100000000000001" customHeight="1">
      <c r="A1244" s="63"/>
      <c r="B1244" s="63"/>
      <c r="C1244" s="63"/>
      <c r="D1244" s="115"/>
      <c r="E1244" s="115"/>
      <c r="F1244" s="116"/>
      <c r="G1244" s="117"/>
      <c r="H1244" s="64"/>
      <c r="I1244" s="115"/>
      <c r="J1244" s="117"/>
      <c r="K1244" s="65"/>
      <c r="L1244" s="65"/>
      <c r="M1244" s="63"/>
      <c r="N1244" s="63"/>
    </row>
    <row r="1245" spans="1:14" ht="17.100000000000001" customHeight="1">
      <c r="A1245" s="63"/>
      <c r="B1245" s="63"/>
      <c r="C1245" s="63"/>
      <c r="D1245" s="115"/>
      <c r="E1245" s="115"/>
      <c r="F1245" s="116"/>
      <c r="G1245" s="117"/>
      <c r="H1245" s="64"/>
      <c r="I1245" s="115"/>
      <c r="J1245" s="117"/>
      <c r="K1245" s="65"/>
      <c r="L1245" s="65"/>
      <c r="M1245" s="63"/>
      <c r="N1245" s="63"/>
    </row>
    <row r="1246" spans="1:14" ht="17.100000000000001" customHeight="1">
      <c r="A1246" s="63"/>
      <c r="B1246" s="63"/>
      <c r="C1246" s="63"/>
      <c r="D1246" s="115"/>
      <c r="E1246" s="115"/>
      <c r="F1246" s="116"/>
      <c r="G1246" s="117"/>
      <c r="H1246" s="64"/>
      <c r="I1246" s="115"/>
      <c r="J1246" s="117"/>
      <c r="K1246" s="65"/>
      <c r="L1246" s="65"/>
      <c r="M1246" s="63"/>
      <c r="N1246" s="63"/>
    </row>
    <row r="1247" spans="1:14" ht="17.100000000000001" customHeight="1">
      <c r="A1247" s="63"/>
      <c r="B1247" s="63"/>
      <c r="C1247" s="63"/>
      <c r="D1247" s="115"/>
      <c r="E1247" s="115"/>
      <c r="F1247" s="116"/>
      <c r="G1247" s="117"/>
      <c r="H1247" s="64"/>
      <c r="I1247" s="115"/>
      <c r="J1247" s="117"/>
      <c r="K1247" s="65"/>
      <c r="L1247" s="65"/>
      <c r="M1247" s="63"/>
      <c r="N1247" s="63"/>
    </row>
    <row r="1248" spans="1:14" ht="17.100000000000001" customHeight="1">
      <c r="A1248" s="63"/>
      <c r="B1248" s="63"/>
      <c r="C1248" s="63"/>
      <c r="D1248" s="115"/>
      <c r="E1248" s="115"/>
      <c r="F1248" s="116"/>
      <c r="G1248" s="117"/>
      <c r="H1248" s="64"/>
      <c r="I1248" s="115"/>
      <c r="J1248" s="117"/>
      <c r="K1248" s="65"/>
      <c r="L1248" s="65"/>
      <c r="M1248" s="63"/>
      <c r="N1248" s="63"/>
    </row>
    <row r="1249" spans="1:14" ht="17.100000000000001" customHeight="1">
      <c r="A1249" s="63"/>
      <c r="B1249" s="63"/>
      <c r="C1249" s="63"/>
      <c r="D1249" s="115"/>
      <c r="E1249" s="115"/>
      <c r="F1249" s="116"/>
      <c r="G1249" s="117"/>
      <c r="H1249" s="64"/>
      <c r="I1249" s="115"/>
      <c r="J1249" s="117"/>
      <c r="K1249" s="65"/>
      <c r="L1249" s="65"/>
      <c r="M1249" s="63"/>
      <c r="N1249" s="63"/>
    </row>
    <row r="1250" spans="1:14" ht="17.100000000000001" customHeight="1">
      <c r="A1250" s="63"/>
      <c r="B1250" s="63"/>
      <c r="C1250" s="63"/>
      <c r="D1250" s="115"/>
      <c r="E1250" s="115"/>
      <c r="F1250" s="116"/>
      <c r="G1250" s="117"/>
      <c r="H1250" s="64"/>
      <c r="I1250" s="115"/>
      <c r="J1250" s="117"/>
      <c r="K1250" s="65"/>
      <c r="L1250" s="65"/>
      <c r="M1250" s="63"/>
      <c r="N1250" s="63"/>
    </row>
    <row r="1251" spans="1:14" ht="17.100000000000001" customHeight="1">
      <c r="A1251" s="63"/>
      <c r="B1251" s="63"/>
      <c r="C1251" s="63"/>
      <c r="D1251" s="115"/>
      <c r="E1251" s="115"/>
      <c r="F1251" s="116"/>
      <c r="G1251" s="117"/>
      <c r="H1251" s="64"/>
      <c r="I1251" s="115"/>
      <c r="J1251" s="117"/>
      <c r="K1251" s="65"/>
      <c r="L1251" s="65"/>
      <c r="M1251" s="63"/>
      <c r="N1251" s="63"/>
    </row>
    <row r="1252" spans="1:14" ht="17.100000000000001" customHeight="1">
      <c r="A1252" s="63"/>
      <c r="B1252" s="63"/>
      <c r="C1252" s="63"/>
      <c r="D1252" s="115"/>
      <c r="E1252" s="115"/>
      <c r="F1252" s="116"/>
      <c r="G1252" s="117"/>
      <c r="H1252" s="64"/>
      <c r="I1252" s="115"/>
      <c r="J1252" s="117"/>
      <c r="K1252" s="65"/>
      <c r="L1252" s="65"/>
      <c r="M1252" s="63"/>
      <c r="N1252" s="63"/>
    </row>
    <row r="1253" spans="1:14" ht="17.100000000000001" customHeight="1">
      <c r="A1253" s="63"/>
      <c r="B1253" s="63"/>
      <c r="C1253" s="63"/>
      <c r="D1253" s="115"/>
      <c r="E1253" s="115"/>
      <c r="F1253" s="116"/>
      <c r="G1253" s="117"/>
      <c r="H1253" s="64"/>
      <c r="I1253" s="115"/>
      <c r="J1253" s="117"/>
      <c r="K1253" s="65"/>
      <c r="L1253" s="65"/>
      <c r="M1253" s="63"/>
      <c r="N1253" s="63"/>
    </row>
    <row r="1254" spans="1:14" ht="17.100000000000001" customHeight="1">
      <c r="A1254" s="63"/>
      <c r="B1254" s="63"/>
      <c r="C1254" s="63"/>
      <c r="D1254" s="115"/>
      <c r="E1254" s="115"/>
      <c r="F1254" s="116"/>
      <c r="G1254" s="117"/>
      <c r="H1254" s="64"/>
      <c r="I1254" s="115"/>
      <c r="J1254" s="117"/>
      <c r="K1254" s="65"/>
      <c r="L1254" s="65"/>
      <c r="M1254" s="63"/>
      <c r="N1254" s="63"/>
    </row>
    <row r="1255" spans="1:14" ht="17.100000000000001" customHeight="1">
      <c r="A1255" s="63"/>
      <c r="B1255" s="63"/>
      <c r="C1255" s="63"/>
      <c r="D1255" s="115"/>
      <c r="E1255" s="115"/>
      <c r="F1255" s="116"/>
      <c r="G1255" s="117"/>
      <c r="H1255" s="64"/>
      <c r="I1255" s="115"/>
      <c r="J1255" s="117"/>
      <c r="K1255" s="65"/>
      <c r="L1255" s="65"/>
      <c r="M1255" s="63"/>
      <c r="N1255" s="63"/>
    </row>
    <row r="1256" spans="1:14" ht="17.100000000000001" customHeight="1">
      <c r="A1256" s="63"/>
      <c r="B1256" s="63"/>
      <c r="C1256" s="63"/>
      <c r="D1256" s="115"/>
      <c r="E1256" s="115"/>
      <c r="F1256" s="116"/>
      <c r="G1256" s="117"/>
      <c r="H1256" s="64"/>
      <c r="I1256" s="115"/>
      <c r="J1256" s="117"/>
      <c r="K1256" s="65"/>
      <c r="L1256" s="65"/>
      <c r="M1256" s="63"/>
      <c r="N1256" s="63"/>
    </row>
    <row r="1257" spans="1:14" ht="17.100000000000001" customHeight="1">
      <c r="A1257" s="63"/>
      <c r="B1257" s="63"/>
      <c r="C1257" s="63"/>
      <c r="D1257" s="115"/>
      <c r="E1257" s="115"/>
      <c r="F1257" s="116"/>
      <c r="G1257" s="117"/>
      <c r="H1257" s="64"/>
      <c r="I1257" s="115"/>
      <c r="J1257" s="117"/>
      <c r="K1257" s="65"/>
      <c r="L1257" s="65"/>
      <c r="M1257" s="63"/>
      <c r="N1257" s="63"/>
    </row>
    <row r="1258" spans="1:14" ht="17.100000000000001" customHeight="1">
      <c r="A1258" s="63"/>
      <c r="B1258" s="63"/>
      <c r="C1258" s="63"/>
      <c r="D1258" s="115"/>
      <c r="E1258" s="115"/>
      <c r="F1258" s="116"/>
      <c r="G1258" s="117"/>
      <c r="H1258" s="64"/>
      <c r="I1258" s="115"/>
      <c r="J1258" s="117"/>
      <c r="K1258" s="65"/>
      <c r="L1258" s="65"/>
      <c r="M1258" s="63"/>
      <c r="N1258" s="63"/>
    </row>
    <row r="1259" spans="1:14" ht="17.100000000000001" customHeight="1">
      <c r="A1259" s="63"/>
      <c r="B1259" s="63"/>
      <c r="C1259" s="63"/>
      <c r="D1259" s="115"/>
      <c r="E1259" s="115"/>
      <c r="F1259" s="116"/>
      <c r="G1259" s="117"/>
      <c r="H1259" s="64"/>
      <c r="I1259" s="115"/>
      <c r="J1259" s="117"/>
      <c r="K1259" s="65"/>
      <c r="L1259" s="65"/>
      <c r="M1259" s="63"/>
      <c r="N1259" s="63"/>
    </row>
    <row r="1260" spans="1:14" ht="17.100000000000001" customHeight="1">
      <c r="A1260" s="63"/>
      <c r="B1260" s="63"/>
      <c r="C1260" s="63"/>
      <c r="D1260" s="115"/>
      <c r="E1260" s="115"/>
      <c r="F1260" s="116"/>
      <c r="G1260" s="117"/>
      <c r="H1260" s="64"/>
      <c r="I1260" s="115"/>
      <c r="J1260" s="117"/>
      <c r="K1260" s="65"/>
      <c r="L1260" s="65"/>
      <c r="M1260" s="63"/>
      <c r="N1260" s="63"/>
    </row>
    <row r="1261" spans="1:14" ht="17.100000000000001" customHeight="1">
      <c r="A1261" s="63"/>
      <c r="B1261" s="63"/>
      <c r="C1261" s="63"/>
      <c r="D1261" s="115"/>
      <c r="E1261" s="115"/>
      <c r="F1261" s="116"/>
      <c r="G1261" s="117"/>
      <c r="H1261" s="64"/>
      <c r="I1261" s="115"/>
      <c r="J1261" s="117"/>
      <c r="K1261" s="65"/>
      <c r="L1261" s="65"/>
      <c r="M1261" s="63"/>
      <c r="N1261" s="63"/>
    </row>
    <row r="1262" spans="1:14" ht="17.100000000000001" customHeight="1">
      <c r="A1262" s="63"/>
      <c r="B1262" s="63"/>
      <c r="C1262" s="63"/>
      <c r="D1262" s="115"/>
      <c r="E1262" s="115"/>
      <c r="F1262" s="116"/>
      <c r="G1262" s="117"/>
      <c r="H1262" s="64"/>
      <c r="I1262" s="115"/>
      <c r="J1262" s="117"/>
      <c r="K1262" s="65"/>
      <c r="L1262" s="65"/>
      <c r="M1262" s="63"/>
      <c r="N1262" s="63"/>
    </row>
    <row r="1263" spans="1:14" ht="17.100000000000001" customHeight="1">
      <c r="A1263" s="63"/>
      <c r="B1263" s="63"/>
      <c r="C1263" s="63"/>
      <c r="D1263" s="115"/>
      <c r="E1263" s="115"/>
      <c r="F1263" s="116"/>
      <c r="G1263" s="117"/>
      <c r="H1263" s="64"/>
      <c r="I1263" s="115"/>
      <c r="J1263" s="117"/>
      <c r="K1263" s="65"/>
      <c r="L1263" s="65"/>
      <c r="M1263" s="63"/>
      <c r="N1263" s="63"/>
    </row>
    <row r="1264" spans="1:14" ht="17.100000000000001" customHeight="1">
      <c r="A1264" s="63"/>
      <c r="B1264" s="63"/>
      <c r="C1264" s="63"/>
      <c r="D1264" s="115"/>
      <c r="E1264" s="115"/>
      <c r="F1264" s="116"/>
      <c r="G1264" s="117"/>
      <c r="H1264" s="64"/>
      <c r="I1264" s="115"/>
      <c r="J1264" s="117"/>
      <c r="K1264" s="65"/>
      <c r="L1264" s="65"/>
      <c r="M1264" s="63"/>
      <c r="N1264" s="63"/>
    </row>
    <row r="1265" spans="1:14" ht="17.100000000000001" customHeight="1">
      <c r="A1265" s="63"/>
      <c r="B1265" s="63"/>
      <c r="C1265" s="63"/>
      <c r="D1265" s="115"/>
      <c r="E1265" s="115"/>
      <c r="F1265" s="116"/>
      <c r="G1265" s="117"/>
      <c r="H1265" s="64"/>
      <c r="I1265" s="115"/>
      <c r="J1265" s="117"/>
      <c r="K1265" s="65"/>
      <c r="L1265" s="65"/>
      <c r="M1265" s="63"/>
      <c r="N1265" s="63"/>
    </row>
    <row r="1266" spans="1:14" ht="17.100000000000001" customHeight="1">
      <c r="A1266" s="63"/>
      <c r="B1266" s="63"/>
      <c r="C1266" s="63"/>
      <c r="D1266" s="115"/>
      <c r="E1266" s="115"/>
      <c r="F1266" s="116"/>
      <c r="G1266" s="117"/>
      <c r="H1266" s="64"/>
      <c r="I1266" s="115"/>
      <c r="J1266" s="117"/>
      <c r="K1266" s="65"/>
      <c r="L1266" s="65"/>
      <c r="M1266" s="63"/>
      <c r="N1266" s="63"/>
    </row>
    <row r="1267" spans="1:14" ht="17.100000000000001" customHeight="1">
      <c r="A1267" s="63"/>
      <c r="B1267" s="63"/>
      <c r="C1267" s="63"/>
      <c r="D1267" s="115"/>
      <c r="E1267" s="115"/>
      <c r="F1267" s="116"/>
      <c r="G1267" s="117"/>
      <c r="H1267" s="64"/>
      <c r="I1267" s="115"/>
      <c r="J1267" s="117"/>
      <c r="K1267" s="65"/>
      <c r="L1267" s="65"/>
      <c r="M1267" s="63"/>
      <c r="N1267" s="63"/>
    </row>
    <row r="1268" spans="1:14" ht="17.100000000000001" customHeight="1">
      <c r="A1268" s="63"/>
      <c r="B1268" s="63"/>
      <c r="C1268" s="63"/>
      <c r="D1268" s="115"/>
      <c r="E1268" s="115"/>
      <c r="F1268" s="116"/>
      <c r="G1268" s="117"/>
      <c r="H1268" s="64"/>
      <c r="I1268" s="115"/>
      <c r="J1268" s="117"/>
      <c r="K1268" s="65"/>
      <c r="L1268" s="65"/>
      <c r="M1268" s="63"/>
      <c r="N1268" s="63"/>
    </row>
    <row r="1269" spans="1:14" ht="17.100000000000001" customHeight="1">
      <c r="A1269" s="63"/>
      <c r="B1269" s="63"/>
      <c r="C1269" s="63"/>
      <c r="D1269" s="115"/>
      <c r="E1269" s="115"/>
      <c r="F1269" s="116"/>
      <c r="G1269" s="117"/>
      <c r="H1269" s="64"/>
      <c r="I1269" s="115"/>
      <c r="J1269" s="117"/>
      <c r="K1269" s="65"/>
      <c r="L1269" s="65"/>
      <c r="M1269" s="63"/>
      <c r="N1269" s="63"/>
    </row>
    <row r="1270" spans="1:14" ht="17.100000000000001" customHeight="1">
      <c r="A1270" s="63"/>
      <c r="B1270" s="63"/>
      <c r="C1270" s="63"/>
      <c r="D1270" s="115"/>
      <c r="E1270" s="115"/>
      <c r="F1270" s="116"/>
      <c r="G1270" s="117"/>
      <c r="H1270" s="64"/>
      <c r="I1270" s="115"/>
      <c r="J1270" s="117"/>
      <c r="K1270" s="65"/>
      <c r="L1270" s="65"/>
      <c r="M1270" s="63"/>
      <c r="N1270" s="63"/>
    </row>
    <row r="1271" spans="1:14" ht="17.100000000000001" customHeight="1">
      <c r="A1271" s="63"/>
      <c r="B1271" s="63"/>
      <c r="C1271" s="63"/>
      <c r="D1271" s="115"/>
      <c r="E1271" s="115"/>
      <c r="F1271" s="116"/>
      <c r="G1271" s="117"/>
      <c r="H1271" s="64"/>
      <c r="I1271" s="115"/>
      <c r="J1271" s="117"/>
      <c r="K1271" s="65"/>
      <c r="L1271" s="65"/>
      <c r="M1271" s="63"/>
      <c r="N1271" s="63"/>
    </row>
    <row r="1272" spans="1:14" ht="17.100000000000001" customHeight="1">
      <c r="A1272" s="63"/>
      <c r="B1272" s="63"/>
      <c r="C1272" s="63"/>
      <c r="D1272" s="115"/>
      <c r="E1272" s="115"/>
      <c r="F1272" s="116"/>
      <c r="G1272" s="117"/>
      <c r="H1272" s="64"/>
      <c r="I1272" s="115"/>
      <c r="J1272" s="117"/>
      <c r="K1272" s="65"/>
      <c r="L1272" s="65"/>
      <c r="M1272" s="63"/>
      <c r="N1272" s="63"/>
    </row>
    <row r="1273" spans="1:14" ht="17.100000000000001" customHeight="1">
      <c r="A1273" s="63"/>
      <c r="B1273" s="63"/>
      <c r="C1273" s="63"/>
      <c r="D1273" s="115"/>
      <c r="E1273" s="115"/>
      <c r="F1273" s="116"/>
      <c r="G1273" s="117"/>
      <c r="H1273" s="64"/>
      <c r="I1273" s="115"/>
      <c r="J1273" s="117"/>
      <c r="K1273" s="65"/>
      <c r="L1273" s="65"/>
      <c r="M1273" s="63"/>
      <c r="N1273" s="63"/>
    </row>
    <row r="1274" spans="1:14" ht="17.100000000000001" customHeight="1">
      <c r="A1274" s="63"/>
      <c r="B1274" s="63"/>
      <c r="C1274" s="63"/>
      <c r="D1274" s="115"/>
      <c r="E1274" s="115"/>
      <c r="F1274" s="116"/>
      <c r="G1274" s="117"/>
      <c r="H1274" s="64"/>
      <c r="I1274" s="115"/>
      <c r="J1274" s="117"/>
      <c r="K1274" s="65"/>
      <c r="L1274" s="65"/>
      <c r="M1274" s="63"/>
      <c r="N1274" s="63"/>
    </row>
    <row r="1275" spans="1:14" ht="17.100000000000001" customHeight="1">
      <c r="A1275" s="63"/>
      <c r="B1275" s="63"/>
      <c r="C1275" s="63"/>
      <c r="D1275" s="115"/>
      <c r="E1275" s="115"/>
      <c r="F1275" s="116"/>
      <c r="G1275" s="117"/>
      <c r="H1275" s="64"/>
      <c r="I1275" s="115"/>
      <c r="J1275" s="117"/>
      <c r="K1275" s="65"/>
      <c r="L1275" s="65"/>
      <c r="M1275" s="63"/>
      <c r="N1275" s="63"/>
    </row>
    <row r="1276" spans="1:14" ht="17.100000000000001" customHeight="1">
      <c r="A1276" s="63"/>
      <c r="B1276" s="63"/>
      <c r="C1276" s="63"/>
      <c r="D1276" s="115"/>
      <c r="E1276" s="115"/>
      <c r="F1276" s="116"/>
      <c r="G1276" s="117"/>
      <c r="H1276" s="64"/>
      <c r="I1276" s="115"/>
      <c r="J1276" s="117"/>
      <c r="K1276" s="65"/>
      <c r="L1276" s="65"/>
      <c r="M1276" s="63"/>
      <c r="N1276" s="63"/>
    </row>
    <row r="1277" spans="1:14" ht="17.100000000000001" customHeight="1">
      <c r="A1277" s="63"/>
      <c r="B1277" s="63"/>
      <c r="C1277" s="63"/>
      <c r="D1277" s="115"/>
      <c r="E1277" s="115"/>
      <c r="F1277" s="116"/>
      <c r="G1277" s="117"/>
      <c r="H1277" s="64"/>
      <c r="I1277" s="115"/>
      <c r="J1277" s="117"/>
      <c r="K1277" s="65"/>
      <c r="L1277" s="65"/>
      <c r="M1277" s="63"/>
      <c r="N1277" s="63"/>
    </row>
    <row r="1278" spans="1:14" ht="17.100000000000001" customHeight="1">
      <c r="A1278" s="63"/>
      <c r="B1278" s="63"/>
      <c r="C1278" s="63"/>
      <c r="D1278" s="115"/>
      <c r="E1278" s="115"/>
      <c r="F1278" s="116"/>
      <c r="G1278" s="117"/>
      <c r="H1278" s="64"/>
      <c r="I1278" s="115"/>
      <c r="J1278" s="117"/>
      <c r="K1278" s="65"/>
      <c r="L1278" s="65"/>
      <c r="M1278" s="63"/>
      <c r="N1278" s="63"/>
    </row>
    <row r="1279" spans="1:14" ht="17.100000000000001" customHeight="1">
      <c r="A1279" s="63"/>
      <c r="B1279" s="63"/>
      <c r="C1279" s="63"/>
      <c r="D1279" s="115"/>
      <c r="E1279" s="115"/>
      <c r="F1279" s="116"/>
      <c r="G1279" s="117"/>
      <c r="H1279" s="64"/>
      <c r="I1279" s="115"/>
      <c r="J1279" s="117"/>
      <c r="K1279" s="65"/>
      <c r="L1279" s="65"/>
      <c r="M1279" s="63"/>
      <c r="N1279" s="63"/>
    </row>
    <row r="1280" spans="1:14" ht="17.100000000000001" customHeight="1">
      <c r="A1280" s="63"/>
      <c r="B1280" s="63"/>
      <c r="C1280" s="63"/>
      <c r="D1280" s="115"/>
      <c r="E1280" s="115"/>
      <c r="F1280" s="116"/>
      <c r="G1280" s="117"/>
      <c r="H1280" s="64"/>
      <c r="I1280" s="115"/>
      <c r="J1280" s="117"/>
      <c r="K1280" s="65"/>
      <c r="L1280" s="65"/>
      <c r="M1280" s="63"/>
      <c r="N1280" s="63"/>
    </row>
    <row r="1281" spans="1:14" ht="17.100000000000001" customHeight="1">
      <c r="A1281" s="63"/>
      <c r="B1281" s="63"/>
      <c r="C1281" s="63"/>
      <c r="D1281" s="115"/>
      <c r="E1281" s="115"/>
      <c r="F1281" s="116"/>
      <c r="G1281" s="117"/>
      <c r="H1281" s="64"/>
      <c r="I1281" s="115"/>
      <c r="J1281" s="117"/>
      <c r="K1281" s="65"/>
      <c r="L1281" s="65"/>
      <c r="M1281" s="63"/>
      <c r="N1281" s="63"/>
    </row>
    <row r="1282" spans="1:14" ht="17.100000000000001" customHeight="1">
      <c r="A1282" s="63"/>
      <c r="B1282" s="63"/>
      <c r="C1282" s="63"/>
      <c r="D1282" s="115"/>
      <c r="E1282" s="115"/>
      <c r="F1282" s="116"/>
      <c r="G1282" s="117"/>
      <c r="H1282" s="64"/>
      <c r="I1282" s="115"/>
      <c r="J1282" s="117"/>
      <c r="K1282" s="65"/>
      <c r="L1282" s="65"/>
      <c r="M1282" s="63"/>
      <c r="N1282" s="63"/>
    </row>
    <row r="1283" spans="1:14" ht="17.100000000000001" customHeight="1">
      <c r="A1283" s="63"/>
      <c r="B1283" s="63"/>
      <c r="C1283" s="63"/>
      <c r="D1283" s="115"/>
      <c r="E1283" s="115"/>
      <c r="F1283" s="116"/>
      <c r="G1283" s="117"/>
      <c r="H1283" s="64"/>
      <c r="I1283" s="115"/>
      <c r="J1283" s="117"/>
      <c r="K1283" s="65"/>
      <c r="L1283" s="65"/>
      <c r="M1283" s="63"/>
      <c r="N1283" s="63"/>
    </row>
    <row r="1284" spans="1:14" ht="17.100000000000001" customHeight="1">
      <c r="A1284" s="63"/>
      <c r="B1284" s="63"/>
      <c r="C1284" s="63"/>
      <c r="D1284" s="115"/>
      <c r="E1284" s="115"/>
      <c r="F1284" s="116"/>
      <c r="G1284" s="117"/>
      <c r="H1284" s="64"/>
      <c r="I1284" s="115"/>
      <c r="J1284" s="117"/>
      <c r="K1284" s="65"/>
      <c r="L1284" s="65"/>
      <c r="M1284" s="63"/>
      <c r="N1284" s="63"/>
    </row>
    <row r="1285" spans="1:14" ht="17.100000000000001" customHeight="1">
      <c r="A1285" s="63"/>
      <c r="B1285" s="63"/>
      <c r="C1285" s="63"/>
      <c r="D1285" s="115"/>
      <c r="E1285" s="115"/>
      <c r="F1285" s="116"/>
      <c r="G1285" s="117"/>
      <c r="H1285" s="64"/>
      <c r="I1285" s="115"/>
      <c r="J1285" s="117"/>
      <c r="K1285" s="65"/>
      <c r="L1285" s="65"/>
      <c r="M1285" s="63"/>
      <c r="N1285" s="63"/>
    </row>
    <row r="1286" spans="1:14" ht="17.100000000000001" customHeight="1">
      <c r="A1286" s="63"/>
      <c r="B1286" s="63"/>
      <c r="C1286" s="63"/>
      <c r="D1286" s="115"/>
      <c r="E1286" s="115"/>
      <c r="F1286" s="116"/>
      <c r="G1286" s="117"/>
      <c r="H1286" s="64"/>
      <c r="I1286" s="115"/>
      <c r="J1286" s="117"/>
      <c r="K1286" s="65"/>
      <c r="L1286" s="65"/>
      <c r="M1286" s="63"/>
      <c r="N1286" s="63"/>
    </row>
    <row r="1287" spans="1:14" ht="17.100000000000001" customHeight="1">
      <c r="A1287" s="63"/>
      <c r="B1287" s="63"/>
      <c r="C1287" s="63"/>
      <c r="D1287" s="115"/>
      <c r="E1287" s="115"/>
      <c r="F1287" s="116"/>
      <c r="G1287" s="117"/>
      <c r="H1287" s="64"/>
      <c r="I1287" s="115"/>
      <c r="J1287" s="117"/>
      <c r="K1287" s="65"/>
      <c r="L1287" s="65"/>
      <c r="M1287" s="63"/>
      <c r="N1287" s="63"/>
    </row>
    <row r="1288" spans="1:14" ht="17.100000000000001" customHeight="1">
      <c r="A1288" s="63"/>
      <c r="B1288" s="63"/>
      <c r="C1288" s="63"/>
      <c r="D1288" s="115"/>
      <c r="E1288" s="115"/>
      <c r="F1288" s="116"/>
      <c r="G1288" s="117"/>
      <c r="H1288" s="64"/>
      <c r="I1288" s="115"/>
      <c r="J1288" s="117"/>
      <c r="K1288" s="65"/>
      <c r="L1288" s="65"/>
      <c r="M1288" s="63"/>
      <c r="N1288" s="63"/>
    </row>
    <row r="1289" spans="1:14" ht="17.100000000000001" customHeight="1">
      <c r="A1289" s="63"/>
      <c r="B1289" s="63"/>
      <c r="C1289" s="63"/>
      <c r="D1289" s="115"/>
      <c r="E1289" s="115"/>
      <c r="F1289" s="116"/>
      <c r="G1289" s="117"/>
      <c r="H1289" s="64"/>
      <c r="I1289" s="115"/>
      <c r="J1289" s="117"/>
      <c r="K1289" s="65"/>
      <c r="L1289" s="65"/>
      <c r="M1289" s="63"/>
      <c r="N1289" s="63"/>
    </row>
    <row r="1290" spans="1:14" ht="17.100000000000001" customHeight="1">
      <c r="A1290" s="63"/>
      <c r="B1290" s="63"/>
      <c r="C1290" s="63"/>
      <c r="D1290" s="115"/>
      <c r="E1290" s="115"/>
      <c r="F1290" s="116"/>
      <c r="G1290" s="117"/>
      <c r="H1290" s="64"/>
      <c r="I1290" s="115"/>
      <c r="J1290" s="117"/>
      <c r="K1290" s="65"/>
      <c r="L1290" s="65"/>
      <c r="M1290" s="63"/>
      <c r="N1290" s="63"/>
    </row>
    <row r="1291" spans="1:14" ht="17.100000000000001" customHeight="1">
      <c r="A1291" s="63"/>
      <c r="B1291" s="63"/>
      <c r="C1291" s="63"/>
      <c r="D1291" s="115"/>
      <c r="E1291" s="115"/>
      <c r="F1291" s="116"/>
      <c r="G1291" s="117"/>
      <c r="H1291" s="64"/>
      <c r="I1291" s="115"/>
      <c r="J1291" s="117"/>
      <c r="K1291" s="65"/>
      <c r="L1291" s="65"/>
      <c r="M1291" s="63"/>
      <c r="N1291" s="63"/>
    </row>
    <row r="1292" spans="1:14" ht="17.100000000000001" customHeight="1">
      <c r="A1292" s="63"/>
      <c r="B1292" s="63"/>
      <c r="C1292" s="63"/>
      <c r="D1292" s="115"/>
      <c r="E1292" s="115"/>
      <c r="F1292" s="116"/>
      <c r="G1292" s="117"/>
      <c r="H1292" s="64"/>
      <c r="I1292" s="115"/>
      <c r="J1292" s="117"/>
      <c r="K1292" s="65"/>
      <c r="L1292" s="65"/>
      <c r="M1292" s="63"/>
      <c r="N1292" s="63"/>
    </row>
    <row r="1293" spans="1:14" ht="17.100000000000001" customHeight="1">
      <c r="A1293" s="63"/>
      <c r="B1293" s="63"/>
      <c r="C1293" s="63"/>
      <c r="D1293" s="115"/>
      <c r="E1293" s="115"/>
      <c r="F1293" s="116"/>
      <c r="G1293" s="117"/>
      <c r="H1293" s="64"/>
      <c r="I1293" s="115"/>
      <c r="J1293" s="117"/>
      <c r="K1293" s="65"/>
      <c r="L1293" s="65"/>
      <c r="M1293" s="63"/>
      <c r="N1293" s="63"/>
    </row>
    <row r="1294" spans="1:14" ht="17.100000000000001" customHeight="1">
      <c r="A1294" s="63"/>
      <c r="B1294" s="63"/>
      <c r="C1294" s="63"/>
      <c r="D1294" s="115"/>
      <c r="E1294" s="115"/>
      <c r="F1294" s="116"/>
      <c r="G1294" s="117"/>
      <c r="H1294" s="64"/>
      <c r="I1294" s="115"/>
      <c r="J1294" s="117"/>
      <c r="K1294" s="65"/>
      <c r="L1294" s="65"/>
      <c r="M1294" s="63"/>
      <c r="N1294" s="63"/>
    </row>
    <row r="1295" spans="1:14" ht="17.100000000000001" customHeight="1">
      <c r="A1295" s="63"/>
      <c r="B1295" s="63"/>
      <c r="C1295" s="63"/>
      <c r="D1295" s="115"/>
      <c r="E1295" s="115"/>
      <c r="F1295" s="116"/>
      <c r="G1295" s="117"/>
      <c r="H1295" s="64"/>
      <c r="I1295" s="115"/>
      <c r="J1295" s="117"/>
      <c r="K1295" s="65"/>
      <c r="L1295" s="65"/>
      <c r="M1295" s="63"/>
      <c r="N1295" s="63"/>
    </row>
    <row r="1296" spans="1:14" ht="17.100000000000001" customHeight="1">
      <c r="A1296" s="63"/>
      <c r="B1296" s="63"/>
      <c r="C1296" s="63"/>
      <c r="D1296" s="115"/>
      <c r="E1296" s="115"/>
      <c r="F1296" s="116"/>
      <c r="G1296" s="117"/>
      <c r="H1296" s="64"/>
      <c r="I1296" s="115"/>
      <c r="J1296" s="117"/>
      <c r="K1296" s="65"/>
      <c r="L1296" s="65"/>
      <c r="M1296" s="63"/>
      <c r="N1296" s="63"/>
    </row>
    <row r="1297" spans="1:14" ht="17.100000000000001" customHeight="1">
      <c r="A1297" s="63"/>
      <c r="B1297" s="63"/>
      <c r="C1297" s="63"/>
      <c r="D1297" s="115"/>
      <c r="E1297" s="115"/>
      <c r="F1297" s="116"/>
      <c r="G1297" s="117"/>
      <c r="H1297" s="64"/>
      <c r="I1297" s="115"/>
      <c r="J1297" s="117"/>
      <c r="K1297" s="65"/>
      <c r="L1297" s="65"/>
      <c r="M1297" s="63"/>
      <c r="N1297" s="63"/>
    </row>
    <row r="1298" spans="1:14" ht="17.100000000000001" customHeight="1">
      <c r="A1298" s="63"/>
      <c r="B1298" s="63"/>
      <c r="C1298" s="63"/>
      <c r="D1298" s="115"/>
      <c r="E1298" s="115"/>
      <c r="F1298" s="116"/>
      <c r="G1298" s="117"/>
      <c r="H1298" s="64"/>
      <c r="I1298" s="115"/>
      <c r="J1298" s="117"/>
      <c r="K1298" s="65"/>
      <c r="L1298" s="65"/>
      <c r="M1298" s="63"/>
      <c r="N1298" s="63"/>
    </row>
    <row r="1299" spans="1:14" ht="17.100000000000001" customHeight="1">
      <c r="A1299" s="63"/>
      <c r="B1299" s="63"/>
      <c r="C1299" s="63"/>
      <c r="D1299" s="115"/>
      <c r="E1299" s="115"/>
      <c r="F1299" s="116"/>
      <c r="G1299" s="117"/>
      <c r="H1299" s="64"/>
      <c r="I1299" s="115"/>
      <c r="J1299" s="117"/>
      <c r="K1299" s="65"/>
      <c r="L1299" s="65"/>
      <c r="M1299" s="63"/>
      <c r="N1299" s="63"/>
    </row>
    <row r="1300" spans="1:14" ht="17.100000000000001" customHeight="1">
      <c r="A1300" s="63"/>
      <c r="B1300" s="63"/>
      <c r="C1300" s="63"/>
      <c r="D1300" s="115"/>
      <c r="E1300" s="115"/>
      <c r="F1300" s="116"/>
      <c r="G1300" s="117"/>
      <c r="H1300" s="64"/>
      <c r="I1300" s="115"/>
      <c r="J1300" s="117"/>
      <c r="K1300" s="65"/>
      <c r="L1300" s="65"/>
      <c r="M1300" s="63"/>
      <c r="N1300" s="63"/>
    </row>
    <row r="1301" spans="1:14" ht="17.100000000000001" customHeight="1">
      <c r="A1301" s="63"/>
      <c r="B1301" s="63"/>
      <c r="C1301" s="63"/>
      <c r="D1301" s="115"/>
      <c r="E1301" s="115"/>
      <c r="F1301" s="116"/>
      <c r="G1301" s="117"/>
      <c r="H1301" s="64"/>
      <c r="I1301" s="115"/>
      <c r="J1301" s="117"/>
      <c r="K1301" s="65"/>
      <c r="L1301" s="65"/>
      <c r="M1301" s="63"/>
      <c r="N1301" s="63"/>
    </row>
    <row r="1302" spans="1:14" ht="17.100000000000001" customHeight="1">
      <c r="A1302" s="63"/>
      <c r="B1302" s="63"/>
      <c r="C1302" s="63"/>
      <c r="D1302" s="115"/>
      <c r="E1302" s="115"/>
      <c r="F1302" s="116"/>
      <c r="G1302" s="117"/>
      <c r="H1302" s="64"/>
      <c r="I1302" s="115"/>
      <c r="J1302" s="117"/>
      <c r="K1302" s="65"/>
      <c r="L1302" s="65"/>
      <c r="M1302" s="63"/>
      <c r="N1302" s="63"/>
    </row>
    <row r="1303" spans="1:14" ht="17.100000000000001" customHeight="1">
      <c r="A1303" s="63"/>
      <c r="B1303" s="63"/>
      <c r="C1303" s="63"/>
      <c r="D1303" s="115"/>
      <c r="E1303" s="115"/>
      <c r="F1303" s="116"/>
      <c r="G1303" s="117"/>
      <c r="H1303" s="64"/>
      <c r="I1303" s="115"/>
      <c r="J1303" s="117"/>
      <c r="K1303" s="65"/>
      <c r="L1303" s="65"/>
      <c r="M1303" s="63"/>
      <c r="N1303" s="63"/>
    </row>
    <row r="1304" spans="1:14" ht="17.100000000000001" customHeight="1">
      <c r="A1304" s="63"/>
      <c r="B1304" s="63"/>
      <c r="C1304" s="63"/>
      <c r="D1304" s="115"/>
      <c r="E1304" s="115"/>
      <c r="F1304" s="116"/>
      <c r="G1304" s="117"/>
      <c r="H1304" s="64"/>
      <c r="I1304" s="115"/>
      <c r="J1304" s="117"/>
      <c r="K1304" s="65"/>
      <c r="L1304" s="65"/>
      <c r="M1304" s="63"/>
      <c r="N1304" s="63"/>
    </row>
    <row r="1305" spans="1:14" ht="17.100000000000001" customHeight="1">
      <c r="A1305" s="63"/>
      <c r="B1305" s="63"/>
      <c r="C1305" s="63"/>
      <c r="D1305" s="115"/>
      <c r="E1305" s="115"/>
      <c r="F1305" s="116"/>
      <c r="G1305" s="117"/>
      <c r="H1305" s="64"/>
      <c r="I1305" s="115"/>
      <c r="J1305" s="117"/>
      <c r="K1305" s="65"/>
      <c r="L1305" s="65"/>
      <c r="M1305" s="63"/>
      <c r="N1305" s="63"/>
    </row>
    <row r="1306" spans="1:14" ht="17.100000000000001" customHeight="1">
      <c r="A1306" s="63"/>
      <c r="B1306" s="63"/>
      <c r="C1306" s="63"/>
      <c r="D1306" s="115"/>
      <c r="E1306" s="115"/>
      <c r="F1306" s="116"/>
      <c r="G1306" s="117"/>
      <c r="H1306" s="64"/>
      <c r="I1306" s="115"/>
      <c r="J1306" s="117"/>
      <c r="K1306" s="65"/>
      <c r="L1306" s="65"/>
      <c r="M1306" s="63"/>
      <c r="N1306" s="63"/>
    </row>
    <row r="1307" spans="1:14" ht="17.100000000000001" customHeight="1">
      <c r="A1307" s="63"/>
      <c r="B1307" s="63"/>
      <c r="C1307" s="63"/>
      <c r="D1307" s="115"/>
      <c r="E1307" s="115"/>
      <c r="F1307" s="116"/>
      <c r="G1307" s="117"/>
      <c r="H1307" s="64"/>
      <c r="I1307" s="115"/>
      <c r="J1307" s="117"/>
      <c r="K1307" s="65"/>
      <c r="L1307" s="65"/>
      <c r="M1307" s="63"/>
      <c r="N1307" s="63"/>
    </row>
    <row r="1308" spans="1:14" ht="17.100000000000001" customHeight="1">
      <c r="A1308" s="63"/>
      <c r="B1308" s="63"/>
      <c r="C1308" s="63"/>
      <c r="D1308" s="115"/>
      <c r="E1308" s="115"/>
      <c r="F1308" s="116"/>
      <c r="G1308" s="117"/>
      <c r="H1308" s="64"/>
      <c r="I1308" s="115"/>
      <c r="J1308" s="117"/>
      <c r="K1308" s="65"/>
      <c r="L1308" s="65"/>
      <c r="M1308" s="63"/>
      <c r="N1308" s="63"/>
    </row>
    <row r="1309" spans="1:14" ht="17.100000000000001" customHeight="1">
      <c r="A1309" s="63"/>
      <c r="B1309" s="63"/>
      <c r="C1309" s="63"/>
      <c r="D1309" s="115"/>
      <c r="E1309" s="115"/>
      <c r="F1309" s="116"/>
      <c r="G1309" s="117"/>
      <c r="H1309" s="64"/>
      <c r="I1309" s="115"/>
      <c r="J1309" s="117"/>
      <c r="K1309" s="65"/>
      <c r="L1309" s="65"/>
      <c r="M1309" s="63"/>
      <c r="N1309" s="63"/>
    </row>
    <row r="1310" spans="1:14" ht="17.100000000000001" customHeight="1">
      <c r="A1310" s="63"/>
      <c r="B1310" s="63"/>
      <c r="C1310" s="63"/>
      <c r="D1310" s="115"/>
      <c r="E1310" s="115"/>
      <c r="F1310" s="116"/>
      <c r="G1310" s="117"/>
      <c r="H1310" s="64"/>
      <c r="I1310" s="115"/>
      <c r="J1310" s="117"/>
      <c r="K1310" s="65"/>
      <c r="L1310" s="65"/>
      <c r="M1310" s="63"/>
      <c r="N1310" s="63"/>
    </row>
    <row r="1311" spans="1:14" ht="17.100000000000001" customHeight="1">
      <c r="A1311" s="63"/>
      <c r="B1311" s="63"/>
      <c r="C1311" s="63"/>
      <c r="D1311" s="115"/>
      <c r="E1311" s="115"/>
      <c r="F1311" s="116"/>
      <c r="G1311" s="117"/>
      <c r="H1311" s="64"/>
      <c r="I1311" s="115"/>
      <c r="J1311" s="117"/>
      <c r="K1311" s="65"/>
      <c r="L1311" s="65"/>
      <c r="M1311" s="63"/>
      <c r="N1311" s="63"/>
    </row>
    <row r="1312" spans="1:14" ht="17.100000000000001" customHeight="1">
      <c r="A1312" s="63"/>
      <c r="B1312" s="63"/>
      <c r="C1312" s="63"/>
      <c r="D1312" s="115"/>
      <c r="E1312" s="115"/>
      <c r="F1312" s="116"/>
      <c r="G1312" s="117"/>
      <c r="H1312" s="64"/>
      <c r="I1312" s="115"/>
      <c r="J1312" s="117"/>
      <c r="K1312" s="65"/>
      <c r="L1312" s="65"/>
      <c r="M1312" s="63"/>
      <c r="N1312" s="63"/>
    </row>
    <row r="1313" spans="1:14" ht="17.100000000000001" customHeight="1">
      <c r="A1313" s="63"/>
      <c r="B1313" s="63"/>
      <c r="C1313" s="63"/>
      <c r="D1313" s="115"/>
      <c r="E1313" s="115"/>
      <c r="F1313" s="116"/>
      <c r="G1313" s="117"/>
      <c r="H1313" s="64"/>
      <c r="I1313" s="115"/>
      <c r="J1313" s="117"/>
      <c r="K1313" s="65"/>
      <c r="L1313" s="65"/>
      <c r="M1313" s="63"/>
      <c r="N1313" s="63"/>
    </row>
    <row r="1314" spans="1:14" ht="17.100000000000001" customHeight="1">
      <c r="A1314" s="63"/>
      <c r="B1314" s="63"/>
      <c r="C1314" s="63"/>
      <c r="D1314" s="115"/>
      <c r="E1314" s="115"/>
      <c r="F1314" s="116"/>
      <c r="G1314" s="117"/>
      <c r="H1314" s="64"/>
      <c r="I1314" s="115"/>
      <c r="J1314" s="117"/>
      <c r="K1314" s="65"/>
      <c r="L1314" s="65"/>
      <c r="M1314" s="63"/>
      <c r="N1314" s="63"/>
    </row>
    <row r="1315" spans="1:14" ht="17.100000000000001" customHeight="1">
      <c r="A1315" s="63"/>
      <c r="B1315" s="63"/>
      <c r="C1315" s="63"/>
      <c r="D1315" s="115"/>
      <c r="E1315" s="115"/>
      <c r="F1315" s="116"/>
      <c r="G1315" s="117"/>
      <c r="H1315" s="64"/>
      <c r="I1315" s="115"/>
      <c r="J1315" s="117"/>
      <c r="K1315" s="65"/>
      <c r="L1315" s="65"/>
      <c r="M1315" s="63"/>
      <c r="N1315" s="63"/>
    </row>
    <row r="1316" spans="1:14" ht="17.100000000000001" customHeight="1">
      <c r="A1316" s="63"/>
      <c r="B1316" s="63"/>
      <c r="C1316" s="63"/>
      <c r="D1316" s="115"/>
      <c r="E1316" s="115"/>
      <c r="F1316" s="116"/>
      <c r="G1316" s="117"/>
      <c r="H1316" s="64"/>
      <c r="I1316" s="115"/>
      <c r="J1316" s="117"/>
      <c r="K1316" s="65"/>
      <c r="L1316" s="65"/>
      <c r="M1316" s="63"/>
      <c r="N1316" s="63"/>
    </row>
    <row r="1317" spans="1:14" ht="17.100000000000001" customHeight="1">
      <c r="A1317" s="63"/>
      <c r="B1317" s="63"/>
      <c r="C1317" s="63"/>
      <c r="D1317" s="115"/>
      <c r="E1317" s="115"/>
      <c r="F1317" s="116"/>
      <c r="G1317" s="117"/>
      <c r="H1317" s="64"/>
      <c r="I1317" s="115"/>
      <c r="J1317" s="117"/>
      <c r="K1317" s="65"/>
      <c r="L1317" s="65"/>
      <c r="M1317" s="63"/>
      <c r="N1317" s="63"/>
    </row>
    <row r="1318" spans="1:14" ht="17.100000000000001" customHeight="1">
      <c r="A1318" s="63"/>
      <c r="B1318" s="63"/>
      <c r="C1318" s="63"/>
      <c r="D1318" s="115"/>
      <c r="E1318" s="115"/>
      <c r="F1318" s="116"/>
      <c r="G1318" s="117"/>
      <c r="H1318" s="64"/>
      <c r="I1318" s="115"/>
      <c r="J1318" s="117"/>
      <c r="K1318" s="65"/>
      <c r="L1318" s="65"/>
      <c r="M1318" s="63"/>
      <c r="N1318" s="63"/>
    </row>
    <row r="1319" spans="1:14" ht="17.100000000000001" customHeight="1">
      <c r="A1319" s="63"/>
      <c r="B1319" s="63"/>
      <c r="C1319" s="63"/>
      <c r="D1319" s="115"/>
      <c r="E1319" s="115"/>
      <c r="F1319" s="116"/>
      <c r="G1319" s="117"/>
      <c r="H1319" s="64"/>
      <c r="I1319" s="115"/>
      <c r="J1319" s="117"/>
      <c r="K1319" s="65"/>
      <c r="L1319" s="65"/>
      <c r="M1319" s="63"/>
      <c r="N1319" s="63"/>
    </row>
    <row r="1320" spans="1:14" ht="17.100000000000001" customHeight="1">
      <c r="A1320" s="63"/>
      <c r="B1320" s="63"/>
      <c r="C1320" s="63"/>
      <c r="D1320" s="115"/>
      <c r="E1320" s="115"/>
      <c r="F1320" s="116"/>
      <c r="G1320" s="117"/>
      <c r="H1320" s="64"/>
      <c r="I1320" s="115"/>
      <c r="J1320" s="117"/>
      <c r="K1320" s="65"/>
      <c r="L1320" s="65"/>
      <c r="M1320" s="63"/>
      <c r="N1320" s="63"/>
    </row>
    <row r="1321" spans="1:14" ht="17.100000000000001" customHeight="1">
      <c r="A1321" s="63"/>
      <c r="B1321" s="63"/>
      <c r="C1321" s="63"/>
      <c r="D1321" s="115"/>
      <c r="E1321" s="115"/>
      <c r="F1321" s="116"/>
      <c r="G1321" s="117"/>
      <c r="H1321" s="64"/>
      <c r="I1321" s="115"/>
      <c r="J1321" s="117"/>
      <c r="K1321" s="65"/>
      <c r="L1321" s="65"/>
      <c r="M1321" s="63"/>
      <c r="N1321" s="63"/>
    </row>
    <row r="1322" spans="1:14" ht="17.100000000000001" customHeight="1">
      <c r="A1322" s="63"/>
      <c r="B1322" s="63"/>
      <c r="C1322" s="63"/>
      <c r="D1322" s="115"/>
      <c r="E1322" s="115"/>
      <c r="F1322" s="116"/>
      <c r="G1322" s="117"/>
      <c r="H1322" s="64"/>
      <c r="I1322" s="115"/>
      <c r="J1322" s="117"/>
      <c r="K1322" s="65"/>
      <c r="L1322" s="65"/>
      <c r="M1322" s="63"/>
      <c r="N1322" s="63"/>
    </row>
    <row r="1323" spans="1:14" ht="17.100000000000001" customHeight="1">
      <c r="A1323" s="63"/>
      <c r="B1323" s="63"/>
      <c r="C1323" s="63"/>
      <c r="D1323" s="115"/>
      <c r="E1323" s="115"/>
      <c r="F1323" s="116"/>
      <c r="G1323" s="117"/>
      <c r="H1323" s="64"/>
      <c r="I1323" s="115"/>
      <c r="J1323" s="117"/>
      <c r="K1323" s="65"/>
      <c r="L1323" s="65"/>
      <c r="M1323" s="63"/>
      <c r="N1323" s="63"/>
    </row>
    <row r="1324" spans="1:14" ht="17.100000000000001" customHeight="1">
      <c r="A1324" s="63"/>
      <c r="B1324" s="63"/>
      <c r="C1324" s="63"/>
      <c r="D1324" s="115"/>
      <c r="E1324" s="115"/>
      <c r="F1324" s="116"/>
      <c r="G1324" s="117"/>
      <c r="H1324" s="64"/>
      <c r="I1324" s="115"/>
      <c r="J1324" s="117"/>
      <c r="K1324" s="65"/>
      <c r="L1324" s="65"/>
      <c r="M1324" s="63"/>
      <c r="N1324" s="63"/>
    </row>
    <row r="1325" spans="1:14" ht="17.100000000000001" customHeight="1">
      <c r="A1325" s="63"/>
      <c r="B1325" s="63"/>
      <c r="C1325" s="63"/>
      <c r="D1325" s="115"/>
      <c r="E1325" s="115"/>
      <c r="F1325" s="116"/>
      <c r="G1325" s="117"/>
      <c r="H1325" s="64"/>
      <c r="I1325" s="115"/>
      <c r="J1325" s="117"/>
      <c r="K1325" s="65"/>
      <c r="L1325" s="65"/>
      <c r="M1325" s="63"/>
      <c r="N1325" s="63"/>
    </row>
    <row r="1326" spans="1:14" ht="17.100000000000001" customHeight="1">
      <c r="A1326" s="63"/>
      <c r="B1326" s="63"/>
      <c r="C1326" s="63"/>
      <c r="D1326" s="115"/>
      <c r="E1326" s="115"/>
      <c r="F1326" s="116"/>
      <c r="G1326" s="117"/>
      <c r="H1326" s="64"/>
      <c r="I1326" s="115"/>
      <c r="J1326" s="117"/>
      <c r="K1326" s="65"/>
      <c r="L1326" s="65"/>
      <c r="M1326" s="63"/>
      <c r="N1326" s="63"/>
    </row>
    <row r="1327" spans="1:14" ht="17.100000000000001" customHeight="1">
      <c r="A1327" s="63"/>
      <c r="B1327" s="63"/>
      <c r="C1327" s="63"/>
      <c r="D1327" s="115"/>
      <c r="E1327" s="115"/>
      <c r="F1327" s="116"/>
      <c r="G1327" s="117"/>
      <c r="H1327" s="64"/>
      <c r="I1327" s="115"/>
      <c r="J1327" s="117"/>
      <c r="K1327" s="65"/>
      <c r="L1327" s="65"/>
      <c r="M1327" s="63"/>
      <c r="N1327" s="63"/>
    </row>
    <row r="1328" spans="1:14" ht="17.100000000000001" customHeight="1">
      <c r="A1328" s="63"/>
      <c r="B1328" s="63"/>
      <c r="C1328" s="63"/>
      <c r="D1328" s="115"/>
      <c r="E1328" s="115"/>
      <c r="F1328" s="116"/>
      <c r="G1328" s="117"/>
      <c r="H1328" s="64"/>
      <c r="I1328" s="115"/>
      <c r="J1328" s="117"/>
      <c r="K1328" s="65"/>
      <c r="L1328" s="65"/>
      <c r="M1328" s="63"/>
      <c r="N1328" s="63"/>
    </row>
    <row r="1329" spans="1:14" ht="17.100000000000001" customHeight="1">
      <c r="A1329" s="63"/>
      <c r="B1329" s="63"/>
      <c r="C1329" s="63"/>
      <c r="D1329" s="115"/>
      <c r="E1329" s="115"/>
      <c r="F1329" s="116"/>
      <c r="G1329" s="117"/>
      <c r="H1329" s="64"/>
      <c r="I1329" s="115"/>
      <c r="J1329" s="117"/>
      <c r="K1329" s="65"/>
      <c r="L1329" s="65"/>
      <c r="M1329" s="63"/>
      <c r="N1329" s="63"/>
    </row>
    <row r="1330" spans="1:14" ht="17.100000000000001" customHeight="1">
      <c r="A1330" s="63"/>
      <c r="B1330" s="63"/>
      <c r="C1330" s="63"/>
      <c r="D1330" s="115"/>
      <c r="E1330" s="115"/>
      <c r="F1330" s="116"/>
      <c r="G1330" s="117"/>
      <c r="H1330" s="64"/>
      <c r="I1330" s="115"/>
      <c r="J1330" s="117"/>
      <c r="K1330" s="65"/>
      <c r="L1330" s="65"/>
      <c r="M1330" s="63"/>
      <c r="N1330" s="63"/>
    </row>
    <row r="1331" spans="1:14" ht="17.100000000000001" customHeight="1">
      <c r="A1331" s="63"/>
      <c r="B1331" s="63"/>
      <c r="C1331" s="63"/>
      <c r="D1331" s="115"/>
      <c r="E1331" s="115"/>
      <c r="F1331" s="116"/>
      <c r="G1331" s="117"/>
      <c r="H1331" s="64"/>
      <c r="I1331" s="115"/>
      <c r="J1331" s="117"/>
      <c r="K1331" s="65"/>
      <c r="L1331" s="65"/>
      <c r="M1331" s="63"/>
      <c r="N1331" s="63"/>
    </row>
    <row r="1332" spans="1:14" ht="17.100000000000001" customHeight="1">
      <c r="A1332" s="63"/>
      <c r="B1332" s="63"/>
      <c r="C1332" s="63"/>
      <c r="D1332" s="115"/>
      <c r="E1332" s="115"/>
      <c r="F1332" s="116"/>
      <c r="G1332" s="117"/>
      <c r="H1332" s="64"/>
      <c r="I1332" s="115"/>
      <c r="J1332" s="117"/>
      <c r="K1332" s="65"/>
      <c r="L1332" s="65"/>
      <c r="M1332" s="63"/>
      <c r="N1332" s="63"/>
    </row>
    <row r="1333" spans="1:14" ht="17.100000000000001" customHeight="1">
      <c r="A1333" s="63"/>
      <c r="B1333" s="63"/>
      <c r="C1333" s="63"/>
      <c r="D1333" s="115"/>
      <c r="E1333" s="115"/>
      <c r="F1333" s="116"/>
      <c r="G1333" s="117"/>
      <c r="H1333" s="64"/>
      <c r="I1333" s="115"/>
      <c r="J1333" s="117"/>
      <c r="K1333" s="65"/>
      <c r="L1333" s="65"/>
      <c r="M1333" s="63"/>
      <c r="N1333" s="63"/>
    </row>
    <row r="1334" spans="1:14" ht="17.100000000000001" customHeight="1">
      <c r="A1334" s="63"/>
      <c r="B1334" s="63"/>
      <c r="C1334" s="63"/>
      <c r="D1334" s="115"/>
      <c r="E1334" s="115"/>
      <c r="F1334" s="116"/>
      <c r="G1334" s="117"/>
      <c r="H1334" s="64"/>
      <c r="I1334" s="115"/>
      <c r="J1334" s="117"/>
      <c r="K1334" s="65"/>
      <c r="L1334" s="65"/>
      <c r="M1334" s="63"/>
      <c r="N1334" s="63"/>
    </row>
    <row r="1335" spans="1:14" ht="17.100000000000001" customHeight="1">
      <c r="A1335" s="63"/>
      <c r="B1335" s="63"/>
      <c r="C1335" s="63"/>
      <c r="D1335" s="115"/>
      <c r="E1335" s="115"/>
      <c r="F1335" s="116"/>
      <c r="G1335" s="117"/>
      <c r="H1335" s="64"/>
      <c r="I1335" s="115"/>
      <c r="J1335" s="117"/>
      <c r="K1335" s="65"/>
      <c r="L1335" s="65"/>
      <c r="M1335" s="63"/>
      <c r="N1335" s="63"/>
    </row>
    <row r="1336" spans="1:14" ht="17.100000000000001" customHeight="1">
      <c r="A1336" s="63"/>
      <c r="B1336" s="63"/>
      <c r="C1336" s="63"/>
      <c r="D1336" s="115"/>
      <c r="E1336" s="115"/>
      <c r="F1336" s="116"/>
      <c r="G1336" s="117"/>
      <c r="H1336" s="64"/>
      <c r="I1336" s="115"/>
      <c r="J1336" s="117"/>
      <c r="K1336" s="65"/>
      <c r="L1336" s="65"/>
      <c r="M1336" s="63"/>
      <c r="N1336" s="63"/>
    </row>
    <row r="1337" spans="1:14" ht="17.100000000000001" customHeight="1">
      <c r="A1337" s="63"/>
      <c r="B1337" s="63"/>
      <c r="C1337" s="63"/>
      <c r="D1337" s="115"/>
      <c r="E1337" s="115"/>
      <c r="F1337" s="116"/>
      <c r="G1337" s="117"/>
      <c r="H1337" s="64"/>
      <c r="I1337" s="115"/>
      <c r="J1337" s="117"/>
      <c r="K1337" s="65"/>
      <c r="L1337" s="65"/>
      <c r="M1337" s="63"/>
      <c r="N1337" s="63"/>
    </row>
    <row r="1338" spans="1:14" ht="17.100000000000001" customHeight="1">
      <c r="A1338" s="63"/>
      <c r="B1338" s="63"/>
      <c r="C1338" s="63"/>
      <c r="D1338" s="115"/>
      <c r="E1338" s="115"/>
      <c r="F1338" s="116"/>
      <c r="G1338" s="117"/>
      <c r="H1338" s="64"/>
      <c r="I1338" s="115"/>
      <c r="J1338" s="117"/>
      <c r="K1338" s="65"/>
      <c r="L1338" s="65"/>
      <c r="M1338" s="63"/>
      <c r="N1338" s="63"/>
    </row>
    <row r="1339" spans="1:14" ht="17.100000000000001" customHeight="1">
      <c r="A1339" s="63"/>
      <c r="B1339" s="63"/>
      <c r="C1339" s="63"/>
      <c r="D1339" s="115"/>
      <c r="E1339" s="115"/>
      <c r="F1339" s="116"/>
      <c r="G1339" s="117"/>
      <c r="H1339" s="64"/>
      <c r="I1339" s="115"/>
      <c r="J1339" s="117"/>
      <c r="K1339" s="65"/>
      <c r="L1339" s="65"/>
      <c r="M1339" s="63"/>
      <c r="N1339" s="63"/>
    </row>
    <row r="1340" spans="1:14" ht="17.100000000000001" customHeight="1">
      <c r="A1340" s="63"/>
      <c r="B1340" s="63"/>
      <c r="C1340" s="63"/>
      <c r="D1340" s="115"/>
      <c r="E1340" s="115"/>
      <c r="F1340" s="116"/>
      <c r="G1340" s="117"/>
      <c r="H1340" s="64"/>
      <c r="I1340" s="115"/>
      <c r="J1340" s="117"/>
      <c r="K1340" s="65"/>
      <c r="L1340" s="65"/>
      <c r="M1340" s="63"/>
      <c r="N1340" s="63"/>
    </row>
    <row r="1341" spans="1:14" ht="17.100000000000001" customHeight="1">
      <c r="A1341" s="63"/>
      <c r="B1341" s="63"/>
      <c r="C1341" s="63"/>
      <c r="D1341" s="115"/>
      <c r="E1341" s="115"/>
      <c r="F1341" s="116"/>
      <c r="G1341" s="117"/>
      <c r="H1341" s="64"/>
      <c r="I1341" s="115"/>
      <c r="J1341" s="117"/>
      <c r="K1341" s="65"/>
      <c r="L1341" s="65"/>
      <c r="M1341" s="63"/>
      <c r="N1341" s="63"/>
    </row>
    <row r="1342" spans="1:14" ht="17.100000000000001" customHeight="1">
      <c r="A1342" s="63"/>
      <c r="B1342" s="63"/>
      <c r="C1342" s="63"/>
      <c r="D1342" s="115"/>
      <c r="E1342" s="115"/>
      <c r="F1342" s="116"/>
      <c r="G1342" s="117"/>
      <c r="H1342" s="64"/>
      <c r="I1342" s="115"/>
      <c r="J1342" s="117"/>
      <c r="K1342" s="65"/>
      <c r="L1342" s="65"/>
      <c r="M1342" s="63"/>
      <c r="N1342" s="63"/>
    </row>
    <row r="1343" spans="1:14" ht="17.100000000000001" customHeight="1">
      <c r="A1343" s="63"/>
      <c r="B1343" s="63"/>
      <c r="C1343" s="63"/>
      <c r="D1343" s="115"/>
      <c r="E1343" s="115"/>
      <c r="F1343" s="116"/>
      <c r="G1343" s="117"/>
      <c r="H1343" s="64"/>
      <c r="I1343" s="115"/>
      <c r="J1343" s="117"/>
      <c r="K1343" s="65"/>
      <c r="L1343" s="65"/>
      <c r="M1343" s="63"/>
      <c r="N1343" s="63"/>
    </row>
    <row r="1344" spans="1:14" ht="17.100000000000001" customHeight="1">
      <c r="A1344" s="63"/>
      <c r="B1344" s="63"/>
      <c r="C1344" s="63"/>
      <c r="D1344" s="115"/>
      <c r="E1344" s="115"/>
      <c r="F1344" s="116"/>
      <c r="G1344" s="117"/>
      <c r="H1344" s="64"/>
      <c r="I1344" s="115"/>
      <c r="J1344" s="117"/>
      <c r="K1344" s="65"/>
      <c r="L1344" s="65"/>
      <c r="M1344" s="63"/>
      <c r="N1344" s="63"/>
    </row>
    <row r="1345" spans="1:14" ht="17.100000000000001" customHeight="1">
      <c r="A1345" s="63"/>
      <c r="B1345" s="63"/>
      <c r="C1345" s="63"/>
      <c r="D1345" s="115"/>
      <c r="E1345" s="115"/>
      <c r="F1345" s="116"/>
      <c r="G1345" s="117"/>
      <c r="H1345" s="64"/>
      <c r="I1345" s="115"/>
      <c r="J1345" s="117"/>
      <c r="K1345" s="65"/>
      <c r="L1345" s="65"/>
      <c r="M1345" s="63"/>
      <c r="N1345" s="63"/>
    </row>
    <row r="1346" spans="1:14" ht="17.100000000000001" customHeight="1">
      <c r="A1346" s="63"/>
      <c r="B1346" s="63"/>
      <c r="C1346" s="63"/>
      <c r="D1346" s="115"/>
      <c r="E1346" s="115"/>
      <c r="F1346" s="116"/>
      <c r="G1346" s="117"/>
      <c r="H1346" s="64"/>
      <c r="I1346" s="115"/>
      <c r="J1346" s="117"/>
      <c r="K1346" s="65"/>
      <c r="L1346" s="65"/>
      <c r="M1346" s="63"/>
      <c r="N1346" s="63"/>
    </row>
    <row r="1347" spans="1:14" ht="17.100000000000001" customHeight="1">
      <c r="A1347" s="63"/>
      <c r="B1347" s="63"/>
      <c r="C1347" s="63"/>
      <c r="D1347" s="115"/>
      <c r="E1347" s="115"/>
      <c r="F1347" s="116"/>
      <c r="G1347" s="117"/>
      <c r="H1347" s="64"/>
      <c r="I1347" s="115"/>
      <c r="J1347" s="117"/>
      <c r="K1347" s="65"/>
      <c r="L1347" s="65"/>
      <c r="M1347" s="63"/>
      <c r="N1347" s="63"/>
    </row>
    <row r="1348" spans="1:14" ht="17.100000000000001" customHeight="1">
      <c r="A1348" s="63"/>
      <c r="B1348" s="63"/>
      <c r="C1348" s="63"/>
      <c r="D1348" s="115"/>
      <c r="E1348" s="115"/>
      <c r="F1348" s="116"/>
      <c r="G1348" s="117"/>
      <c r="H1348" s="64"/>
      <c r="I1348" s="115"/>
      <c r="J1348" s="117"/>
      <c r="K1348" s="65"/>
      <c r="L1348" s="65"/>
      <c r="M1348" s="63"/>
      <c r="N1348" s="63"/>
    </row>
    <row r="1349" spans="1:14" ht="17.100000000000001" customHeight="1">
      <c r="A1349" s="63"/>
      <c r="B1349" s="63"/>
      <c r="C1349" s="63"/>
      <c r="D1349" s="115"/>
      <c r="E1349" s="115"/>
      <c r="F1349" s="116"/>
      <c r="G1349" s="117"/>
      <c r="H1349" s="64"/>
      <c r="I1349" s="115"/>
      <c r="J1349" s="117"/>
      <c r="K1349" s="65"/>
      <c r="L1349" s="65"/>
      <c r="M1349" s="63"/>
      <c r="N1349" s="63"/>
    </row>
    <row r="1350" spans="1:14" ht="17.100000000000001" customHeight="1">
      <c r="A1350" s="63"/>
      <c r="B1350" s="63"/>
      <c r="C1350" s="63"/>
      <c r="D1350" s="115"/>
      <c r="E1350" s="115"/>
      <c r="F1350" s="116"/>
      <c r="G1350" s="117"/>
      <c r="H1350" s="64"/>
      <c r="I1350" s="115"/>
      <c r="J1350" s="117"/>
      <c r="K1350" s="65"/>
      <c r="L1350" s="65"/>
      <c r="M1350" s="63"/>
      <c r="N1350" s="63"/>
    </row>
    <row r="1351" spans="1:14" ht="17.100000000000001" customHeight="1">
      <c r="A1351" s="63"/>
      <c r="B1351" s="63"/>
      <c r="C1351" s="63"/>
      <c r="D1351" s="115"/>
      <c r="E1351" s="115"/>
      <c r="F1351" s="116"/>
      <c r="G1351" s="117"/>
      <c r="H1351" s="64"/>
      <c r="I1351" s="115"/>
      <c r="J1351" s="117"/>
      <c r="K1351" s="65"/>
      <c r="L1351" s="65"/>
      <c r="M1351" s="63"/>
      <c r="N1351" s="63"/>
    </row>
    <row r="1352" spans="1:14" ht="17.100000000000001" customHeight="1">
      <c r="A1352" s="63"/>
      <c r="B1352" s="63"/>
      <c r="C1352" s="63"/>
      <c r="D1352" s="115"/>
      <c r="E1352" s="115"/>
      <c r="F1352" s="116"/>
      <c r="G1352" s="117"/>
      <c r="H1352" s="64"/>
      <c r="I1352" s="115"/>
      <c r="J1352" s="117"/>
      <c r="K1352" s="65"/>
      <c r="L1352" s="65"/>
      <c r="M1352" s="63"/>
      <c r="N1352" s="63"/>
    </row>
    <row r="1353" spans="1:14" ht="17.100000000000001" customHeight="1">
      <c r="A1353" s="63"/>
      <c r="B1353" s="63"/>
      <c r="C1353" s="63"/>
      <c r="D1353" s="115"/>
      <c r="E1353" s="115"/>
      <c r="F1353" s="116"/>
      <c r="G1353" s="117"/>
      <c r="H1353" s="64"/>
      <c r="I1353" s="115"/>
      <c r="J1353" s="117"/>
      <c r="K1353" s="65"/>
      <c r="L1353" s="65"/>
      <c r="M1353" s="63"/>
      <c r="N1353" s="63"/>
    </row>
    <row r="1354" spans="1:14" ht="17.100000000000001" customHeight="1">
      <c r="A1354" s="63"/>
      <c r="B1354" s="63"/>
      <c r="C1354" s="63"/>
      <c r="D1354" s="115"/>
      <c r="E1354" s="115"/>
      <c r="F1354" s="116"/>
      <c r="G1354" s="117"/>
      <c r="H1354" s="64"/>
      <c r="I1354" s="115"/>
      <c r="J1354" s="117"/>
      <c r="K1354" s="65"/>
      <c r="L1354" s="65"/>
      <c r="M1354" s="63"/>
      <c r="N1354" s="63"/>
    </row>
    <row r="1355" spans="1:14" ht="17.100000000000001" customHeight="1">
      <c r="A1355" s="63"/>
      <c r="B1355" s="63"/>
      <c r="C1355" s="63"/>
      <c r="D1355" s="115"/>
      <c r="E1355" s="115"/>
      <c r="F1355" s="116"/>
      <c r="G1355" s="117"/>
      <c r="H1355" s="64"/>
      <c r="I1355" s="115"/>
      <c r="J1355" s="117"/>
      <c r="K1355" s="65"/>
      <c r="L1355" s="65"/>
      <c r="M1355" s="63"/>
      <c r="N1355" s="63"/>
    </row>
    <row r="1356" spans="1:14" ht="17.100000000000001" customHeight="1">
      <c r="A1356" s="63"/>
      <c r="B1356" s="63"/>
      <c r="C1356" s="63"/>
      <c r="D1356" s="115"/>
      <c r="E1356" s="115"/>
      <c r="F1356" s="116"/>
      <c r="G1356" s="117"/>
      <c r="H1356" s="64"/>
      <c r="I1356" s="115"/>
      <c r="J1356" s="117"/>
      <c r="K1356" s="65"/>
      <c r="L1356" s="65"/>
      <c r="M1356" s="63"/>
      <c r="N1356" s="63"/>
    </row>
    <row r="1357" spans="1:14" ht="17.100000000000001" customHeight="1">
      <c r="A1357" s="63"/>
      <c r="B1357" s="63"/>
      <c r="C1357" s="63"/>
      <c r="D1357" s="115"/>
      <c r="E1357" s="115"/>
      <c r="F1357" s="116"/>
      <c r="G1357" s="117"/>
      <c r="H1357" s="64"/>
      <c r="I1357" s="115"/>
      <c r="J1357" s="117"/>
      <c r="K1357" s="65"/>
      <c r="L1357" s="65"/>
      <c r="M1357" s="63"/>
      <c r="N1357" s="63"/>
    </row>
    <row r="1358" spans="1:14" ht="17.100000000000001" customHeight="1">
      <c r="A1358" s="63"/>
      <c r="B1358" s="63"/>
      <c r="C1358" s="63"/>
      <c r="D1358" s="115"/>
      <c r="E1358" s="115"/>
      <c r="F1358" s="116"/>
      <c r="G1358" s="117"/>
      <c r="H1358" s="64"/>
      <c r="I1358" s="115"/>
      <c r="J1358" s="117"/>
      <c r="K1358" s="65"/>
      <c r="L1358" s="65"/>
      <c r="M1358" s="63"/>
      <c r="N1358" s="63"/>
    </row>
    <row r="1359" spans="1:14" ht="17.100000000000001" customHeight="1">
      <c r="A1359" s="63"/>
      <c r="B1359" s="63"/>
      <c r="C1359" s="63"/>
      <c r="D1359" s="115"/>
      <c r="E1359" s="115"/>
      <c r="F1359" s="116"/>
      <c r="G1359" s="117"/>
      <c r="H1359" s="64"/>
      <c r="I1359" s="115"/>
      <c r="J1359" s="117"/>
      <c r="K1359" s="65"/>
      <c r="L1359" s="65"/>
      <c r="M1359" s="63"/>
      <c r="N1359" s="63"/>
    </row>
    <row r="1360" spans="1:14" ht="17.100000000000001" customHeight="1">
      <c r="A1360" s="63"/>
      <c r="B1360" s="63"/>
      <c r="C1360" s="63"/>
      <c r="D1360" s="115"/>
      <c r="E1360" s="115"/>
      <c r="F1360" s="116"/>
      <c r="G1360" s="117"/>
      <c r="H1360" s="64"/>
      <c r="I1360" s="115"/>
      <c r="J1360" s="117"/>
      <c r="K1360" s="65"/>
      <c r="L1360" s="65"/>
      <c r="M1360" s="63"/>
      <c r="N1360" s="63"/>
    </row>
    <row r="1361" spans="1:14" ht="17.100000000000001" customHeight="1">
      <c r="A1361" s="63"/>
      <c r="B1361" s="63"/>
      <c r="C1361" s="63"/>
      <c r="D1361" s="115"/>
      <c r="E1361" s="115"/>
      <c r="F1361" s="116"/>
      <c r="G1361" s="117"/>
      <c r="H1361" s="64"/>
      <c r="I1361" s="115"/>
      <c r="J1361" s="117"/>
      <c r="K1361" s="65"/>
      <c r="L1361" s="65"/>
      <c r="M1361" s="63"/>
      <c r="N1361" s="63"/>
    </row>
    <row r="1362" spans="1:14" ht="17.100000000000001" customHeight="1">
      <c r="A1362" s="63"/>
      <c r="B1362" s="63"/>
      <c r="C1362" s="63"/>
      <c r="D1362" s="115"/>
      <c r="E1362" s="115"/>
      <c r="F1362" s="116"/>
      <c r="G1362" s="117"/>
      <c r="H1362" s="64"/>
      <c r="I1362" s="115"/>
      <c r="J1362" s="117"/>
      <c r="K1362" s="65"/>
      <c r="L1362" s="65"/>
      <c r="M1362" s="63"/>
      <c r="N1362" s="63"/>
    </row>
    <row r="1363" spans="1:14" ht="17.100000000000001" customHeight="1">
      <c r="A1363" s="63"/>
      <c r="B1363" s="63"/>
      <c r="C1363" s="63"/>
      <c r="D1363" s="115"/>
      <c r="E1363" s="115"/>
      <c r="F1363" s="116"/>
      <c r="G1363" s="117"/>
      <c r="H1363" s="64"/>
      <c r="I1363" s="115"/>
      <c r="J1363" s="117"/>
      <c r="K1363" s="65"/>
      <c r="L1363" s="65"/>
      <c r="M1363" s="63"/>
      <c r="N1363" s="63"/>
    </row>
    <row r="1364" spans="1:14" ht="17.100000000000001" customHeight="1">
      <c r="A1364" s="63"/>
      <c r="B1364" s="63"/>
      <c r="C1364" s="63"/>
      <c r="D1364" s="115"/>
      <c r="E1364" s="115"/>
      <c r="F1364" s="116"/>
      <c r="G1364" s="117"/>
      <c r="H1364" s="64"/>
      <c r="I1364" s="115"/>
      <c r="J1364" s="117"/>
      <c r="K1364" s="65"/>
      <c r="L1364" s="65"/>
      <c r="M1364" s="63"/>
      <c r="N1364" s="63"/>
    </row>
    <row r="1365" spans="1:14" ht="17.100000000000001" customHeight="1">
      <c r="A1365" s="63"/>
      <c r="B1365" s="63"/>
      <c r="C1365" s="63"/>
      <c r="D1365" s="115"/>
      <c r="E1365" s="115"/>
      <c r="F1365" s="116"/>
      <c r="G1365" s="117"/>
      <c r="H1365" s="64"/>
      <c r="I1365" s="115"/>
      <c r="J1365" s="117"/>
      <c r="K1365" s="65"/>
      <c r="L1365" s="65"/>
      <c r="M1365" s="63"/>
      <c r="N1365" s="63"/>
    </row>
    <row r="1366" spans="1:14" ht="17.100000000000001" customHeight="1">
      <c r="A1366" s="63"/>
      <c r="B1366" s="63"/>
      <c r="C1366" s="63"/>
      <c r="D1366" s="115"/>
      <c r="E1366" s="115"/>
      <c r="F1366" s="116"/>
      <c r="G1366" s="117"/>
      <c r="H1366" s="64"/>
      <c r="I1366" s="115"/>
      <c r="J1366" s="117"/>
      <c r="K1366" s="65"/>
      <c r="L1366" s="65"/>
      <c r="M1366" s="63"/>
      <c r="N1366" s="63"/>
    </row>
    <row r="1367" spans="1:14" ht="17.100000000000001" customHeight="1">
      <c r="A1367" s="63"/>
      <c r="B1367" s="63"/>
      <c r="C1367" s="63"/>
      <c r="D1367" s="115"/>
      <c r="E1367" s="115"/>
      <c r="F1367" s="116"/>
      <c r="G1367" s="117"/>
      <c r="H1367" s="64"/>
      <c r="I1367" s="115"/>
      <c r="J1367" s="117"/>
      <c r="K1367" s="65"/>
      <c r="L1367" s="65"/>
      <c r="M1367" s="63"/>
      <c r="N1367" s="63"/>
    </row>
    <row r="1368" spans="1:14" ht="17.100000000000001" customHeight="1">
      <c r="A1368" s="63"/>
      <c r="B1368" s="63"/>
      <c r="C1368" s="63"/>
      <c r="D1368" s="115"/>
      <c r="E1368" s="115"/>
      <c r="F1368" s="116"/>
      <c r="G1368" s="117"/>
      <c r="H1368" s="64"/>
      <c r="I1368" s="115"/>
      <c r="J1368" s="117"/>
      <c r="K1368" s="65"/>
      <c r="L1368" s="65"/>
      <c r="M1368" s="63"/>
      <c r="N1368" s="63"/>
    </row>
    <row r="1369" spans="1:14" ht="17.100000000000001" customHeight="1">
      <c r="A1369" s="63"/>
      <c r="B1369" s="63"/>
      <c r="C1369" s="63"/>
      <c r="D1369" s="115"/>
      <c r="E1369" s="115"/>
      <c r="F1369" s="116"/>
      <c r="G1369" s="117"/>
      <c r="H1369" s="64"/>
      <c r="I1369" s="115"/>
      <c r="J1369" s="117"/>
      <c r="K1369" s="65"/>
      <c r="L1369" s="65"/>
      <c r="M1369" s="63"/>
      <c r="N1369" s="63"/>
    </row>
    <row r="1370" spans="1:14" ht="17.100000000000001" customHeight="1">
      <c r="A1370" s="63"/>
      <c r="B1370" s="63"/>
      <c r="C1370" s="63"/>
      <c r="D1370" s="115"/>
      <c r="E1370" s="115"/>
      <c r="F1370" s="116"/>
      <c r="G1370" s="117"/>
      <c r="H1370" s="64"/>
      <c r="I1370" s="115"/>
      <c r="J1370" s="117"/>
      <c r="K1370" s="65"/>
      <c r="L1370" s="65"/>
      <c r="M1370" s="63"/>
      <c r="N1370" s="63"/>
    </row>
    <row r="1371" spans="1:14" ht="17.100000000000001" customHeight="1">
      <c r="A1371" s="63"/>
      <c r="B1371" s="63"/>
      <c r="C1371" s="63"/>
      <c r="D1371" s="115"/>
      <c r="E1371" s="115"/>
      <c r="F1371" s="116"/>
      <c r="G1371" s="117"/>
      <c r="H1371" s="64"/>
      <c r="I1371" s="115"/>
      <c r="J1371" s="117"/>
      <c r="K1371" s="65"/>
      <c r="L1371" s="65"/>
      <c r="M1371" s="63"/>
      <c r="N1371" s="63"/>
    </row>
    <row r="1372" spans="1:14" ht="17.100000000000001" customHeight="1">
      <c r="A1372" s="63"/>
      <c r="B1372" s="63"/>
      <c r="C1372" s="63"/>
      <c r="D1372" s="115"/>
      <c r="E1372" s="115"/>
      <c r="F1372" s="116"/>
      <c r="G1372" s="117"/>
      <c r="H1372" s="64"/>
      <c r="I1372" s="115"/>
      <c r="J1372" s="117"/>
      <c r="K1372" s="65"/>
      <c r="L1372" s="65"/>
      <c r="M1372" s="63"/>
      <c r="N1372" s="63"/>
    </row>
    <row r="1373" spans="1:14" ht="17.100000000000001" customHeight="1">
      <c r="A1373" s="63"/>
      <c r="B1373" s="63"/>
      <c r="C1373" s="63"/>
      <c r="D1373" s="115"/>
      <c r="E1373" s="115"/>
      <c r="F1373" s="116"/>
      <c r="G1373" s="117"/>
      <c r="H1373" s="64"/>
      <c r="I1373" s="115"/>
      <c r="J1373" s="117"/>
      <c r="K1373" s="65"/>
      <c r="L1373" s="65"/>
      <c r="M1373" s="63"/>
      <c r="N1373" s="63"/>
    </row>
    <row r="1374" spans="1:14" ht="17.100000000000001" customHeight="1">
      <c r="A1374" s="63"/>
      <c r="B1374" s="63"/>
      <c r="C1374" s="63"/>
      <c r="D1374" s="115"/>
      <c r="E1374" s="115"/>
      <c r="F1374" s="116"/>
      <c r="G1374" s="117"/>
      <c r="H1374" s="64"/>
      <c r="I1374" s="115"/>
      <c r="J1374" s="117"/>
      <c r="K1374" s="65"/>
      <c r="L1374" s="65"/>
      <c r="M1374" s="63"/>
      <c r="N1374" s="63"/>
    </row>
    <row r="1375" spans="1:14" ht="17.100000000000001" customHeight="1">
      <c r="A1375" s="63"/>
      <c r="B1375" s="63"/>
      <c r="C1375" s="63"/>
      <c r="D1375" s="115"/>
      <c r="E1375" s="115"/>
      <c r="F1375" s="116"/>
      <c r="G1375" s="117"/>
      <c r="H1375" s="64"/>
      <c r="I1375" s="115"/>
      <c r="J1375" s="117"/>
      <c r="K1375" s="65"/>
      <c r="L1375" s="65"/>
      <c r="M1375" s="63"/>
      <c r="N1375" s="63"/>
    </row>
    <row r="1376" spans="1:14" ht="17.100000000000001" customHeight="1">
      <c r="A1376" s="63"/>
      <c r="B1376" s="63"/>
      <c r="C1376" s="63"/>
      <c r="D1376" s="115"/>
      <c r="E1376" s="115"/>
      <c r="F1376" s="116"/>
      <c r="G1376" s="117"/>
      <c r="H1376" s="64"/>
      <c r="I1376" s="115"/>
      <c r="J1376" s="117"/>
      <c r="K1376" s="65"/>
      <c r="L1376" s="65"/>
      <c r="M1376" s="63"/>
      <c r="N1376" s="63"/>
    </row>
    <row r="1377" spans="1:14" ht="17.100000000000001" customHeight="1">
      <c r="A1377" s="63"/>
      <c r="B1377" s="63"/>
      <c r="C1377" s="63"/>
      <c r="D1377" s="115"/>
      <c r="E1377" s="115"/>
      <c r="F1377" s="116"/>
      <c r="G1377" s="117"/>
      <c r="H1377" s="64"/>
      <c r="I1377" s="115"/>
      <c r="J1377" s="117"/>
      <c r="K1377" s="65"/>
      <c r="L1377" s="65"/>
      <c r="M1377" s="63"/>
      <c r="N1377" s="63"/>
    </row>
    <row r="1378" spans="1:14" ht="17.100000000000001" customHeight="1">
      <c r="A1378" s="63"/>
      <c r="B1378" s="63"/>
      <c r="C1378" s="63"/>
      <c r="D1378" s="115"/>
      <c r="E1378" s="115"/>
      <c r="F1378" s="116"/>
      <c r="G1378" s="117"/>
      <c r="H1378" s="64"/>
      <c r="I1378" s="115"/>
      <c r="J1378" s="117"/>
      <c r="K1378" s="65"/>
      <c r="L1378" s="65"/>
      <c r="M1378" s="63"/>
      <c r="N1378" s="63"/>
    </row>
    <row r="1379" spans="1:14" ht="17.100000000000001" customHeight="1">
      <c r="A1379" s="63"/>
      <c r="B1379" s="63"/>
      <c r="C1379" s="63"/>
      <c r="D1379" s="115"/>
      <c r="E1379" s="115"/>
      <c r="F1379" s="116"/>
      <c r="G1379" s="117"/>
      <c r="H1379" s="64"/>
      <c r="I1379" s="115"/>
      <c r="J1379" s="117"/>
      <c r="K1379" s="65"/>
      <c r="L1379" s="65"/>
      <c r="M1379" s="63"/>
      <c r="N1379" s="63"/>
    </row>
    <row r="1380" spans="1:14" ht="17.100000000000001" customHeight="1">
      <c r="A1380" s="63"/>
      <c r="B1380" s="63"/>
      <c r="C1380" s="63"/>
      <c r="D1380" s="115"/>
      <c r="E1380" s="115"/>
      <c r="F1380" s="116"/>
      <c r="G1380" s="117"/>
      <c r="H1380" s="64"/>
      <c r="I1380" s="115"/>
      <c r="J1380" s="117"/>
      <c r="K1380" s="65"/>
      <c r="L1380" s="65"/>
      <c r="M1380" s="63"/>
      <c r="N1380" s="63"/>
    </row>
    <row r="1381" spans="1:14" ht="17.100000000000001" customHeight="1">
      <c r="A1381" s="63"/>
      <c r="B1381" s="63"/>
      <c r="C1381" s="63"/>
      <c r="D1381" s="115"/>
      <c r="E1381" s="115"/>
      <c r="F1381" s="116"/>
      <c r="G1381" s="117"/>
      <c r="H1381" s="64"/>
      <c r="I1381" s="115"/>
      <c r="J1381" s="117"/>
      <c r="K1381" s="65"/>
      <c r="L1381" s="65"/>
      <c r="M1381" s="63"/>
      <c r="N1381" s="63"/>
    </row>
    <row r="1382" spans="1:14" ht="17.100000000000001" customHeight="1">
      <c r="A1382" s="63"/>
      <c r="B1382" s="63"/>
      <c r="C1382" s="63"/>
      <c r="D1382" s="115"/>
      <c r="E1382" s="115"/>
      <c r="F1382" s="116"/>
      <c r="G1382" s="117"/>
      <c r="H1382" s="64"/>
      <c r="I1382" s="115"/>
      <c r="J1382" s="117"/>
      <c r="K1382" s="65"/>
      <c r="L1382" s="65"/>
      <c r="M1382" s="63"/>
      <c r="N1382" s="63"/>
    </row>
    <row r="1383" spans="1:14" ht="17.100000000000001" customHeight="1">
      <c r="A1383" s="63"/>
      <c r="B1383" s="63"/>
      <c r="C1383" s="63"/>
      <c r="D1383" s="115"/>
      <c r="E1383" s="115"/>
      <c r="F1383" s="116"/>
      <c r="G1383" s="117"/>
      <c r="H1383" s="64"/>
      <c r="I1383" s="115"/>
      <c r="J1383" s="117"/>
      <c r="K1383" s="65"/>
      <c r="L1383" s="65"/>
      <c r="M1383" s="63"/>
      <c r="N1383" s="63"/>
    </row>
    <row r="1384" spans="1:14" ht="17.100000000000001" customHeight="1">
      <c r="A1384" s="63"/>
      <c r="B1384" s="63"/>
      <c r="C1384" s="63"/>
      <c r="D1384" s="115"/>
      <c r="E1384" s="115"/>
      <c r="F1384" s="116"/>
      <c r="G1384" s="117"/>
      <c r="H1384" s="64"/>
      <c r="I1384" s="115"/>
      <c r="J1384" s="117"/>
      <c r="K1384" s="65"/>
      <c r="L1384" s="65"/>
      <c r="M1384" s="63"/>
      <c r="N1384" s="63"/>
    </row>
    <row r="1385" spans="1:14" ht="17.100000000000001" customHeight="1">
      <c r="A1385" s="63"/>
      <c r="B1385" s="63"/>
      <c r="C1385" s="63"/>
      <c r="D1385" s="115"/>
      <c r="E1385" s="115"/>
      <c r="F1385" s="116"/>
      <c r="G1385" s="117"/>
      <c r="H1385" s="64"/>
      <c r="I1385" s="115"/>
      <c r="J1385" s="117"/>
      <c r="K1385" s="65"/>
      <c r="L1385" s="65"/>
      <c r="M1385" s="63"/>
      <c r="N1385" s="63"/>
    </row>
    <row r="1386" spans="1:14" ht="17.100000000000001" customHeight="1">
      <c r="A1386" s="63"/>
      <c r="B1386" s="63"/>
      <c r="C1386" s="63"/>
      <c r="D1386" s="115"/>
      <c r="E1386" s="115"/>
      <c r="F1386" s="116"/>
      <c r="G1386" s="117"/>
      <c r="H1386" s="64"/>
      <c r="I1386" s="115"/>
      <c r="J1386" s="117"/>
      <c r="K1386" s="65"/>
      <c r="L1386" s="65"/>
      <c r="M1386" s="63"/>
      <c r="N1386" s="63"/>
    </row>
    <row r="1387" spans="1:14" ht="17.100000000000001" customHeight="1">
      <c r="A1387" s="63"/>
      <c r="B1387" s="63"/>
      <c r="C1387" s="63"/>
      <c r="D1387" s="115"/>
      <c r="E1387" s="115"/>
      <c r="F1387" s="116"/>
      <c r="G1387" s="117"/>
      <c r="H1387" s="64"/>
      <c r="I1387" s="115"/>
      <c r="J1387" s="117"/>
      <c r="K1387" s="65"/>
      <c r="L1387" s="65"/>
      <c r="M1387" s="63"/>
      <c r="N1387" s="63"/>
    </row>
    <row r="1388" spans="1:14" ht="17.100000000000001" customHeight="1">
      <c r="A1388" s="63"/>
      <c r="B1388" s="63"/>
      <c r="C1388" s="63"/>
      <c r="D1388" s="115"/>
      <c r="E1388" s="115"/>
      <c r="F1388" s="116"/>
      <c r="G1388" s="117"/>
      <c r="H1388" s="64"/>
      <c r="I1388" s="115"/>
      <c r="J1388" s="117"/>
      <c r="K1388" s="65"/>
      <c r="L1388" s="65"/>
      <c r="M1388" s="63"/>
      <c r="N1388" s="63"/>
    </row>
    <row r="1389" spans="1:14" ht="17.100000000000001" customHeight="1">
      <c r="A1389" s="63"/>
      <c r="B1389" s="63"/>
      <c r="C1389" s="63"/>
      <c r="D1389" s="115"/>
      <c r="E1389" s="115"/>
      <c r="F1389" s="116"/>
      <c r="G1389" s="117"/>
      <c r="H1389" s="64"/>
      <c r="I1389" s="115"/>
      <c r="J1389" s="117"/>
      <c r="K1389" s="65"/>
      <c r="L1389" s="65"/>
      <c r="M1389" s="63"/>
      <c r="N1389" s="63"/>
    </row>
    <row r="1390" spans="1:14" ht="17.100000000000001" customHeight="1">
      <c r="A1390" s="63"/>
      <c r="B1390" s="63"/>
      <c r="C1390" s="63"/>
      <c r="D1390" s="115"/>
      <c r="E1390" s="115"/>
      <c r="F1390" s="116"/>
      <c r="G1390" s="117"/>
      <c r="H1390" s="64"/>
      <c r="I1390" s="115"/>
      <c r="J1390" s="117"/>
      <c r="K1390" s="65"/>
      <c r="L1390" s="65"/>
      <c r="M1390" s="63"/>
      <c r="N1390" s="63"/>
    </row>
    <row r="1391" spans="1:14" ht="17.100000000000001" customHeight="1">
      <c r="A1391" s="63"/>
      <c r="B1391" s="63"/>
      <c r="C1391" s="63"/>
      <c r="D1391" s="115"/>
      <c r="E1391" s="115"/>
      <c r="F1391" s="116"/>
      <c r="G1391" s="117"/>
      <c r="H1391" s="64"/>
      <c r="I1391" s="115"/>
      <c r="J1391" s="117"/>
      <c r="K1391" s="65"/>
      <c r="L1391" s="65"/>
      <c r="M1391" s="63"/>
      <c r="N1391" s="63"/>
    </row>
    <row r="1392" spans="1:14" ht="17.100000000000001" customHeight="1">
      <c r="A1392" s="63"/>
      <c r="B1392" s="63"/>
      <c r="C1392" s="63"/>
      <c r="D1392" s="115"/>
      <c r="E1392" s="115"/>
      <c r="F1392" s="116"/>
      <c r="G1392" s="117"/>
      <c r="H1392" s="64"/>
      <c r="I1392" s="115"/>
      <c r="J1392" s="117"/>
      <c r="K1392" s="65"/>
      <c r="L1392" s="65"/>
      <c r="M1392" s="63"/>
      <c r="N1392" s="63"/>
    </row>
    <row r="1393" spans="1:14" ht="17.100000000000001" customHeight="1">
      <c r="A1393" s="63"/>
      <c r="B1393" s="63"/>
      <c r="C1393" s="63"/>
      <c r="D1393" s="115"/>
      <c r="E1393" s="115"/>
      <c r="F1393" s="116"/>
      <c r="G1393" s="117"/>
      <c r="H1393" s="64"/>
      <c r="I1393" s="115"/>
      <c r="J1393" s="117"/>
      <c r="K1393" s="65"/>
      <c r="L1393" s="65"/>
      <c r="M1393" s="63"/>
      <c r="N1393" s="63"/>
    </row>
    <row r="1394" spans="1:14" ht="17.100000000000001" customHeight="1">
      <c r="A1394" s="63"/>
      <c r="B1394" s="63"/>
      <c r="C1394" s="63"/>
      <c r="D1394" s="115"/>
      <c r="E1394" s="115"/>
      <c r="F1394" s="116"/>
      <c r="G1394" s="117"/>
      <c r="H1394" s="64"/>
      <c r="I1394" s="115"/>
      <c r="J1394" s="117"/>
      <c r="K1394" s="65"/>
      <c r="L1394" s="65"/>
      <c r="M1394" s="63"/>
      <c r="N1394" s="63"/>
    </row>
    <row r="1395" spans="1:14" ht="17.100000000000001" customHeight="1">
      <c r="A1395" s="63"/>
      <c r="B1395" s="63"/>
      <c r="C1395" s="63"/>
      <c r="D1395" s="115"/>
      <c r="E1395" s="115"/>
      <c r="F1395" s="116"/>
      <c r="G1395" s="117"/>
      <c r="H1395" s="64"/>
      <c r="I1395" s="115"/>
      <c r="J1395" s="117"/>
      <c r="K1395" s="65"/>
      <c r="L1395" s="65"/>
      <c r="M1395" s="63"/>
      <c r="N1395" s="63"/>
    </row>
    <row r="1396" spans="1:14" ht="17.100000000000001" customHeight="1">
      <c r="A1396" s="63"/>
      <c r="B1396" s="63"/>
      <c r="C1396" s="63"/>
      <c r="D1396" s="115"/>
      <c r="E1396" s="115"/>
      <c r="F1396" s="116"/>
      <c r="G1396" s="117"/>
      <c r="H1396" s="64"/>
      <c r="I1396" s="115"/>
      <c r="J1396" s="117"/>
      <c r="K1396" s="65"/>
      <c r="L1396" s="65"/>
      <c r="M1396" s="63"/>
      <c r="N1396" s="63"/>
    </row>
    <row r="1397" spans="1:14" ht="17.100000000000001" customHeight="1">
      <c r="A1397" s="63"/>
      <c r="B1397" s="63"/>
      <c r="C1397" s="63"/>
      <c r="D1397" s="115"/>
      <c r="E1397" s="115"/>
      <c r="F1397" s="116"/>
      <c r="G1397" s="117"/>
      <c r="H1397" s="64"/>
      <c r="I1397" s="115"/>
      <c r="J1397" s="117"/>
      <c r="K1397" s="65"/>
      <c r="L1397" s="65"/>
      <c r="M1397" s="63"/>
      <c r="N1397" s="63"/>
    </row>
    <row r="1398" spans="1:14" ht="17.100000000000001" customHeight="1">
      <c r="A1398" s="63"/>
      <c r="B1398" s="63"/>
      <c r="C1398" s="63"/>
      <c r="D1398" s="115"/>
      <c r="E1398" s="115"/>
      <c r="F1398" s="116"/>
      <c r="G1398" s="117"/>
      <c r="H1398" s="64"/>
      <c r="I1398" s="115"/>
      <c r="J1398" s="117"/>
      <c r="K1398" s="65"/>
      <c r="L1398" s="65"/>
      <c r="M1398" s="63"/>
      <c r="N1398" s="63"/>
    </row>
    <row r="1399" spans="1:14" ht="17.100000000000001" customHeight="1">
      <c r="A1399" s="63"/>
      <c r="B1399" s="63"/>
      <c r="C1399" s="63"/>
      <c r="D1399" s="115"/>
      <c r="E1399" s="115"/>
      <c r="F1399" s="116"/>
      <c r="G1399" s="117"/>
      <c r="H1399" s="64"/>
      <c r="I1399" s="115"/>
      <c r="J1399" s="117"/>
      <c r="K1399" s="65"/>
      <c r="L1399" s="65"/>
      <c r="M1399" s="63"/>
      <c r="N1399" s="63"/>
    </row>
    <row r="1400" spans="1:14" ht="17.100000000000001" customHeight="1">
      <c r="A1400" s="63"/>
      <c r="B1400" s="63"/>
      <c r="C1400" s="63"/>
      <c r="D1400" s="115"/>
      <c r="E1400" s="115"/>
      <c r="F1400" s="116"/>
      <c r="G1400" s="117"/>
      <c r="H1400" s="64"/>
      <c r="I1400" s="115"/>
      <c r="J1400" s="117"/>
      <c r="K1400" s="65"/>
      <c r="L1400" s="65"/>
      <c r="M1400" s="63"/>
      <c r="N1400" s="63"/>
    </row>
    <row r="1401" spans="1:14" ht="17.100000000000001" customHeight="1">
      <c r="A1401" s="63"/>
      <c r="B1401" s="63"/>
      <c r="C1401" s="63"/>
      <c r="D1401" s="115"/>
      <c r="E1401" s="115"/>
      <c r="F1401" s="116"/>
      <c r="G1401" s="117"/>
      <c r="H1401" s="64"/>
      <c r="I1401" s="115"/>
      <c r="J1401" s="117"/>
      <c r="K1401" s="65"/>
      <c r="L1401" s="65"/>
      <c r="M1401" s="63"/>
      <c r="N1401" s="63"/>
    </row>
    <row r="1402" spans="1:14" ht="17.100000000000001" customHeight="1">
      <c r="A1402" s="63"/>
      <c r="B1402" s="63"/>
      <c r="C1402" s="63"/>
      <c r="D1402" s="115"/>
      <c r="E1402" s="115"/>
      <c r="F1402" s="116"/>
      <c r="G1402" s="117"/>
      <c r="H1402" s="64"/>
      <c r="I1402" s="115"/>
      <c r="J1402" s="117"/>
      <c r="K1402" s="65"/>
      <c r="L1402" s="65"/>
      <c r="M1402" s="63"/>
      <c r="N1402" s="63"/>
    </row>
    <row r="1403" spans="1:14" ht="17.100000000000001" customHeight="1">
      <c r="A1403" s="63"/>
      <c r="B1403" s="63"/>
      <c r="C1403" s="63"/>
      <c r="D1403" s="115"/>
      <c r="E1403" s="115"/>
      <c r="F1403" s="116"/>
      <c r="G1403" s="117"/>
      <c r="H1403" s="64"/>
      <c r="I1403" s="115"/>
      <c r="J1403" s="117"/>
      <c r="K1403" s="65"/>
      <c r="L1403" s="65"/>
      <c r="M1403" s="63"/>
      <c r="N1403" s="63"/>
    </row>
    <row r="1404" spans="1:14" ht="17.100000000000001" customHeight="1">
      <c r="A1404" s="63"/>
      <c r="B1404" s="63"/>
      <c r="C1404" s="63"/>
      <c r="D1404" s="115"/>
      <c r="E1404" s="115"/>
      <c r="F1404" s="116"/>
      <c r="G1404" s="117"/>
      <c r="H1404" s="64"/>
      <c r="I1404" s="115"/>
      <c r="J1404" s="117"/>
      <c r="K1404" s="65"/>
      <c r="L1404" s="65"/>
      <c r="M1404" s="63"/>
      <c r="N1404" s="63"/>
    </row>
    <row r="1405" spans="1:14" ht="17.100000000000001" customHeight="1">
      <c r="A1405" s="63"/>
      <c r="B1405" s="63"/>
      <c r="C1405" s="63"/>
      <c r="D1405" s="115"/>
      <c r="E1405" s="115"/>
      <c r="F1405" s="116"/>
      <c r="G1405" s="117"/>
      <c r="H1405" s="64"/>
      <c r="I1405" s="115"/>
      <c r="J1405" s="117"/>
      <c r="K1405" s="65"/>
      <c r="L1405" s="65"/>
      <c r="M1405" s="63"/>
      <c r="N1405" s="63"/>
    </row>
    <row r="1406" spans="1:14" ht="17.100000000000001" customHeight="1">
      <c r="A1406" s="63"/>
      <c r="B1406" s="63"/>
      <c r="C1406" s="63"/>
      <c r="D1406" s="115"/>
      <c r="E1406" s="115"/>
      <c r="F1406" s="116"/>
      <c r="G1406" s="117"/>
      <c r="H1406" s="64"/>
      <c r="I1406" s="115"/>
      <c r="J1406" s="117"/>
      <c r="K1406" s="65"/>
      <c r="L1406" s="65"/>
      <c r="M1406" s="63"/>
      <c r="N1406" s="63"/>
    </row>
    <row r="1407" spans="1:14" ht="17.100000000000001" customHeight="1">
      <c r="A1407" s="63"/>
      <c r="B1407" s="63"/>
      <c r="C1407" s="63"/>
      <c r="D1407" s="115"/>
      <c r="E1407" s="115"/>
      <c r="F1407" s="116"/>
      <c r="G1407" s="117"/>
      <c r="H1407" s="64"/>
      <c r="I1407" s="115"/>
      <c r="J1407" s="117"/>
      <c r="K1407" s="65"/>
      <c r="L1407" s="65"/>
      <c r="M1407" s="63"/>
      <c r="N1407" s="63"/>
    </row>
    <row r="1408" spans="1:14" ht="17.100000000000001" customHeight="1">
      <c r="A1408" s="63"/>
      <c r="B1408" s="63"/>
      <c r="C1408" s="63"/>
      <c r="D1408" s="115"/>
      <c r="E1408" s="115"/>
      <c r="F1408" s="116"/>
      <c r="G1408" s="117"/>
      <c r="H1408" s="64"/>
      <c r="I1408" s="115"/>
      <c r="J1408" s="117"/>
      <c r="K1408" s="65"/>
      <c r="L1408" s="65"/>
      <c r="M1408" s="63"/>
      <c r="N1408" s="63"/>
    </row>
    <row r="1409" spans="1:14" ht="17.100000000000001" customHeight="1">
      <c r="A1409" s="63"/>
      <c r="B1409" s="63"/>
      <c r="C1409" s="63"/>
      <c r="D1409" s="115"/>
      <c r="E1409" s="115"/>
      <c r="F1409" s="116"/>
      <c r="G1409" s="117"/>
      <c r="H1409" s="64"/>
      <c r="I1409" s="115"/>
      <c r="J1409" s="117"/>
      <c r="K1409" s="65"/>
      <c r="L1409" s="65"/>
      <c r="M1409" s="63"/>
      <c r="N1409" s="63"/>
    </row>
    <row r="1410" spans="1:14" ht="17.100000000000001" customHeight="1">
      <c r="A1410" s="63"/>
      <c r="B1410" s="63"/>
      <c r="C1410" s="63"/>
      <c r="D1410" s="115"/>
      <c r="E1410" s="115"/>
      <c r="F1410" s="116"/>
      <c r="G1410" s="117"/>
      <c r="H1410" s="64"/>
      <c r="I1410" s="115"/>
      <c r="J1410" s="117"/>
      <c r="K1410" s="65"/>
      <c r="L1410" s="65"/>
      <c r="M1410" s="63"/>
      <c r="N1410" s="63"/>
    </row>
    <row r="1411" spans="1:14" ht="17.100000000000001" customHeight="1">
      <c r="A1411" s="63"/>
      <c r="B1411" s="63"/>
      <c r="C1411" s="63"/>
      <c r="D1411" s="115"/>
      <c r="E1411" s="115"/>
      <c r="F1411" s="116"/>
      <c r="G1411" s="117"/>
      <c r="H1411" s="64"/>
      <c r="I1411" s="115"/>
      <c r="J1411" s="117"/>
      <c r="K1411" s="65"/>
      <c r="L1411" s="65"/>
      <c r="M1411" s="63"/>
      <c r="N1411" s="63"/>
    </row>
    <row r="1412" spans="1:14" ht="17.100000000000001" customHeight="1">
      <c r="A1412" s="63"/>
      <c r="B1412" s="63"/>
      <c r="C1412" s="63"/>
      <c r="D1412" s="115"/>
      <c r="E1412" s="115"/>
      <c r="F1412" s="116"/>
      <c r="G1412" s="117"/>
      <c r="H1412" s="64"/>
      <c r="I1412" s="115"/>
      <c r="J1412" s="117"/>
      <c r="K1412" s="65"/>
      <c r="L1412" s="65"/>
      <c r="M1412" s="63"/>
      <c r="N1412" s="63"/>
    </row>
    <row r="1413" spans="1:14" ht="17.100000000000001" customHeight="1">
      <c r="A1413" s="63"/>
      <c r="B1413" s="63"/>
      <c r="C1413" s="63"/>
      <c r="D1413" s="115"/>
      <c r="E1413" s="115"/>
      <c r="F1413" s="116"/>
      <c r="G1413" s="117"/>
      <c r="H1413" s="64"/>
      <c r="I1413" s="115"/>
      <c r="J1413" s="117"/>
      <c r="K1413" s="65"/>
      <c r="L1413" s="65"/>
      <c r="M1413" s="63"/>
      <c r="N1413" s="63"/>
    </row>
    <row r="1414" spans="1:14" ht="17.100000000000001" customHeight="1">
      <c r="A1414" s="63"/>
      <c r="B1414" s="63"/>
      <c r="C1414" s="63"/>
      <c r="D1414" s="115"/>
      <c r="E1414" s="115"/>
      <c r="F1414" s="116"/>
      <c r="G1414" s="117"/>
      <c r="H1414" s="64"/>
      <c r="I1414" s="115"/>
      <c r="J1414" s="117"/>
      <c r="K1414" s="65"/>
      <c r="L1414" s="65"/>
      <c r="M1414" s="63"/>
      <c r="N1414" s="63"/>
    </row>
    <row r="1415" spans="1:14" ht="17.100000000000001" customHeight="1">
      <c r="A1415" s="63"/>
      <c r="B1415" s="63"/>
      <c r="C1415" s="63"/>
      <c r="D1415" s="115"/>
      <c r="E1415" s="115"/>
      <c r="F1415" s="116"/>
      <c r="G1415" s="117"/>
      <c r="H1415" s="64"/>
      <c r="I1415" s="115"/>
      <c r="J1415" s="117"/>
      <c r="K1415" s="65"/>
      <c r="L1415" s="65"/>
      <c r="M1415" s="63"/>
      <c r="N1415" s="63"/>
    </row>
    <row r="1416" spans="1:14" ht="17.100000000000001" customHeight="1">
      <c r="A1416" s="63"/>
      <c r="B1416" s="63"/>
      <c r="C1416" s="63"/>
      <c r="D1416" s="115"/>
      <c r="E1416" s="115"/>
      <c r="F1416" s="116"/>
      <c r="G1416" s="117"/>
      <c r="H1416" s="64"/>
      <c r="I1416" s="115"/>
      <c r="J1416" s="117"/>
      <c r="K1416" s="65"/>
      <c r="L1416" s="65"/>
      <c r="M1416" s="63"/>
      <c r="N1416" s="63"/>
    </row>
    <row r="1417" spans="1:14" ht="17.100000000000001" customHeight="1">
      <c r="A1417" s="63"/>
      <c r="B1417" s="63"/>
      <c r="C1417" s="63"/>
      <c r="D1417" s="115"/>
      <c r="E1417" s="115"/>
      <c r="F1417" s="116"/>
      <c r="G1417" s="117"/>
      <c r="H1417" s="64"/>
      <c r="I1417" s="115"/>
      <c r="J1417" s="117"/>
      <c r="K1417" s="65"/>
      <c r="L1417" s="65"/>
      <c r="M1417" s="63"/>
      <c r="N1417" s="63"/>
    </row>
    <row r="1418" spans="1:14" ht="17.100000000000001" customHeight="1">
      <c r="A1418" s="63"/>
      <c r="B1418" s="63"/>
      <c r="C1418" s="63"/>
      <c r="D1418" s="115"/>
      <c r="E1418" s="115"/>
      <c r="F1418" s="116"/>
      <c r="G1418" s="117"/>
      <c r="H1418" s="64"/>
      <c r="I1418" s="115"/>
      <c r="J1418" s="117"/>
      <c r="K1418" s="65"/>
      <c r="L1418" s="65"/>
      <c r="M1418" s="63"/>
      <c r="N1418" s="63"/>
    </row>
    <row r="1419" spans="1:14" ht="17.100000000000001" customHeight="1">
      <c r="A1419" s="63"/>
      <c r="B1419" s="63"/>
      <c r="C1419" s="63"/>
      <c r="D1419" s="115"/>
      <c r="E1419" s="115"/>
      <c r="F1419" s="116"/>
      <c r="G1419" s="117"/>
      <c r="H1419" s="64"/>
      <c r="I1419" s="115"/>
      <c r="J1419" s="117"/>
      <c r="K1419" s="65"/>
      <c r="L1419" s="65"/>
      <c r="M1419" s="63"/>
      <c r="N1419" s="63"/>
    </row>
    <row r="1420" spans="1:14" ht="17.100000000000001" customHeight="1">
      <c r="A1420" s="63"/>
      <c r="B1420" s="63"/>
      <c r="C1420" s="63"/>
      <c r="D1420" s="115"/>
      <c r="E1420" s="115"/>
      <c r="F1420" s="116"/>
      <c r="G1420" s="117"/>
      <c r="H1420" s="64"/>
      <c r="I1420" s="115"/>
      <c r="J1420" s="117"/>
      <c r="K1420" s="65"/>
      <c r="L1420" s="65"/>
      <c r="M1420" s="63"/>
      <c r="N1420" s="63"/>
    </row>
    <row r="1421" spans="1:14" ht="17.100000000000001" customHeight="1">
      <c r="A1421" s="63"/>
      <c r="B1421" s="63"/>
      <c r="C1421" s="63"/>
      <c r="D1421" s="115"/>
      <c r="E1421" s="115"/>
      <c r="F1421" s="116"/>
      <c r="G1421" s="117"/>
      <c r="H1421" s="64"/>
      <c r="I1421" s="115"/>
      <c r="J1421" s="117"/>
      <c r="K1421" s="65"/>
      <c r="L1421" s="65"/>
      <c r="M1421" s="63"/>
      <c r="N1421" s="63"/>
    </row>
    <row r="1422" spans="1:14" ht="17.100000000000001" customHeight="1">
      <c r="A1422" s="63"/>
      <c r="B1422" s="63"/>
      <c r="C1422" s="63"/>
      <c r="D1422" s="115"/>
      <c r="E1422" s="115"/>
      <c r="F1422" s="116"/>
      <c r="G1422" s="117"/>
      <c r="H1422" s="64"/>
      <c r="I1422" s="115"/>
      <c r="J1422" s="117"/>
      <c r="K1422" s="65"/>
      <c r="L1422" s="65"/>
      <c r="M1422" s="63"/>
      <c r="N1422" s="63"/>
    </row>
    <row r="1423" spans="1:14" ht="17.100000000000001" customHeight="1">
      <c r="A1423" s="63"/>
      <c r="B1423" s="63"/>
      <c r="C1423" s="63"/>
      <c r="D1423" s="115"/>
      <c r="E1423" s="115"/>
      <c r="F1423" s="116"/>
      <c r="G1423" s="117"/>
      <c r="H1423" s="64"/>
      <c r="I1423" s="115"/>
      <c r="J1423" s="117"/>
      <c r="K1423" s="65"/>
      <c r="L1423" s="65"/>
      <c r="M1423" s="63"/>
      <c r="N1423" s="63"/>
    </row>
    <row r="1424" spans="1:14" ht="17.100000000000001" customHeight="1">
      <c r="A1424" s="63"/>
      <c r="B1424" s="63"/>
      <c r="C1424" s="63"/>
      <c r="D1424" s="115"/>
      <c r="E1424" s="115"/>
      <c r="F1424" s="116"/>
      <c r="G1424" s="117"/>
      <c r="H1424" s="64"/>
      <c r="I1424" s="115"/>
      <c r="J1424" s="117"/>
      <c r="K1424" s="65"/>
      <c r="L1424" s="65"/>
      <c r="M1424" s="63"/>
      <c r="N1424" s="63"/>
    </row>
    <row r="1425" spans="1:14" ht="17.100000000000001" customHeight="1">
      <c r="A1425" s="63"/>
      <c r="B1425" s="63"/>
      <c r="C1425" s="63"/>
      <c r="D1425" s="115"/>
      <c r="E1425" s="115"/>
      <c r="F1425" s="116"/>
      <c r="G1425" s="117"/>
      <c r="H1425" s="64"/>
      <c r="I1425" s="115"/>
      <c r="J1425" s="117"/>
      <c r="K1425" s="65"/>
      <c r="L1425" s="65"/>
      <c r="M1425" s="63"/>
      <c r="N1425" s="63"/>
    </row>
    <row r="1426" spans="1:14" ht="17.100000000000001" customHeight="1">
      <c r="A1426" s="63"/>
      <c r="B1426" s="63"/>
      <c r="C1426" s="63"/>
      <c r="D1426" s="115"/>
      <c r="E1426" s="115"/>
      <c r="F1426" s="116"/>
      <c r="G1426" s="117"/>
      <c r="H1426" s="64"/>
      <c r="I1426" s="115"/>
      <c r="J1426" s="117"/>
      <c r="K1426" s="65"/>
      <c r="L1426" s="65"/>
      <c r="M1426" s="63"/>
      <c r="N1426" s="63"/>
    </row>
    <row r="1427" spans="1:14" ht="17.100000000000001" customHeight="1">
      <c r="A1427" s="63"/>
      <c r="B1427" s="63"/>
      <c r="C1427" s="63"/>
      <c r="D1427" s="115"/>
      <c r="E1427" s="115"/>
      <c r="F1427" s="116"/>
      <c r="G1427" s="117"/>
      <c r="H1427" s="64"/>
      <c r="I1427" s="115"/>
      <c r="J1427" s="117"/>
      <c r="K1427" s="65"/>
      <c r="L1427" s="65"/>
      <c r="M1427" s="63"/>
      <c r="N1427" s="63"/>
    </row>
    <row r="1428" spans="1:14" ht="17.100000000000001" customHeight="1">
      <c r="A1428" s="63"/>
      <c r="B1428" s="63"/>
      <c r="C1428" s="63"/>
      <c r="D1428" s="115"/>
      <c r="E1428" s="115"/>
      <c r="F1428" s="116"/>
      <c r="G1428" s="117"/>
      <c r="H1428" s="64"/>
      <c r="I1428" s="115"/>
      <c r="J1428" s="117"/>
      <c r="K1428" s="65"/>
      <c r="L1428" s="65"/>
      <c r="M1428" s="63"/>
      <c r="N1428" s="63"/>
    </row>
    <row r="1429" spans="1:14" ht="17.100000000000001" customHeight="1">
      <c r="A1429" s="63"/>
      <c r="B1429" s="63"/>
      <c r="C1429" s="63"/>
      <c r="D1429" s="115"/>
      <c r="E1429" s="115"/>
      <c r="F1429" s="116"/>
      <c r="G1429" s="117"/>
      <c r="H1429" s="64"/>
      <c r="I1429" s="115"/>
      <c r="J1429" s="117"/>
      <c r="K1429" s="65"/>
      <c r="L1429" s="65"/>
      <c r="M1429" s="63"/>
      <c r="N1429" s="63"/>
    </row>
    <row r="1430" spans="1:14" ht="17.100000000000001" customHeight="1">
      <c r="A1430" s="63"/>
      <c r="B1430" s="63"/>
      <c r="C1430" s="63"/>
      <c r="D1430" s="115"/>
      <c r="E1430" s="115"/>
      <c r="F1430" s="116"/>
      <c r="G1430" s="117"/>
      <c r="H1430" s="64"/>
      <c r="I1430" s="115"/>
      <c r="J1430" s="117"/>
      <c r="K1430" s="65"/>
      <c r="L1430" s="65"/>
      <c r="M1430" s="63"/>
      <c r="N1430" s="63"/>
    </row>
    <row r="1431" spans="1:14" ht="17.100000000000001" customHeight="1">
      <c r="A1431" s="63"/>
      <c r="B1431" s="63"/>
      <c r="C1431" s="63"/>
      <c r="D1431" s="115"/>
      <c r="E1431" s="115"/>
      <c r="F1431" s="116"/>
      <c r="G1431" s="117"/>
      <c r="H1431" s="64"/>
      <c r="I1431" s="115"/>
      <c r="J1431" s="117"/>
      <c r="K1431" s="65"/>
      <c r="L1431" s="65"/>
      <c r="M1431" s="63"/>
      <c r="N1431" s="63"/>
    </row>
    <row r="1432" spans="1:14" ht="17.100000000000001" customHeight="1">
      <c r="A1432" s="63"/>
      <c r="B1432" s="63"/>
      <c r="C1432" s="63"/>
      <c r="D1432" s="115"/>
      <c r="E1432" s="115"/>
      <c r="F1432" s="116"/>
      <c r="G1432" s="117"/>
      <c r="H1432" s="64"/>
      <c r="I1432" s="115"/>
      <c r="J1432" s="117"/>
      <c r="K1432" s="65"/>
      <c r="L1432" s="65"/>
      <c r="M1432" s="63"/>
      <c r="N1432" s="63"/>
    </row>
    <row r="1433" spans="1:14" ht="17.100000000000001" customHeight="1">
      <c r="A1433" s="63"/>
      <c r="B1433" s="63"/>
      <c r="C1433" s="63"/>
      <c r="D1433" s="115"/>
      <c r="E1433" s="115"/>
      <c r="F1433" s="116"/>
      <c r="G1433" s="117"/>
      <c r="H1433" s="64"/>
      <c r="I1433" s="115"/>
      <c r="J1433" s="117"/>
      <c r="K1433" s="65"/>
      <c r="L1433" s="65"/>
      <c r="M1433" s="63"/>
      <c r="N1433" s="63"/>
    </row>
    <row r="1434" spans="1:14" ht="17.100000000000001" customHeight="1">
      <c r="A1434" s="63"/>
      <c r="B1434" s="63"/>
      <c r="C1434" s="63"/>
      <c r="D1434" s="115"/>
      <c r="E1434" s="115"/>
      <c r="F1434" s="116"/>
      <c r="G1434" s="117"/>
      <c r="H1434" s="64"/>
      <c r="I1434" s="115"/>
      <c r="J1434" s="117"/>
      <c r="K1434" s="65"/>
      <c r="L1434" s="65"/>
      <c r="M1434" s="63"/>
      <c r="N1434" s="63"/>
    </row>
    <row r="1435" spans="1:14" ht="17.100000000000001" customHeight="1">
      <c r="A1435" s="63"/>
      <c r="B1435" s="63"/>
      <c r="C1435" s="63"/>
      <c r="D1435" s="115"/>
      <c r="E1435" s="115"/>
      <c r="F1435" s="116"/>
      <c r="G1435" s="117"/>
      <c r="H1435" s="64"/>
      <c r="I1435" s="115"/>
      <c r="J1435" s="117"/>
      <c r="K1435" s="65"/>
      <c r="L1435" s="65"/>
      <c r="M1435" s="63"/>
      <c r="N1435" s="63"/>
    </row>
    <row r="1436" spans="1:14" ht="17.100000000000001" customHeight="1">
      <c r="A1436" s="63"/>
      <c r="B1436" s="63"/>
      <c r="C1436" s="63"/>
      <c r="D1436" s="115"/>
      <c r="E1436" s="115"/>
      <c r="F1436" s="116"/>
      <c r="G1436" s="117"/>
      <c r="H1436" s="64"/>
      <c r="I1436" s="115"/>
      <c r="J1436" s="117"/>
      <c r="K1436" s="65"/>
      <c r="L1436" s="65"/>
      <c r="M1436" s="63"/>
      <c r="N1436" s="63"/>
    </row>
    <row r="1437" spans="1:14" ht="17.100000000000001" customHeight="1">
      <c r="A1437" s="63"/>
      <c r="B1437" s="63"/>
      <c r="C1437" s="63"/>
      <c r="D1437" s="115"/>
      <c r="E1437" s="115"/>
      <c r="F1437" s="116"/>
      <c r="G1437" s="117"/>
      <c r="H1437" s="64"/>
      <c r="I1437" s="115"/>
      <c r="J1437" s="117"/>
      <c r="K1437" s="65"/>
      <c r="L1437" s="65"/>
      <c r="M1437" s="63"/>
      <c r="N1437" s="63"/>
    </row>
    <row r="1438" spans="1:14" ht="17.100000000000001" customHeight="1">
      <c r="A1438" s="63"/>
      <c r="B1438" s="63"/>
      <c r="C1438" s="63"/>
      <c r="D1438" s="115"/>
      <c r="E1438" s="115"/>
      <c r="F1438" s="116"/>
      <c r="G1438" s="117"/>
      <c r="H1438" s="64"/>
      <c r="I1438" s="115"/>
      <c r="J1438" s="117"/>
      <c r="K1438" s="65"/>
      <c r="L1438" s="65"/>
      <c r="M1438" s="63"/>
      <c r="N1438" s="63"/>
    </row>
    <row r="1439" spans="1:14" ht="17.100000000000001" customHeight="1">
      <c r="A1439" s="63"/>
      <c r="B1439" s="63"/>
      <c r="C1439" s="63"/>
      <c r="D1439" s="115"/>
      <c r="E1439" s="115"/>
      <c r="F1439" s="116"/>
      <c r="G1439" s="117"/>
      <c r="H1439" s="64"/>
      <c r="I1439" s="115"/>
      <c r="J1439" s="117"/>
      <c r="K1439" s="65"/>
      <c r="L1439" s="65"/>
      <c r="M1439" s="63"/>
      <c r="N1439" s="63"/>
    </row>
    <row r="1440" spans="1:14" ht="17.100000000000001" customHeight="1">
      <c r="A1440" s="63"/>
      <c r="B1440" s="63"/>
      <c r="C1440" s="63"/>
      <c r="D1440" s="115"/>
      <c r="E1440" s="115"/>
      <c r="F1440" s="116"/>
      <c r="G1440" s="117"/>
      <c r="H1440" s="64"/>
      <c r="I1440" s="115"/>
      <c r="J1440" s="117"/>
      <c r="K1440" s="65"/>
      <c r="L1440" s="65"/>
      <c r="M1440" s="63"/>
      <c r="N1440" s="63"/>
    </row>
    <row r="1441" spans="1:14" ht="17.100000000000001" customHeight="1">
      <c r="A1441" s="63"/>
      <c r="B1441" s="63"/>
      <c r="C1441" s="63"/>
      <c r="D1441" s="115"/>
      <c r="E1441" s="115"/>
      <c r="F1441" s="116"/>
      <c r="G1441" s="117"/>
      <c r="H1441" s="64"/>
      <c r="I1441" s="115"/>
      <c r="J1441" s="117"/>
      <c r="K1441" s="65"/>
      <c r="L1441" s="65"/>
      <c r="M1441" s="63"/>
      <c r="N1441" s="63"/>
    </row>
    <row r="1442" spans="1:14" ht="17.100000000000001" customHeight="1">
      <c r="A1442" s="63"/>
      <c r="B1442" s="63"/>
      <c r="C1442" s="63"/>
      <c r="D1442" s="115"/>
      <c r="E1442" s="115"/>
      <c r="F1442" s="116"/>
      <c r="G1442" s="117"/>
      <c r="H1442" s="64"/>
      <c r="I1442" s="115"/>
      <c r="J1442" s="117"/>
      <c r="K1442" s="65"/>
      <c r="L1442" s="65"/>
      <c r="M1442" s="63"/>
      <c r="N1442" s="63"/>
    </row>
    <row r="1443" spans="1:14" ht="17.100000000000001" customHeight="1">
      <c r="A1443" s="63"/>
      <c r="B1443" s="63"/>
      <c r="C1443" s="63"/>
      <c r="D1443" s="115"/>
      <c r="E1443" s="115"/>
      <c r="F1443" s="116"/>
      <c r="G1443" s="117"/>
      <c r="H1443" s="64"/>
      <c r="I1443" s="115"/>
      <c r="J1443" s="117"/>
      <c r="K1443" s="65"/>
      <c r="L1443" s="65"/>
      <c r="M1443" s="63"/>
      <c r="N1443" s="63"/>
    </row>
    <row r="1444" spans="1:14" ht="17.100000000000001" customHeight="1">
      <c r="A1444" s="63"/>
      <c r="B1444" s="63"/>
      <c r="C1444" s="63"/>
      <c r="D1444" s="115"/>
      <c r="E1444" s="115"/>
      <c r="F1444" s="116"/>
      <c r="G1444" s="117"/>
      <c r="H1444" s="64"/>
      <c r="I1444" s="115"/>
      <c r="J1444" s="117"/>
      <c r="K1444" s="65"/>
      <c r="L1444" s="65"/>
      <c r="M1444" s="63"/>
      <c r="N1444" s="63"/>
    </row>
    <row r="1445" spans="1:14" ht="17.100000000000001" customHeight="1">
      <c r="A1445" s="63"/>
      <c r="B1445" s="63"/>
      <c r="C1445" s="63"/>
      <c r="D1445" s="115"/>
      <c r="E1445" s="115"/>
      <c r="F1445" s="116"/>
      <c r="G1445" s="117"/>
      <c r="H1445" s="64"/>
      <c r="I1445" s="115"/>
      <c r="J1445" s="117"/>
      <c r="K1445" s="65"/>
      <c r="L1445" s="65"/>
      <c r="M1445" s="63"/>
      <c r="N1445" s="63"/>
    </row>
    <row r="1446" spans="1:14" ht="17.100000000000001" customHeight="1">
      <c r="A1446" s="63"/>
      <c r="B1446" s="63"/>
      <c r="C1446" s="63"/>
      <c r="D1446" s="115"/>
      <c r="E1446" s="115"/>
      <c r="F1446" s="116"/>
      <c r="G1446" s="117"/>
      <c r="H1446" s="64"/>
      <c r="I1446" s="115"/>
      <c r="J1446" s="117"/>
      <c r="K1446" s="65"/>
      <c r="L1446" s="65"/>
      <c r="M1446" s="63"/>
      <c r="N1446" s="63"/>
    </row>
    <row r="1447" spans="1:14" ht="17.100000000000001" customHeight="1">
      <c r="A1447" s="63"/>
      <c r="B1447" s="63"/>
      <c r="C1447" s="63"/>
      <c r="D1447" s="115"/>
      <c r="E1447" s="115"/>
      <c r="F1447" s="116"/>
      <c r="G1447" s="117"/>
      <c r="H1447" s="64"/>
      <c r="I1447" s="115"/>
      <c r="J1447" s="117"/>
      <c r="K1447" s="65"/>
      <c r="L1447" s="65"/>
      <c r="M1447" s="63"/>
      <c r="N1447" s="63"/>
    </row>
    <row r="1448" spans="1:14" ht="17.100000000000001" customHeight="1">
      <c r="A1448" s="63"/>
      <c r="B1448" s="63"/>
      <c r="C1448" s="63"/>
      <c r="D1448" s="115"/>
      <c r="E1448" s="115"/>
      <c r="F1448" s="116"/>
      <c r="G1448" s="117"/>
      <c r="H1448" s="64"/>
      <c r="I1448" s="115"/>
      <c r="J1448" s="117"/>
      <c r="K1448" s="65"/>
      <c r="L1448" s="65"/>
      <c r="M1448" s="63"/>
      <c r="N1448" s="63"/>
    </row>
    <row r="1449" spans="1:14" ht="17.100000000000001" customHeight="1">
      <c r="A1449" s="63"/>
      <c r="B1449" s="63"/>
      <c r="C1449" s="63"/>
      <c r="D1449" s="115"/>
      <c r="E1449" s="115"/>
      <c r="F1449" s="116"/>
      <c r="G1449" s="117"/>
      <c r="H1449" s="64"/>
      <c r="I1449" s="115"/>
      <c r="J1449" s="117"/>
      <c r="K1449" s="65"/>
      <c r="L1449" s="65"/>
      <c r="M1449" s="63"/>
      <c r="N1449" s="63"/>
    </row>
    <row r="1450" spans="1:14" ht="17.100000000000001" customHeight="1">
      <c r="A1450" s="63"/>
      <c r="B1450" s="63"/>
      <c r="C1450" s="63"/>
      <c r="D1450" s="115"/>
      <c r="E1450" s="115"/>
      <c r="F1450" s="116"/>
      <c r="G1450" s="117"/>
      <c r="H1450" s="64"/>
      <c r="I1450" s="115"/>
      <c r="J1450" s="117"/>
      <c r="K1450" s="65"/>
      <c r="L1450" s="65"/>
      <c r="M1450" s="63"/>
      <c r="N1450" s="63"/>
    </row>
    <row r="1451" spans="1:14" ht="17.100000000000001" customHeight="1">
      <c r="A1451" s="63"/>
      <c r="B1451" s="63"/>
      <c r="C1451" s="63"/>
      <c r="D1451" s="115"/>
      <c r="E1451" s="115"/>
      <c r="F1451" s="116"/>
      <c r="G1451" s="117"/>
      <c r="H1451" s="64"/>
      <c r="I1451" s="115"/>
      <c r="J1451" s="117"/>
      <c r="K1451" s="65"/>
      <c r="L1451" s="65"/>
      <c r="M1451" s="63"/>
      <c r="N1451" s="63"/>
    </row>
    <row r="1452" spans="1:14" ht="17.100000000000001" customHeight="1">
      <c r="A1452" s="63"/>
      <c r="B1452" s="63"/>
      <c r="C1452" s="63"/>
      <c r="D1452" s="115"/>
      <c r="E1452" s="115"/>
      <c r="F1452" s="116"/>
      <c r="G1452" s="117"/>
      <c r="H1452" s="64"/>
      <c r="I1452" s="115"/>
      <c r="J1452" s="117"/>
      <c r="K1452" s="65"/>
      <c r="L1452" s="65"/>
      <c r="M1452" s="63"/>
      <c r="N1452" s="63"/>
    </row>
    <row r="1453" spans="1:14" ht="17.100000000000001" customHeight="1">
      <c r="A1453" s="63"/>
      <c r="B1453" s="63"/>
      <c r="C1453" s="63"/>
      <c r="D1453" s="115"/>
      <c r="E1453" s="115"/>
      <c r="F1453" s="116"/>
      <c r="G1453" s="117"/>
      <c r="H1453" s="64"/>
      <c r="I1453" s="115"/>
      <c r="J1453" s="117"/>
      <c r="K1453" s="65"/>
      <c r="L1453" s="65"/>
      <c r="M1453" s="63"/>
      <c r="N1453" s="63"/>
    </row>
    <row r="1454" spans="1:14" ht="17.100000000000001" customHeight="1">
      <c r="A1454" s="63"/>
      <c r="B1454" s="63"/>
      <c r="C1454" s="63"/>
      <c r="D1454" s="115"/>
      <c r="E1454" s="115"/>
      <c r="F1454" s="116"/>
      <c r="G1454" s="117"/>
      <c r="H1454" s="64"/>
      <c r="I1454" s="115"/>
      <c r="J1454" s="117"/>
      <c r="K1454" s="65"/>
      <c r="L1454" s="65"/>
      <c r="M1454" s="63"/>
      <c r="N1454" s="63"/>
    </row>
    <row r="1455" spans="1:14" ht="17.100000000000001" customHeight="1">
      <c r="A1455" s="63"/>
      <c r="B1455" s="63"/>
      <c r="C1455" s="63"/>
      <c r="D1455" s="115"/>
      <c r="E1455" s="115"/>
      <c r="F1455" s="116"/>
      <c r="G1455" s="117"/>
      <c r="H1455" s="64"/>
      <c r="I1455" s="115"/>
      <c r="J1455" s="117"/>
      <c r="K1455" s="65"/>
      <c r="L1455" s="65"/>
      <c r="M1455" s="63"/>
      <c r="N1455" s="63"/>
    </row>
    <row r="1456" spans="1:14" ht="17.100000000000001" customHeight="1">
      <c r="A1456" s="63"/>
      <c r="B1456" s="63"/>
      <c r="C1456" s="63"/>
      <c r="D1456" s="115"/>
      <c r="E1456" s="115"/>
      <c r="F1456" s="116"/>
      <c r="G1456" s="117"/>
      <c r="H1456" s="64"/>
      <c r="I1456" s="115"/>
      <c r="J1456" s="117"/>
      <c r="K1456" s="65"/>
      <c r="L1456" s="65"/>
      <c r="M1456" s="63"/>
      <c r="N1456" s="63"/>
    </row>
    <row r="1457" spans="1:14" ht="17.100000000000001" customHeight="1">
      <c r="A1457" s="63"/>
      <c r="B1457" s="63"/>
      <c r="C1457" s="63"/>
      <c r="D1457" s="115"/>
      <c r="E1457" s="115"/>
      <c r="F1457" s="116"/>
      <c r="G1457" s="117"/>
      <c r="H1457" s="64"/>
      <c r="I1457" s="115"/>
      <c r="J1457" s="117"/>
      <c r="K1457" s="65"/>
      <c r="L1457" s="65"/>
      <c r="M1457" s="63"/>
      <c r="N1457" s="63"/>
    </row>
    <row r="1458" spans="1:14" ht="17.100000000000001" customHeight="1">
      <c r="A1458" s="63"/>
      <c r="B1458" s="63"/>
      <c r="C1458" s="63"/>
      <c r="D1458" s="115"/>
      <c r="E1458" s="115"/>
      <c r="F1458" s="116"/>
      <c r="G1458" s="117"/>
      <c r="H1458" s="64"/>
      <c r="I1458" s="115"/>
      <c r="J1458" s="117"/>
      <c r="K1458" s="65"/>
      <c r="L1458" s="65"/>
      <c r="M1458" s="63"/>
      <c r="N1458" s="63"/>
    </row>
    <row r="1459" spans="1:14" ht="17.100000000000001" customHeight="1">
      <c r="A1459" s="63"/>
      <c r="B1459" s="63"/>
      <c r="C1459" s="63"/>
      <c r="D1459" s="115"/>
      <c r="E1459" s="115"/>
      <c r="F1459" s="116"/>
      <c r="G1459" s="117"/>
      <c r="H1459" s="64"/>
      <c r="I1459" s="115"/>
      <c r="J1459" s="117"/>
      <c r="K1459" s="65"/>
      <c r="L1459" s="65"/>
      <c r="M1459" s="63"/>
      <c r="N1459" s="63"/>
    </row>
    <row r="1460" spans="1:14" ht="17.100000000000001" customHeight="1">
      <c r="A1460" s="63"/>
      <c r="B1460" s="63"/>
      <c r="C1460" s="63"/>
      <c r="D1460" s="115"/>
      <c r="E1460" s="115"/>
      <c r="F1460" s="116"/>
      <c r="G1460" s="117"/>
      <c r="H1460" s="64"/>
      <c r="I1460" s="115"/>
      <c r="J1460" s="117"/>
      <c r="K1460" s="65"/>
      <c r="L1460" s="65"/>
      <c r="M1460" s="63"/>
      <c r="N1460" s="63"/>
    </row>
    <row r="1461" spans="1:14" ht="17.100000000000001" customHeight="1">
      <c r="A1461" s="63"/>
      <c r="B1461" s="63"/>
      <c r="C1461" s="63"/>
      <c r="D1461" s="115"/>
      <c r="E1461" s="115"/>
      <c r="F1461" s="116"/>
      <c r="G1461" s="117"/>
      <c r="H1461" s="64"/>
      <c r="I1461" s="115"/>
      <c r="J1461" s="117"/>
      <c r="K1461" s="65"/>
      <c r="L1461" s="65"/>
      <c r="M1461" s="63"/>
      <c r="N1461" s="63"/>
    </row>
    <row r="1462" spans="1:14" ht="17.100000000000001" customHeight="1">
      <c r="A1462" s="63"/>
      <c r="B1462" s="63"/>
      <c r="C1462" s="63"/>
      <c r="D1462" s="115"/>
      <c r="E1462" s="115"/>
      <c r="F1462" s="116"/>
      <c r="G1462" s="117"/>
      <c r="H1462" s="64"/>
      <c r="I1462" s="115"/>
      <c r="J1462" s="117"/>
      <c r="K1462" s="65"/>
      <c r="L1462" s="65"/>
      <c r="M1462" s="63"/>
      <c r="N1462" s="63"/>
    </row>
    <row r="1463" spans="1:14" ht="17.100000000000001" customHeight="1">
      <c r="A1463" s="63"/>
      <c r="B1463" s="63"/>
      <c r="C1463" s="63"/>
      <c r="D1463" s="115"/>
      <c r="E1463" s="115"/>
      <c r="F1463" s="116"/>
      <c r="G1463" s="117"/>
      <c r="H1463" s="64"/>
      <c r="I1463" s="115"/>
      <c r="J1463" s="117"/>
      <c r="K1463" s="65"/>
      <c r="L1463" s="65"/>
      <c r="M1463" s="63"/>
      <c r="N1463" s="63"/>
    </row>
    <row r="1464" spans="1:14" ht="17.100000000000001" customHeight="1">
      <c r="A1464" s="63"/>
      <c r="B1464" s="63"/>
      <c r="C1464" s="63"/>
      <c r="D1464" s="115"/>
      <c r="E1464" s="115"/>
      <c r="F1464" s="116"/>
      <c r="G1464" s="117"/>
      <c r="H1464" s="64"/>
      <c r="I1464" s="115"/>
      <c r="J1464" s="117"/>
      <c r="K1464" s="65"/>
      <c r="L1464" s="65"/>
      <c r="M1464" s="63"/>
      <c r="N1464" s="63"/>
    </row>
    <row r="1465" spans="1:14" ht="17.100000000000001" customHeight="1">
      <c r="A1465" s="63"/>
      <c r="B1465" s="63"/>
      <c r="C1465" s="63"/>
      <c r="D1465" s="115"/>
      <c r="E1465" s="115"/>
      <c r="F1465" s="116"/>
      <c r="G1465" s="117"/>
      <c r="H1465" s="64"/>
      <c r="I1465" s="115"/>
      <c r="J1465" s="117"/>
      <c r="K1465" s="65"/>
      <c r="L1465" s="65"/>
      <c r="M1465" s="63"/>
      <c r="N1465" s="63"/>
    </row>
    <row r="1466" spans="1:14" ht="17.100000000000001" customHeight="1">
      <c r="A1466" s="63"/>
      <c r="B1466" s="63"/>
      <c r="C1466" s="63"/>
      <c r="D1466" s="115"/>
      <c r="E1466" s="115"/>
      <c r="F1466" s="116"/>
      <c r="G1466" s="117"/>
      <c r="H1466" s="64"/>
      <c r="I1466" s="115"/>
      <c r="J1466" s="117"/>
      <c r="K1466" s="65"/>
      <c r="L1466" s="65"/>
      <c r="M1466" s="63"/>
      <c r="N1466" s="63"/>
    </row>
    <row r="1467" spans="1:14" ht="17.100000000000001" customHeight="1">
      <c r="A1467" s="63"/>
      <c r="B1467" s="63"/>
      <c r="C1467" s="63"/>
      <c r="D1467" s="115"/>
      <c r="E1467" s="115"/>
      <c r="F1467" s="116"/>
      <c r="G1467" s="117"/>
      <c r="H1467" s="64"/>
      <c r="I1467" s="115"/>
      <c r="J1467" s="117"/>
      <c r="K1467" s="65"/>
      <c r="L1467" s="65"/>
      <c r="M1467" s="63"/>
      <c r="N1467" s="63"/>
    </row>
    <row r="1468" spans="1:14" ht="17.100000000000001" customHeight="1">
      <c r="A1468" s="63"/>
      <c r="B1468" s="63"/>
      <c r="C1468" s="63"/>
      <c r="D1468" s="115"/>
      <c r="E1468" s="115"/>
      <c r="F1468" s="116"/>
      <c r="G1468" s="117"/>
      <c r="H1468" s="64"/>
      <c r="I1468" s="115"/>
      <c r="J1468" s="117"/>
      <c r="K1468" s="65"/>
      <c r="L1468" s="65"/>
      <c r="M1468" s="63"/>
      <c r="N1468" s="63"/>
    </row>
    <row r="1469" spans="1:14" ht="17.100000000000001" customHeight="1">
      <c r="A1469" s="63"/>
      <c r="B1469" s="63"/>
      <c r="C1469" s="63"/>
      <c r="D1469" s="115"/>
      <c r="E1469" s="115"/>
      <c r="F1469" s="116"/>
      <c r="G1469" s="117"/>
      <c r="H1469" s="64"/>
      <c r="I1469" s="115"/>
      <c r="J1469" s="117"/>
      <c r="K1469" s="65"/>
      <c r="L1469" s="65"/>
      <c r="M1469" s="63"/>
      <c r="N1469" s="63"/>
    </row>
    <row r="1470" spans="1:14" ht="17.100000000000001" customHeight="1">
      <c r="A1470" s="63"/>
      <c r="B1470" s="63"/>
      <c r="C1470" s="63"/>
      <c r="D1470" s="115"/>
      <c r="E1470" s="115"/>
      <c r="F1470" s="116"/>
      <c r="G1470" s="117"/>
      <c r="H1470" s="64"/>
      <c r="I1470" s="115"/>
      <c r="J1470" s="117"/>
      <c r="K1470" s="65"/>
      <c r="L1470" s="65"/>
      <c r="M1470" s="63"/>
      <c r="N1470" s="63"/>
    </row>
    <row r="1471" spans="1:14" ht="17.100000000000001" customHeight="1">
      <c r="A1471" s="63"/>
      <c r="B1471" s="63"/>
      <c r="C1471" s="63"/>
      <c r="D1471" s="115"/>
      <c r="E1471" s="115"/>
      <c r="F1471" s="116"/>
      <c r="G1471" s="117"/>
      <c r="H1471" s="64"/>
      <c r="I1471" s="115"/>
      <c r="J1471" s="117"/>
      <c r="K1471" s="65"/>
      <c r="L1471" s="65"/>
      <c r="M1471" s="63"/>
      <c r="N1471" s="63"/>
    </row>
    <row r="1472" spans="1:14" ht="17.100000000000001" customHeight="1">
      <c r="A1472" s="63"/>
      <c r="B1472" s="63"/>
      <c r="C1472" s="63"/>
      <c r="D1472" s="115"/>
      <c r="E1472" s="115"/>
      <c r="F1472" s="116"/>
      <c r="G1472" s="117"/>
      <c r="H1472" s="64"/>
      <c r="I1472" s="115"/>
      <c r="J1472" s="117"/>
      <c r="K1472" s="65"/>
      <c r="L1472" s="65"/>
      <c r="M1472" s="63"/>
      <c r="N1472" s="63"/>
    </row>
    <row r="1473" spans="1:14" ht="17.100000000000001" customHeight="1">
      <c r="A1473" s="63"/>
      <c r="B1473" s="63"/>
      <c r="C1473" s="63"/>
      <c r="D1473" s="115"/>
      <c r="E1473" s="115"/>
      <c r="F1473" s="116"/>
      <c r="G1473" s="117"/>
      <c r="H1473" s="64"/>
      <c r="I1473" s="115"/>
      <c r="J1473" s="117"/>
      <c r="K1473" s="65"/>
      <c r="L1473" s="65"/>
      <c r="M1473" s="63"/>
      <c r="N1473" s="63"/>
    </row>
    <row r="1474" spans="1:14" ht="17.100000000000001" customHeight="1">
      <c r="A1474" s="63"/>
      <c r="B1474" s="63"/>
      <c r="C1474" s="63"/>
      <c r="D1474" s="115"/>
      <c r="E1474" s="115"/>
      <c r="F1474" s="116"/>
      <c r="G1474" s="117"/>
      <c r="H1474" s="64"/>
      <c r="I1474" s="115"/>
      <c r="J1474" s="117"/>
      <c r="K1474" s="65"/>
      <c r="L1474" s="65"/>
      <c r="M1474" s="63"/>
      <c r="N1474" s="63"/>
    </row>
    <row r="1475" spans="1:14" ht="17.100000000000001" customHeight="1">
      <c r="A1475" s="63"/>
      <c r="B1475" s="63"/>
      <c r="C1475" s="63"/>
      <c r="D1475" s="115"/>
      <c r="E1475" s="115"/>
      <c r="F1475" s="116"/>
      <c r="G1475" s="117"/>
      <c r="H1475" s="64"/>
      <c r="I1475" s="115"/>
      <c r="J1475" s="117"/>
      <c r="K1475" s="65"/>
      <c r="L1475" s="65"/>
      <c r="M1475" s="63"/>
      <c r="N1475" s="63"/>
    </row>
    <row r="1476" spans="1:14" ht="17.100000000000001" customHeight="1">
      <c r="A1476" s="63"/>
      <c r="B1476" s="63"/>
      <c r="C1476" s="63"/>
      <c r="D1476" s="115"/>
      <c r="E1476" s="115"/>
      <c r="F1476" s="116"/>
      <c r="G1476" s="117"/>
      <c r="H1476" s="64"/>
      <c r="I1476" s="115"/>
      <c r="J1476" s="117"/>
      <c r="K1476" s="65"/>
      <c r="L1476" s="65"/>
      <c r="M1476" s="63"/>
      <c r="N1476" s="63"/>
    </row>
    <row r="1477" spans="1:14" ht="17.100000000000001" customHeight="1">
      <c r="A1477" s="63"/>
      <c r="B1477" s="63"/>
      <c r="C1477" s="63"/>
      <c r="D1477" s="115"/>
      <c r="E1477" s="115"/>
      <c r="F1477" s="116"/>
      <c r="G1477" s="117"/>
      <c r="H1477" s="64"/>
      <c r="I1477" s="115"/>
      <c r="J1477" s="117"/>
      <c r="K1477" s="65"/>
      <c r="L1477" s="65"/>
      <c r="M1477" s="63"/>
      <c r="N1477" s="63"/>
    </row>
    <row r="1478" spans="1:14" ht="17.100000000000001" customHeight="1">
      <c r="A1478" s="63"/>
      <c r="B1478" s="63"/>
      <c r="C1478" s="63"/>
      <c r="D1478" s="115"/>
      <c r="E1478" s="115"/>
      <c r="F1478" s="116"/>
      <c r="G1478" s="117"/>
      <c r="H1478" s="64"/>
      <c r="I1478" s="115"/>
      <c r="J1478" s="117"/>
      <c r="K1478" s="65"/>
      <c r="L1478" s="65"/>
      <c r="M1478" s="63"/>
      <c r="N1478" s="63"/>
    </row>
    <row r="1479" spans="1:14" ht="17.100000000000001" customHeight="1">
      <c r="A1479" s="63"/>
      <c r="B1479" s="63"/>
      <c r="C1479" s="63"/>
      <c r="D1479" s="115"/>
      <c r="E1479" s="115"/>
      <c r="F1479" s="116"/>
      <c r="G1479" s="117"/>
      <c r="H1479" s="64"/>
      <c r="I1479" s="115"/>
      <c r="J1479" s="117"/>
      <c r="K1479" s="65"/>
      <c r="L1479" s="65"/>
      <c r="M1479" s="63"/>
      <c r="N1479" s="63"/>
    </row>
    <row r="1480" spans="1:14" ht="17.100000000000001" customHeight="1">
      <c r="A1480" s="63"/>
      <c r="B1480" s="63"/>
      <c r="C1480" s="63"/>
      <c r="D1480" s="115"/>
      <c r="E1480" s="115"/>
      <c r="F1480" s="116"/>
      <c r="G1480" s="117"/>
      <c r="H1480" s="64"/>
      <c r="I1480" s="115"/>
      <c r="J1480" s="117"/>
      <c r="K1480" s="65"/>
      <c r="L1480" s="65"/>
      <c r="M1480" s="63"/>
      <c r="N1480" s="63"/>
    </row>
    <row r="1481" spans="1:14" ht="17.100000000000001" customHeight="1">
      <c r="A1481" s="63"/>
      <c r="B1481" s="63"/>
      <c r="C1481" s="63"/>
      <c r="D1481" s="115"/>
      <c r="E1481" s="115"/>
      <c r="F1481" s="116"/>
      <c r="G1481" s="117"/>
      <c r="H1481" s="64"/>
      <c r="I1481" s="115"/>
      <c r="J1481" s="117"/>
      <c r="K1481" s="65"/>
      <c r="L1481" s="65"/>
      <c r="M1481" s="63"/>
      <c r="N1481" s="63"/>
    </row>
    <row r="1482" spans="1:14" ht="17.100000000000001" customHeight="1">
      <c r="A1482" s="63"/>
      <c r="B1482" s="63"/>
      <c r="C1482" s="63"/>
      <c r="D1482" s="115"/>
      <c r="E1482" s="115"/>
      <c r="F1482" s="116"/>
      <c r="G1482" s="117"/>
      <c r="H1482" s="64"/>
      <c r="I1482" s="115"/>
      <c r="J1482" s="117"/>
      <c r="K1482" s="65"/>
      <c r="L1482" s="65"/>
      <c r="M1482" s="63"/>
      <c r="N1482" s="63"/>
    </row>
    <row r="1483" spans="1:14" ht="17.100000000000001" customHeight="1">
      <c r="A1483" s="63"/>
      <c r="B1483" s="63"/>
      <c r="C1483" s="63"/>
      <c r="D1483" s="115"/>
      <c r="E1483" s="115"/>
      <c r="F1483" s="116"/>
      <c r="G1483" s="117"/>
      <c r="H1483" s="64"/>
      <c r="I1483" s="115"/>
      <c r="J1483" s="117"/>
      <c r="K1483" s="65"/>
      <c r="L1483" s="65"/>
      <c r="M1483" s="63"/>
      <c r="N1483" s="63"/>
    </row>
    <row r="1484" spans="1:14" ht="17.100000000000001" customHeight="1">
      <c r="A1484" s="63"/>
      <c r="B1484" s="63"/>
      <c r="C1484" s="63"/>
      <c r="D1484" s="115"/>
      <c r="E1484" s="115"/>
      <c r="F1484" s="116"/>
      <c r="G1484" s="117"/>
      <c r="H1484" s="64"/>
      <c r="I1484" s="115"/>
      <c r="J1484" s="117"/>
      <c r="K1484" s="65"/>
      <c r="L1484" s="65"/>
      <c r="M1484" s="63"/>
      <c r="N1484" s="63"/>
    </row>
    <row r="1485" spans="1:14" ht="17.100000000000001" customHeight="1">
      <c r="A1485" s="63"/>
      <c r="B1485" s="63"/>
      <c r="C1485" s="63"/>
      <c r="D1485" s="115"/>
      <c r="E1485" s="115"/>
      <c r="F1485" s="116"/>
      <c r="G1485" s="117"/>
      <c r="H1485" s="64"/>
      <c r="I1485" s="115"/>
      <c r="J1485" s="117"/>
      <c r="K1485" s="65"/>
      <c r="L1485" s="65"/>
      <c r="M1485" s="63"/>
      <c r="N1485" s="63"/>
    </row>
    <row r="1486" spans="1:14" ht="17.100000000000001" customHeight="1">
      <c r="A1486" s="63"/>
      <c r="B1486" s="63"/>
      <c r="C1486" s="63"/>
      <c r="D1486" s="115"/>
      <c r="E1486" s="115"/>
      <c r="F1486" s="116"/>
      <c r="G1486" s="117"/>
      <c r="H1486" s="64"/>
      <c r="I1486" s="115"/>
      <c r="J1486" s="117"/>
      <c r="K1486" s="65"/>
      <c r="L1486" s="65"/>
      <c r="M1486" s="63"/>
      <c r="N1486" s="63"/>
    </row>
    <row r="1487" spans="1:14" ht="17.100000000000001" customHeight="1">
      <c r="A1487" s="63"/>
      <c r="B1487" s="63"/>
      <c r="C1487" s="63"/>
      <c r="D1487" s="115"/>
      <c r="E1487" s="115"/>
      <c r="F1487" s="116"/>
      <c r="G1487" s="117"/>
      <c r="H1487" s="64"/>
      <c r="I1487" s="115"/>
      <c r="J1487" s="117"/>
      <c r="K1487" s="65"/>
      <c r="L1487" s="65"/>
      <c r="M1487" s="63"/>
      <c r="N1487" s="63"/>
    </row>
    <row r="1488" spans="1:14" ht="17.100000000000001" customHeight="1">
      <c r="A1488" s="63"/>
      <c r="B1488" s="63"/>
      <c r="C1488" s="63"/>
      <c r="D1488" s="115"/>
      <c r="E1488" s="115"/>
      <c r="F1488" s="116"/>
      <c r="G1488" s="117"/>
      <c r="H1488" s="64"/>
      <c r="I1488" s="115"/>
      <c r="J1488" s="117"/>
      <c r="K1488" s="65"/>
      <c r="L1488" s="65"/>
      <c r="M1488" s="63"/>
      <c r="N1488" s="63"/>
    </row>
    <row r="1489" spans="1:14" ht="17.100000000000001" customHeight="1">
      <c r="A1489" s="63"/>
      <c r="B1489" s="63"/>
      <c r="C1489" s="63"/>
      <c r="D1489" s="115"/>
      <c r="E1489" s="115"/>
      <c r="F1489" s="116"/>
      <c r="G1489" s="117"/>
      <c r="H1489" s="64"/>
      <c r="I1489" s="115"/>
      <c r="J1489" s="117"/>
      <c r="K1489" s="65"/>
      <c r="L1489" s="65"/>
      <c r="M1489" s="63"/>
      <c r="N1489" s="63"/>
    </row>
    <row r="1490" spans="1:14" ht="17.100000000000001" customHeight="1">
      <c r="A1490" s="63"/>
      <c r="B1490" s="63"/>
      <c r="C1490" s="63"/>
      <c r="D1490" s="115"/>
      <c r="E1490" s="115"/>
      <c r="F1490" s="116"/>
      <c r="G1490" s="117"/>
      <c r="H1490" s="64"/>
      <c r="I1490" s="115"/>
      <c r="J1490" s="117"/>
      <c r="K1490" s="65"/>
      <c r="L1490" s="65"/>
      <c r="M1490" s="63"/>
      <c r="N1490" s="63"/>
    </row>
    <row r="1491" spans="1:14" ht="17.100000000000001" customHeight="1">
      <c r="A1491" s="63"/>
      <c r="B1491" s="63"/>
      <c r="C1491" s="63"/>
      <c r="D1491" s="115"/>
      <c r="E1491" s="115"/>
      <c r="F1491" s="116"/>
      <c r="G1491" s="117"/>
      <c r="H1491" s="64"/>
      <c r="I1491" s="115"/>
      <c r="J1491" s="117"/>
      <c r="K1491" s="65"/>
      <c r="L1491" s="65"/>
      <c r="M1491" s="63"/>
      <c r="N1491" s="63"/>
    </row>
    <row r="1492" spans="1:14" ht="17.100000000000001" customHeight="1">
      <c r="A1492" s="63"/>
      <c r="B1492" s="63"/>
      <c r="C1492" s="63"/>
      <c r="D1492" s="115"/>
      <c r="E1492" s="115"/>
      <c r="F1492" s="116"/>
      <c r="G1492" s="117"/>
      <c r="H1492" s="64"/>
      <c r="I1492" s="115"/>
      <c r="J1492" s="117"/>
      <c r="K1492" s="65"/>
      <c r="L1492" s="65"/>
      <c r="M1492" s="63"/>
      <c r="N1492" s="63"/>
    </row>
    <row r="1493" spans="1:14" ht="17.100000000000001" customHeight="1">
      <c r="A1493" s="63"/>
      <c r="B1493" s="63"/>
      <c r="C1493" s="63"/>
      <c r="D1493" s="115"/>
      <c r="E1493" s="115"/>
      <c r="F1493" s="116"/>
      <c r="G1493" s="117"/>
      <c r="H1493" s="64"/>
      <c r="I1493" s="115"/>
      <c r="J1493" s="117"/>
      <c r="K1493" s="65"/>
      <c r="L1493" s="65"/>
      <c r="M1493" s="63"/>
      <c r="N1493" s="63"/>
    </row>
    <row r="1494" spans="1:14" ht="17.100000000000001" customHeight="1">
      <c r="A1494" s="63"/>
      <c r="B1494" s="63"/>
      <c r="C1494" s="63"/>
      <c r="D1494" s="115"/>
      <c r="E1494" s="115"/>
      <c r="F1494" s="116"/>
      <c r="G1494" s="117"/>
      <c r="H1494" s="64"/>
      <c r="I1494" s="115"/>
      <c r="J1494" s="117"/>
      <c r="K1494" s="65"/>
      <c r="L1494" s="65"/>
      <c r="M1494" s="63"/>
      <c r="N1494" s="63"/>
    </row>
    <row r="1495" spans="1:14" ht="17.100000000000001" customHeight="1">
      <c r="A1495" s="63"/>
      <c r="B1495" s="63"/>
      <c r="C1495" s="63"/>
      <c r="D1495" s="115"/>
      <c r="E1495" s="115"/>
      <c r="F1495" s="116"/>
      <c r="G1495" s="117"/>
      <c r="H1495" s="64"/>
      <c r="I1495" s="115"/>
      <c r="J1495" s="117"/>
      <c r="K1495" s="65"/>
      <c r="L1495" s="65"/>
      <c r="M1495" s="63"/>
      <c r="N1495" s="63"/>
    </row>
    <row r="1496" spans="1:14" ht="17.100000000000001" customHeight="1">
      <c r="A1496" s="63"/>
      <c r="B1496" s="63"/>
      <c r="C1496" s="63"/>
      <c r="D1496" s="115"/>
      <c r="E1496" s="115"/>
      <c r="F1496" s="116"/>
      <c r="G1496" s="117"/>
      <c r="H1496" s="64"/>
      <c r="I1496" s="115"/>
      <c r="J1496" s="117"/>
      <c r="K1496" s="65"/>
      <c r="L1496" s="65"/>
      <c r="M1496" s="63"/>
      <c r="N1496" s="63"/>
    </row>
    <row r="1497" spans="1:14" ht="17.100000000000001" customHeight="1">
      <c r="A1497" s="63"/>
      <c r="B1497" s="63"/>
      <c r="C1497" s="63"/>
      <c r="D1497" s="115"/>
      <c r="E1497" s="115"/>
      <c r="F1497" s="116"/>
      <c r="G1497" s="117"/>
      <c r="H1497" s="64"/>
      <c r="I1497" s="115"/>
      <c r="J1497" s="117"/>
      <c r="K1497" s="65"/>
      <c r="L1497" s="65"/>
      <c r="M1497" s="63"/>
      <c r="N1497" s="63"/>
    </row>
    <row r="1498" spans="1:14" ht="17.100000000000001" customHeight="1">
      <c r="A1498" s="63"/>
      <c r="B1498" s="63"/>
      <c r="C1498" s="63"/>
      <c r="D1498" s="115"/>
      <c r="E1498" s="115"/>
      <c r="F1498" s="116"/>
      <c r="G1498" s="117"/>
      <c r="H1498" s="64"/>
      <c r="I1498" s="115"/>
      <c r="J1498" s="117"/>
      <c r="K1498" s="65"/>
      <c r="L1498" s="65"/>
      <c r="M1498" s="63"/>
      <c r="N1498" s="63"/>
    </row>
    <row r="1499" spans="1:14" ht="17.100000000000001" customHeight="1">
      <c r="A1499" s="63"/>
      <c r="B1499" s="63"/>
      <c r="C1499" s="63"/>
      <c r="D1499" s="115"/>
      <c r="E1499" s="115"/>
      <c r="F1499" s="116"/>
      <c r="G1499" s="117"/>
      <c r="H1499" s="64"/>
      <c r="I1499" s="115"/>
      <c r="J1499" s="117"/>
      <c r="K1499" s="65"/>
      <c r="L1499" s="65"/>
      <c r="M1499" s="63"/>
      <c r="N1499" s="63"/>
    </row>
    <row r="1500" spans="1:14" ht="17.100000000000001" customHeight="1">
      <c r="A1500" s="63"/>
      <c r="B1500" s="63"/>
      <c r="C1500" s="63"/>
      <c r="D1500" s="115"/>
      <c r="E1500" s="115"/>
      <c r="F1500" s="116"/>
      <c r="G1500" s="117"/>
      <c r="H1500" s="64"/>
      <c r="I1500" s="115"/>
      <c r="J1500" s="117"/>
      <c r="K1500" s="65"/>
      <c r="L1500" s="65"/>
      <c r="M1500" s="63"/>
      <c r="N1500" s="63"/>
    </row>
    <row r="1501" spans="1:14" ht="17.100000000000001" customHeight="1">
      <c r="A1501" s="63"/>
      <c r="B1501" s="63"/>
      <c r="C1501" s="63"/>
      <c r="D1501" s="115"/>
      <c r="E1501" s="115"/>
      <c r="F1501" s="116"/>
      <c r="G1501" s="117"/>
      <c r="H1501" s="64"/>
      <c r="I1501" s="115"/>
      <c r="J1501" s="117"/>
      <c r="K1501" s="65"/>
      <c r="L1501" s="65"/>
      <c r="M1501" s="63"/>
      <c r="N1501" s="63"/>
    </row>
    <row r="1502" spans="1:14" ht="17.100000000000001" customHeight="1">
      <c r="A1502" s="63"/>
      <c r="B1502" s="63"/>
      <c r="C1502" s="63"/>
      <c r="D1502" s="115"/>
      <c r="E1502" s="115"/>
      <c r="F1502" s="116"/>
      <c r="G1502" s="117"/>
      <c r="H1502" s="64"/>
      <c r="I1502" s="115"/>
      <c r="J1502" s="117"/>
      <c r="K1502" s="65"/>
      <c r="L1502" s="65"/>
      <c r="M1502" s="63"/>
      <c r="N1502" s="63"/>
    </row>
    <row r="1503" spans="1:14" ht="17.100000000000001" customHeight="1">
      <c r="A1503" s="63"/>
      <c r="B1503" s="63"/>
      <c r="C1503" s="63"/>
      <c r="D1503" s="115"/>
      <c r="E1503" s="115"/>
      <c r="F1503" s="116"/>
      <c r="G1503" s="117"/>
      <c r="H1503" s="64"/>
      <c r="I1503" s="115"/>
      <c r="J1503" s="117"/>
      <c r="K1503" s="65"/>
      <c r="L1503" s="65"/>
      <c r="M1503" s="63"/>
      <c r="N1503" s="63"/>
    </row>
    <row r="1504" spans="1:14" ht="17.100000000000001" customHeight="1">
      <c r="A1504" s="63"/>
      <c r="B1504" s="63"/>
      <c r="C1504" s="63"/>
      <c r="D1504" s="115"/>
      <c r="E1504" s="115"/>
      <c r="F1504" s="116"/>
      <c r="G1504" s="117"/>
      <c r="H1504" s="64"/>
      <c r="I1504" s="115"/>
      <c r="J1504" s="117"/>
      <c r="K1504" s="65"/>
      <c r="L1504" s="65"/>
      <c r="M1504" s="63"/>
      <c r="N1504" s="63"/>
    </row>
    <row r="1505" spans="1:14" ht="17.100000000000001" customHeight="1">
      <c r="A1505" s="63"/>
      <c r="B1505" s="63"/>
      <c r="C1505" s="63"/>
      <c r="D1505" s="115"/>
      <c r="E1505" s="115"/>
      <c r="F1505" s="116"/>
      <c r="G1505" s="117"/>
      <c r="H1505" s="64"/>
      <c r="I1505" s="115"/>
      <c r="J1505" s="117"/>
      <c r="K1505" s="65"/>
      <c r="L1505" s="65"/>
      <c r="M1505" s="63"/>
      <c r="N1505" s="63"/>
    </row>
    <row r="1506" spans="1:14" ht="17.100000000000001" customHeight="1">
      <c r="A1506" s="63"/>
      <c r="B1506" s="63"/>
      <c r="C1506" s="63"/>
      <c r="D1506" s="115"/>
      <c r="E1506" s="115"/>
      <c r="F1506" s="116"/>
      <c r="G1506" s="117"/>
      <c r="H1506" s="64"/>
      <c r="I1506" s="115"/>
      <c r="J1506" s="117"/>
      <c r="K1506" s="65"/>
      <c r="L1506" s="65"/>
      <c r="M1506" s="63"/>
      <c r="N1506" s="63"/>
    </row>
    <row r="1507" spans="1:14" ht="17.100000000000001" customHeight="1">
      <c r="A1507" s="63"/>
      <c r="B1507" s="63"/>
      <c r="C1507" s="63"/>
      <c r="D1507" s="115"/>
      <c r="E1507" s="115"/>
      <c r="F1507" s="116"/>
      <c r="G1507" s="117"/>
      <c r="H1507" s="64"/>
      <c r="I1507" s="115"/>
      <c r="J1507" s="117"/>
      <c r="K1507" s="65"/>
      <c r="L1507" s="65"/>
      <c r="M1507" s="63"/>
      <c r="N1507" s="63"/>
    </row>
    <row r="1508" spans="1:14" ht="17.100000000000001" customHeight="1">
      <c r="A1508" s="63"/>
      <c r="B1508" s="63"/>
      <c r="C1508" s="63"/>
      <c r="D1508" s="115"/>
      <c r="E1508" s="115"/>
      <c r="F1508" s="116"/>
      <c r="G1508" s="117"/>
      <c r="H1508" s="64"/>
      <c r="I1508" s="115"/>
      <c r="J1508" s="117"/>
      <c r="K1508" s="65"/>
      <c r="L1508" s="65"/>
      <c r="M1508" s="63"/>
      <c r="N1508" s="63"/>
    </row>
    <row r="1509" spans="1:14" ht="17.100000000000001" customHeight="1">
      <c r="A1509" s="63"/>
      <c r="B1509" s="63"/>
      <c r="C1509" s="63"/>
      <c r="D1509" s="115"/>
      <c r="E1509" s="115"/>
      <c r="F1509" s="116"/>
      <c r="G1509" s="117"/>
      <c r="H1509" s="64"/>
      <c r="I1509" s="115"/>
      <c r="J1509" s="117"/>
      <c r="K1509" s="65"/>
      <c r="L1509" s="65"/>
      <c r="M1509" s="63"/>
      <c r="N1509" s="63"/>
    </row>
    <row r="1510" spans="1:14" ht="17.100000000000001" customHeight="1">
      <c r="A1510" s="63"/>
      <c r="B1510" s="63"/>
      <c r="C1510" s="63"/>
      <c r="D1510" s="115"/>
      <c r="E1510" s="115"/>
      <c r="F1510" s="116"/>
      <c r="G1510" s="117"/>
      <c r="H1510" s="64"/>
      <c r="I1510" s="115"/>
      <c r="J1510" s="117"/>
      <c r="K1510" s="65"/>
      <c r="L1510" s="65"/>
      <c r="M1510" s="63"/>
      <c r="N1510" s="63"/>
    </row>
    <row r="1511" spans="1:14" ht="17.100000000000001" customHeight="1">
      <c r="A1511" s="63"/>
      <c r="B1511" s="63"/>
      <c r="C1511" s="63"/>
      <c r="D1511" s="115"/>
      <c r="E1511" s="115"/>
      <c r="F1511" s="116"/>
      <c r="G1511" s="117"/>
      <c r="H1511" s="64"/>
      <c r="I1511" s="115"/>
      <c r="J1511" s="117"/>
      <c r="K1511" s="65"/>
      <c r="L1511" s="65"/>
      <c r="M1511" s="63"/>
      <c r="N1511" s="63"/>
    </row>
    <row r="1512" spans="1:14" ht="17.100000000000001" customHeight="1">
      <c r="A1512" s="63"/>
      <c r="B1512" s="63"/>
      <c r="C1512" s="63"/>
      <c r="D1512" s="115"/>
      <c r="E1512" s="115"/>
      <c r="F1512" s="116"/>
      <c r="G1512" s="117"/>
      <c r="H1512" s="64"/>
      <c r="I1512" s="115"/>
      <c r="J1512" s="117"/>
      <c r="K1512" s="65"/>
      <c r="L1512" s="65"/>
      <c r="M1512" s="63"/>
      <c r="N1512" s="63"/>
    </row>
    <row r="1513" spans="1:14" ht="17.100000000000001" customHeight="1">
      <c r="A1513" s="63"/>
      <c r="B1513" s="63"/>
      <c r="C1513" s="63"/>
      <c r="D1513" s="115"/>
      <c r="E1513" s="115"/>
      <c r="F1513" s="116"/>
      <c r="G1513" s="117"/>
      <c r="H1513" s="64"/>
      <c r="I1513" s="115"/>
      <c r="J1513" s="117"/>
      <c r="K1513" s="65"/>
      <c r="L1513" s="65"/>
      <c r="M1513" s="63"/>
      <c r="N1513" s="63"/>
    </row>
    <row r="1514" spans="1:14" ht="17.100000000000001" customHeight="1">
      <c r="A1514" s="63"/>
      <c r="B1514" s="63"/>
      <c r="C1514" s="63"/>
      <c r="D1514" s="115"/>
      <c r="E1514" s="115"/>
      <c r="F1514" s="116"/>
      <c r="G1514" s="117"/>
      <c r="H1514" s="64"/>
      <c r="I1514" s="115"/>
      <c r="J1514" s="117"/>
      <c r="K1514" s="65"/>
      <c r="L1514" s="65"/>
      <c r="M1514" s="63"/>
      <c r="N1514" s="63"/>
    </row>
    <row r="1515" spans="1:14" ht="17.100000000000001" customHeight="1">
      <c r="A1515" s="63"/>
      <c r="B1515" s="63"/>
      <c r="C1515" s="63"/>
      <c r="D1515" s="115"/>
      <c r="E1515" s="115"/>
      <c r="F1515" s="116"/>
      <c r="G1515" s="117"/>
      <c r="H1515" s="64"/>
      <c r="I1515" s="115"/>
      <c r="J1515" s="117"/>
      <c r="K1515" s="65"/>
      <c r="L1515" s="65"/>
      <c r="M1515" s="63"/>
      <c r="N1515" s="63"/>
    </row>
    <row r="1516" spans="1:14" ht="17.100000000000001" customHeight="1">
      <c r="A1516" s="63"/>
      <c r="B1516" s="63"/>
      <c r="C1516" s="63"/>
      <c r="D1516" s="115"/>
      <c r="E1516" s="115"/>
      <c r="F1516" s="116"/>
      <c r="G1516" s="117"/>
      <c r="H1516" s="64"/>
      <c r="I1516" s="115"/>
      <c r="J1516" s="117"/>
      <c r="K1516" s="65"/>
      <c r="L1516" s="65"/>
      <c r="M1516" s="63"/>
      <c r="N1516" s="63"/>
    </row>
    <row r="1517" spans="1:14" ht="17.100000000000001" customHeight="1">
      <c r="A1517" s="63"/>
      <c r="B1517" s="63"/>
      <c r="C1517" s="63"/>
      <c r="D1517" s="115"/>
      <c r="E1517" s="115"/>
      <c r="F1517" s="116"/>
      <c r="G1517" s="117"/>
      <c r="H1517" s="64"/>
      <c r="I1517" s="115"/>
      <c r="J1517" s="117"/>
      <c r="K1517" s="65"/>
      <c r="L1517" s="65"/>
      <c r="M1517" s="63"/>
      <c r="N1517" s="63"/>
    </row>
    <row r="1518" spans="1:14" ht="17.100000000000001" customHeight="1">
      <c r="A1518" s="63"/>
      <c r="B1518" s="63"/>
      <c r="C1518" s="63"/>
      <c r="D1518" s="115"/>
      <c r="E1518" s="115"/>
      <c r="F1518" s="116"/>
      <c r="G1518" s="117"/>
      <c r="H1518" s="64"/>
      <c r="I1518" s="115"/>
      <c r="J1518" s="117"/>
      <c r="K1518" s="65"/>
      <c r="L1518" s="65"/>
      <c r="M1518" s="63"/>
      <c r="N1518" s="63"/>
    </row>
    <row r="1519" spans="1:14" ht="17.100000000000001" customHeight="1">
      <c r="A1519" s="63"/>
      <c r="B1519" s="63"/>
      <c r="C1519" s="63"/>
      <c r="D1519" s="115"/>
      <c r="E1519" s="115"/>
      <c r="F1519" s="116"/>
      <c r="G1519" s="117"/>
      <c r="H1519" s="64"/>
      <c r="I1519" s="115"/>
      <c r="J1519" s="117"/>
      <c r="K1519" s="65"/>
      <c r="L1519" s="65"/>
      <c r="M1519" s="63"/>
      <c r="N1519" s="63"/>
    </row>
    <row r="1520" spans="1:14" ht="17.100000000000001" customHeight="1">
      <c r="A1520" s="63"/>
      <c r="B1520" s="63"/>
      <c r="C1520" s="63"/>
      <c r="D1520" s="115"/>
      <c r="E1520" s="115"/>
      <c r="F1520" s="116"/>
      <c r="G1520" s="117"/>
      <c r="H1520" s="64"/>
      <c r="I1520" s="115"/>
      <c r="J1520" s="117"/>
      <c r="K1520" s="65"/>
      <c r="L1520" s="65"/>
      <c r="M1520" s="63"/>
      <c r="N1520" s="63"/>
    </row>
    <row r="1521" spans="1:14" ht="17.100000000000001" customHeight="1">
      <c r="A1521" s="63"/>
      <c r="B1521" s="63"/>
      <c r="C1521" s="63"/>
      <c r="D1521" s="115"/>
      <c r="E1521" s="115"/>
      <c r="F1521" s="116"/>
      <c r="G1521" s="117"/>
      <c r="H1521" s="64"/>
      <c r="I1521" s="115"/>
      <c r="J1521" s="117"/>
      <c r="K1521" s="65"/>
      <c r="L1521" s="65"/>
      <c r="M1521" s="63"/>
      <c r="N1521" s="63"/>
    </row>
    <row r="1522" spans="1:14" ht="17.100000000000001" customHeight="1">
      <c r="A1522" s="63"/>
      <c r="B1522" s="63"/>
      <c r="C1522" s="63"/>
      <c r="D1522" s="115"/>
      <c r="E1522" s="115"/>
      <c r="F1522" s="116"/>
      <c r="G1522" s="117"/>
      <c r="H1522" s="64"/>
      <c r="I1522" s="115"/>
      <c r="J1522" s="117"/>
      <c r="K1522" s="65"/>
      <c r="L1522" s="65"/>
      <c r="M1522" s="63"/>
      <c r="N1522" s="63"/>
    </row>
    <row r="1523" spans="1:14" ht="17.100000000000001" customHeight="1">
      <c r="A1523" s="63"/>
      <c r="B1523" s="63"/>
      <c r="C1523" s="63"/>
      <c r="D1523" s="115"/>
      <c r="E1523" s="115"/>
      <c r="F1523" s="116"/>
      <c r="G1523" s="117"/>
      <c r="H1523" s="64"/>
      <c r="I1523" s="115"/>
      <c r="J1523" s="117"/>
      <c r="K1523" s="65"/>
      <c r="L1523" s="65"/>
      <c r="M1523" s="63"/>
      <c r="N1523" s="63"/>
    </row>
    <row r="1524" spans="1:14" ht="17.100000000000001" customHeight="1">
      <c r="A1524" s="63"/>
      <c r="B1524" s="63"/>
      <c r="C1524" s="63"/>
      <c r="D1524" s="115"/>
      <c r="E1524" s="115"/>
      <c r="F1524" s="116"/>
      <c r="G1524" s="117"/>
      <c r="H1524" s="64"/>
      <c r="I1524" s="115"/>
      <c r="J1524" s="117"/>
      <c r="K1524" s="65"/>
      <c r="L1524" s="65"/>
      <c r="M1524" s="63"/>
      <c r="N1524" s="63"/>
    </row>
    <row r="1525" spans="1:14" ht="17.100000000000001" customHeight="1">
      <c r="A1525" s="63"/>
      <c r="B1525" s="63"/>
      <c r="C1525" s="63"/>
      <c r="D1525" s="115"/>
      <c r="E1525" s="115"/>
      <c r="F1525" s="116"/>
      <c r="G1525" s="117"/>
      <c r="H1525" s="64"/>
      <c r="I1525" s="115"/>
      <c r="J1525" s="117"/>
      <c r="K1525" s="65"/>
      <c r="L1525" s="65"/>
      <c r="M1525" s="63"/>
      <c r="N1525" s="63"/>
    </row>
    <row r="1526" spans="1:14" ht="17.100000000000001" customHeight="1">
      <c r="A1526" s="63"/>
      <c r="B1526" s="63"/>
      <c r="C1526" s="63"/>
      <c r="D1526" s="115"/>
      <c r="E1526" s="115"/>
      <c r="F1526" s="116"/>
      <c r="G1526" s="117"/>
      <c r="H1526" s="64"/>
      <c r="I1526" s="115"/>
      <c r="J1526" s="117"/>
      <c r="K1526" s="65"/>
      <c r="L1526" s="65"/>
      <c r="M1526" s="63"/>
      <c r="N1526" s="63"/>
    </row>
    <row r="1527" spans="1:14" ht="17.100000000000001" customHeight="1">
      <c r="A1527" s="63"/>
      <c r="B1527" s="63"/>
      <c r="C1527" s="63"/>
      <c r="D1527" s="115"/>
      <c r="E1527" s="115"/>
      <c r="F1527" s="116"/>
      <c r="G1527" s="117"/>
      <c r="H1527" s="64"/>
      <c r="I1527" s="115"/>
      <c r="J1527" s="117"/>
      <c r="K1527" s="65"/>
      <c r="L1527" s="65"/>
      <c r="M1527" s="63"/>
      <c r="N1527" s="63"/>
    </row>
    <row r="1528" spans="1:14" ht="17.100000000000001" customHeight="1">
      <c r="A1528" s="63"/>
      <c r="B1528" s="63"/>
      <c r="C1528" s="63"/>
      <c r="D1528" s="115"/>
      <c r="E1528" s="115"/>
      <c r="F1528" s="116"/>
      <c r="G1528" s="117"/>
      <c r="H1528" s="64"/>
      <c r="I1528" s="115"/>
      <c r="J1528" s="117"/>
      <c r="K1528" s="65"/>
      <c r="L1528" s="65"/>
      <c r="M1528" s="63"/>
      <c r="N1528" s="63"/>
    </row>
    <row r="1529" spans="1:14" ht="17.100000000000001" customHeight="1">
      <c r="A1529" s="63"/>
      <c r="B1529" s="63"/>
      <c r="C1529" s="63"/>
      <c r="D1529" s="115"/>
      <c r="E1529" s="115"/>
      <c r="F1529" s="116"/>
      <c r="G1529" s="117"/>
      <c r="H1529" s="64"/>
      <c r="I1529" s="115"/>
      <c r="J1529" s="117"/>
      <c r="K1529" s="65"/>
      <c r="L1529" s="65"/>
      <c r="M1529" s="63"/>
      <c r="N1529" s="63"/>
    </row>
    <row r="1530" spans="1:14" ht="17.100000000000001" customHeight="1">
      <c r="A1530" s="63"/>
      <c r="B1530" s="63"/>
      <c r="C1530" s="63"/>
      <c r="D1530" s="115"/>
      <c r="E1530" s="115"/>
      <c r="F1530" s="116"/>
      <c r="G1530" s="117"/>
      <c r="H1530" s="64"/>
      <c r="I1530" s="115"/>
      <c r="J1530" s="117"/>
      <c r="K1530" s="65"/>
      <c r="L1530" s="65"/>
      <c r="M1530" s="63"/>
      <c r="N1530" s="63"/>
    </row>
    <row r="1531" spans="1:14" ht="17.100000000000001" customHeight="1">
      <c r="A1531" s="63"/>
      <c r="B1531" s="63"/>
      <c r="C1531" s="63"/>
      <c r="D1531" s="115"/>
      <c r="E1531" s="115"/>
      <c r="F1531" s="116"/>
      <c r="G1531" s="117"/>
      <c r="H1531" s="64"/>
      <c r="I1531" s="115"/>
      <c r="J1531" s="117"/>
      <c r="K1531" s="65"/>
      <c r="L1531" s="65"/>
      <c r="M1531" s="63"/>
      <c r="N1531" s="63"/>
    </row>
    <row r="1532" spans="1:14" ht="17.100000000000001" customHeight="1">
      <c r="A1532" s="63"/>
      <c r="B1532" s="63"/>
      <c r="C1532" s="63"/>
      <c r="D1532" s="115"/>
      <c r="E1532" s="115"/>
      <c r="F1532" s="116"/>
      <c r="G1532" s="117"/>
      <c r="H1532" s="64"/>
      <c r="I1532" s="115"/>
      <c r="J1532" s="117"/>
      <c r="K1532" s="65"/>
      <c r="L1532" s="65"/>
      <c r="M1532" s="63"/>
      <c r="N1532" s="63"/>
    </row>
    <row r="1533" spans="1:14" ht="17.100000000000001" customHeight="1">
      <c r="A1533" s="63"/>
      <c r="B1533" s="63"/>
      <c r="C1533" s="63"/>
      <c r="D1533" s="115"/>
      <c r="E1533" s="115"/>
      <c r="F1533" s="116"/>
      <c r="G1533" s="117"/>
      <c r="H1533" s="64"/>
      <c r="I1533" s="115"/>
      <c r="J1533" s="117"/>
      <c r="K1533" s="65"/>
      <c r="L1533" s="65"/>
      <c r="M1533" s="63"/>
      <c r="N1533" s="63"/>
    </row>
    <row r="1534" spans="1:14" ht="17.100000000000001" customHeight="1">
      <c r="A1534" s="63"/>
      <c r="B1534" s="63"/>
      <c r="C1534" s="63"/>
      <c r="D1534" s="115"/>
      <c r="E1534" s="115"/>
      <c r="F1534" s="116"/>
      <c r="G1534" s="117"/>
      <c r="H1534" s="64"/>
      <c r="I1534" s="115"/>
      <c r="J1534" s="117"/>
      <c r="K1534" s="65"/>
      <c r="L1534" s="65"/>
      <c r="M1534" s="63"/>
      <c r="N1534" s="63"/>
    </row>
    <row r="1535" spans="1:14" ht="17.100000000000001" customHeight="1">
      <c r="A1535" s="63"/>
      <c r="B1535" s="63"/>
      <c r="C1535" s="63"/>
      <c r="D1535" s="115"/>
      <c r="E1535" s="115"/>
      <c r="F1535" s="116"/>
      <c r="G1535" s="117"/>
      <c r="H1535" s="64"/>
      <c r="I1535" s="115"/>
      <c r="J1535" s="117"/>
      <c r="K1535" s="65"/>
      <c r="L1535" s="65"/>
      <c r="M1535" s="63"/>
      <c r="N1535" s="63"/>
    </row>
    <row r="1536" spans="1:14" ht="17.100000000000001" customHeight="1">
      <c r="A1536" s="63"/>
      <c r="B1536" s="63"/>
      <c r="C1536" s="63"/>
      <c r="D1536" s="115"/>
      <c r="E1536" s="115"/>
      <c r="F1536" s="116"/>
      <c r="G1536" s="117"/>
      <c r="H1536" s="64"/>
      <c r="I1536" s="115"/>
      <c r="J1536" s="117"/>
      <c r="K1536" s="65"/>
      <c r="L1536" s="65"/>
      <c r="M1536" s="63"/>
      <c r="N1536" s="63"/>
    </row>
    <row r="1537" spans="1:14" ht="17.100000000000001" customHeight="1">
      <c r="A1537" s="63"/>
      <c r="B1537" s="63"/>
      <c r="C1537" s="63"/>
      <c r="D1537" s="115"/>
      <c r="E1537" s="115"/>
      <c r="F1537" s="116"/>
      <c r="G1537" s="117"/>
      <c r="H1537" s="64"/>
      <c r="I1537" s="115"/>
      <c r="J1537" s="117"/>
      <c r="K1537" s="65"/>
      <c r="L1537" s="65"/>
      <c r="M1537" s="63"/>
      <c r="N1537" s="63"/>
    </row>
    <row r="1538" spans="1:14" ht="17.100000000000001" customHeight="1">
      <c r="A1538" s="63"/>
      <c r="B1538" s="63"/>
      <c r="C1538" s="63"/>
      <c r="D1538" s="115"/>
      <c r="E1538" s="115"/>
      <c r="F1538" s="116"/>
      <c r="G1538" s="117"/>
      <c r="H1538" s="64"/>
      <c r="I1538" s="115"/>
      <c r="J1538" s="117"/>
      <c r="K1538" s="65"/>
      <c r="L1538" s="65"/>
      <c r="M1538" s="63"/>
      <c r="N1538" s="63"/>
    </row>
    <row r="1539" spans="1:14" ht="17.100000000000001" customHeight="1">
      <c r="A1539" s="63"/>
      <c r="B1539" s="63"/>
      <c r="C1539" s="63"/>
      <c r="D1539" s="115"/>
      <c r="E1539" s="115"/>
      <c r="F1539" s="116"/>
      <c r="G1539" s="117"/>
      <c r="H1539" s="64"/>
      <c r="I1539" s="115"/>
      <c r="J1539" s="117"/>
      <c r="K1539" s="65"/>
      <c r="L1539" s="65"/>
      <c r="M1539" s="63"/>
      <c r="N1539" s="63"/>
    </row>
    <row r="1540" spans="1:14" ht="17.100000000000001" customHeight="1">
      <c r="A1540" s="63"/>
      <c r="B1540" s="63"/>
      <c r="C1540" s="63"/>
      <c r="D1540" s="115"/>
      <c r="E1540" s="115"/>
      <c r="F1540" s="116"/>
      <c r="G1540" s="117"/>
      <c r="H1540" s="64"/>
      <c r="I1540" s="115"/>
      <c r="J1540" s="117"/>
      <c r="K1540" s="65"/>
      <c r="L1540" s="65"/>
      <c r="M1540" s="63"/>
      <c r="N1540" s="63"/>
    </row>
    <row r="1541" spans="1:14" ht="17.100000000000001" customHeight="1">
      <c r="A1541" s="63"/>
      <c r="B1541" s="63"/>
      <c r="C1541" s="63"/>
      <c r="D1541" s="115"/>
      <c r="E1541" s="115"/>
      <c r="F1541" s="116"/>
      <c r="G1541" s="117"/>
      <c r="H1541" s="64"/>
      <c r="I1541" s="115"/>
      <c r="J1541" s="117"/>
      <c r="K1541" s="65"/>
      <c r="L1541" s="65"/>
      <c r="M1541" s="63"/>
      <c r="N1541" s="63"/>
    </row>
    <row r="1542" spans="1:14" ht="17.100000000000001" customHeight="1">
      <c r="A1542" s="63"/>
      <c r="B1542" s="63"/>
      <c r="C1542" s="63"/>
      <c r="D1542" s="115"/>
      <c r="E1542" s="115"/>
      <c r="F1542" s="116"/>
      <c r="G1542" s="117"/>
      <c r="H1542" s="64"/>
      <c r="I1542" s="115"/>
      <c r="J1542" s="117"/>
      <c r="K1542" s="65"/>
      <c r="L1542" s="65"/>
      <c r="M1542" s="63"/>
      <c r="N1542" s="63"/>
    </row>
    <row r="1543" spans="1:14" ht="17.100000000000001" customHeight="1">
      <c r="A1543" s="63"/>
      <c r="B1543" s="63"/>
      <c r="C1543" s="63"/>
      <c r="D1543" s="115"/>
      <c r="E1543" s="115"/>
      <c r="F1543" s="116"/>
      <c r="G1543" s="117"/>
      <c r="H1543" s="64"/>
      <c r="I1543" s="115"/>
      <c r="J1543" s="117"/>
      <c r="K1543" s="65"/>
      <c r="L1543" s="65"/>
      <c r="M1543" s="63"/>
      <c r="N1543" s="63"/>
    </row>
    <row r="1544" spans="1:14" ht="17.100000000000001" customHeight="1">
      <c r="A1544" s="63"/>
      <c r="B1544" s="63"/>
      <c r="C1544" s="63"/>
      <c r="D1544" s="115"/>
      <c r="E1544" s="115"/>
      <c r="F1544" s="116"/>
      <c r="G1544" s="117"/>
      <c r="H1544" s="64"/>
      <c r="I1544" s="115"/>
      <c r="J1544" s="117"/>
      <c r="K1544" s="65"/>
      <c r="L1544" s="65"/>
      <c r="M1544" s="63"/>
      <c r="N1544" s="63"/>
    </row>
    <row r="1545" spans="1:14" ht="17.100000000000001" customHeight="1">
      <c r="A1545" s="63"/>
      <c r="B1545" s="63"/>
      <c r="C1545" s="63"/>
      <c r="D1545" s="115"/>
      <c r="E1545" s="115"/>
      <c r="F1545" s="116"/>
      <c r="G1545" s="117"/>
      <c r="H1545" s="64"/>
      <c r="I1545" s="115"/>
      <c r="J1545" s="117"/>
      <c r="K1545" s="65"/>
      <c r="L1545" s="65"/>
      <c r="M1545" s="63"/>
      <c r="N1545" s="63"/>
    </row>
    <row r="1546" spans="1:14" ht="17.100000000000001" customHeight="1">
      <c r="A1546" s="63"/>
      <c r="B1546" s="63"/>
      <c r="C1546" s="63"/>
      <c r="D1546" s="115"/>
      <c r="E1546" s="115"/>
      <c r="F1546" s="116"/>
      <c r="G1546" s="117"/>
      <c r="H1546" s="64"/>
      <c r="I1546" s="115"/>
      <c r="J1546" s="117"/>
      <c r="K1546" s="65"/>
      <c r="L1546" s="65"/>
      <c r="M1546" s="63"/>
      <c r="N1546" s="63"/>
    </row>
    <row r="1547" spans="1:14" ht="17.100000000000001" customHeight="1">
      <c r="A1547" s="63"/>
      <c r="B1547" s="63"/>
      <c r="C1547" s="63"/>
      <c r="D1547" s="115"/>
      <c r="E1547" s="115"/>
      <c r="F1547" s="116"/>
      <c r="G1547" s="117"/>
      <c r="H1547" s="64"/>
      <c r="I1547" s="115"/>
      <c r="J1547" s="117"/>
      <c r="K1547" s="65"/>
      <c r="L1547" s="65"/>
      <c r="M1547" s="63"/>
      <c r="N1547" s="63"/>
    </row>
    <row r="1548" spans="1:14" ht="17.100000000000001" customHeight="1">
      <c r="A1548" s="63"/>
      <c r="B1548" s="63"/>
      <c r="C1548" s="63"/>
      <c r="D1548" s="115"/>
      <c r="E1548" s="115"/>
      <c r="F1548" s="116"/>
      <c r="G1548" s="117"/>
      <c r="H1548" s="64"/>
      <c r="I1548" s="115"/>
      <c r="J1548" s="117"/>
      <c r="K1548" s="65"/>
      <c r="L1548" s="65"/>
      <c r="M1548" s="63"/>
      <c r="N1548" s="63"/>
    </row>
    <row r="1549" spans="1:14" ht="17.100000000000001" customHeight="1">
      <c r="A1549" s="63"/>
      <c r="B1549" s="63"/>
      <c r="C1549" s="63"/>
      <c r="D1549" s="115"/>
      <c r="E1549" s="115"/>
      <c r="F1549" s="116"/>
      <c r="G1549" s="117"/>
      <c r="H1549" s="64"/>
      <c r="I1549" s="115"/>
      <c r="J1549" s="117"/>
      <c r="K1549" s="65"/>
      <c r="L1549" s="65"/>
      <c r="M1549" s="63"/>
      <c r="N1549" s="63"/>
    </row>
    <row r="1550" spans="1:14" ht="17.100000000000001" customHeight="1">
      <c r="A1550" s="63"/>
      <c r="B1550" s="63"/>
      <c r="C1550" s="63"/>
      <c r="D1550" s="115"/>
      <c r="E1550" s="115"/>
      <c r="F1550" s="116"/>
      <c r="G1550" s="117"/>
      <c r="H1550" s="64"/>
      <c r="I1550" s="115"/>
      <c r="J1550" s="117"/>
      <c r="K1550" s="65"/>
      <c r="L1550" s="65"/>
      <c r="M1550" s="63"/>
      <c r="N1550" s="63"/>
    </row>
    <row r="1551" spans="1:14" ht="17.100000000000001" customHeight="1">
      <c r="A1551" s="63"/>
      <c r="B1551" s="63"/>
      <c r="C1551" s="63"/>
      <c r="D1551" s="115"/>
      <c r="E1551" s="115"/>
      <c r="F1551" s="116"/>
      <c r="G1551" s="117"/>
      <c r="H1551" s="64"/>
      <c r="I1551" s="115"/>
      <c r="J1551" s="117"/>
      <c r="K1551" s="65"/>
      <c r="L1551" s="65"/>
      <c r="M1551" s="63"/>
      <c r="N1551" s="63"/>
    </row>
    <row r="1552" spans="1:14" ht="17.100000000000001" customHeight="1">
      <c r="A1552" s="63"/>
      <c r="B1552" s="63"/>
      <c r="C1552" s="63"/>
      <c r="D1552" s="115"/>
      <c r="E1552" s="115"/>
      <c r="F1552" s="116"/>
      <c r="G1552" s="117"/>
      <c r="H1552" s="64"/>
      <c r="I1552" s="115"/>
      <c r="J1552" s="117"/>
      <c r="K1552" s="65"/>
      <c r="L1552" s="65"/>
      <c r="M1552" s="63"/>
      <c r="N1552" s="63"/>
    </row>
    <row r="1553" spans="1:14" ht="17.100000000000001" customHeight="1">
      <c r="A1553" s="63"/>
      <c r="B1553" s="63"/>
      <c r="C1553" s="63"/>
      <c r="D1553" s="115"/>
      <c r="E1553" s="115"/>
      <c r="F1553" s="116"/>
      <c r="G1553" s="117"/>
      <c r="H1553" s="64"/>
      <c r="I1553" s="115"/>
      <c r="J1553" s="117"/>
      <c r="K1553" s="65"/>
      <c r="L1553" s="65"/>
      <c r="M1553" s="63"/>
      <c r="N1553" s="63"/>
    </row>
    <row r="1554" spans="1:14" ht="17.100000000000001" customHeight="1">
      <c r="A1554" s="63"/>
      <c r="B1554" s="63"/>
      <c r="C1554" s="63"/>
      <c r="D1554" s="115"/>
      <c r="E1554" s="115"/>
      <c r="F1554" s="116"/>
      <c r="G1554" s="117"/>
      <c r="H1554" s="64"/>
      <c r="I1554" s="115"/>
      <c r="J1554" s="117"/>
      <c r="K1554" s="65"/>
      <c r="L1554" s="65"/>
      <c r="M1554" s="63"/>
      <c r="N1554" s="63"/>
    </row>
    <row r="1555" spans="1:14" ht="17.100000000000001" customHeight="1">
      <c r="A1555" s="63"/>
      <c r="B1555" s="63"/>
      <c r="C1555" s="63"/>
      <c r="D1555" s="115"/>
      <c r="E1555" s="115"/>
      <c r="F1555" s="116"/>
      <c r="G1555" s="117"/>
      <c r="H1555" s="64"/>
      <c r="I1555" s="115"/>
      <c r="J1555" s="117"/>
      <c r="K1555" s="65"/>
      <c r="L1555" s="65"/>
      <c r="M1555" s="63"/>
      <c r="N1555" s="63"/>
    </row>
    <row r="1556" spans="1:14" ht="17.100000000000001" customHeight="1">
      <c r="A1556" s="63"/>
      <c r="B1556" s="63"/>
      <c r="C1556" s="63"/>
      <c r="D1556" s="115"/>
      <c r="E1556" s="115"/>
      <c r="F1556" s="116"/>
      <c r="G1556" s="117"/>
      <c r="H1556" s="64"/>
      <c r="I1556" s="115"/>
      <c r="J1556" s="117"/>
      <c r="K1556" s="65"/>
      <c r="L1556" s="65"/>
      <c r="M1556" s="63"/>
      <c r="N1556" s="63"/>
    </row>
    <row r="1557" spans="1:14" ht="17.100000000000001" customHeight="1">
      <c r="A1557" s="63"/>
      <c r="B1557" s="63"/>
      <c r="C1557" s="63"/>
      <c r="D1557" s="115"/>
      <c r="E1557" s="115"/>
      <c r="F1557" s="116"/>
      <c r="G1557" s="117"/>
      <c r="H1557" s="64"/>
      <c r="I1557" s="115"/>
      <c r="J1557" s="117"/>
      <c r="K1557" s="65"/>
      <c r="L1557" s="65"/>
      <c r="M1557" s="63"/>
      <c r="N1557" s="63"/>
    </row>
    <row r="1558" spans="1:14" ht="17.100000000000001" customHeight="1">
      <c r="A1558" s="63"/>
      <c r="B1558" s="63"/>
      <c r="C1558" s="63"/>
      <c r="D1558" s="115"/>
      <c r="E1558" s="115"/>
      <c r="F1558" s="116"/>
      <c r="G1558" s="117"/>
      <c r="H1558" s="64"/>
      <c r="I1558" s="115"/>
      <c r="J1558" s="117"/>
      <c r="K1558" s="65"/>
      <c r="L1558" s="65"/>
      <c r="M1558" s="63"/>
      <c r="N1558" s="63"/>
    </row>
    <row r="1559" spans="1:14" ht="17.100000000000001" customHeight="1">
      <c r="A1559" s="63"/>
      <c r="B1559" s="63"/>
      <c r="C1559" s="63"/>
      <c r="D1559" s="115"/>
      <c r="E1559" s="115"/>
      <c r="F1559" s="116"/>
      <c r="G1559" s="117"/>
      <c r="H1559" s="64"/>
      <c r="I1559" s="115"/>
      <c r="J1559" s="117"/>
      <c r="K1559" s="65"/>
      <c r="L1559" s="65"/>
      <c r="M1559" s="63"/>
      <c r="N1559" s="63"/>
    </row>
    <row r="1560" spans="1:14" ht="17.100000000000001" customHeight="1">
      <c r="A1560" s="63"/>
      <c r="B1560" s="63"/>
      <c r="C1560" s="63"/>
      <c r="D1560" s="115"/>
      <c r="E1560" s="115"/>
      <c r="F1560" s="116"/>
      <c r="G1560" s="117"/>
      <c r="H1560" s="64"/>
      <c r="I1560" s="115"/>
      <c r="J1560" s="117"/>
      <c r="K1560" s="65"/>
      <c r="L1560" s="65"/>
      <c r="M1560" s="63"/>
      <c r="N1560" s="63"/>
    </row>
    <row r="1561" spans="1:14" ht="17.100000000000001" customHeight="1">
      <c r="A1561" s="63"/>
      <c r="B1561" s="63"/>
      <c r="C1561" s="63"/>
      <c r="D1561" s="115"/>
      <c r="E1561" s="115"/>
      <c r="F1561" s="116"/>
      <c r="G1561" s="117"/>
      <c r="H1561" s="64"/>
      <c r="I1561" s="115"/>
      <c r="J1561" s="117"/>
      <c r="K1561" s="65"/>
      <c r="L1561" s="65"/>
      <c r="M1561" s="63"/>
      <c r="N1561" s="63"/>
    </row>
    <row r="1562" spans="1:14" ht="17.100000000000001" customHeight="1">
      <c r="A1562" s="63"/>
      <c r="B1562" s="63"/>
      <c r="C1562" s="63"/>
      <c r="D1562" s="115"/>
      <c r="E1562" s="115"/>
      <c r="F1562" s="116"/>
      <c r="G1562" s="117"/>
      <c r="H1562" s="64"/>
      <c r="I1562" s="115"/>
      <c r="J1562" s="117"/>
      <c r="K1562" s="65"/>
      <c r="L1562" s="65"/>
      <c r="M1562" s="63"/>
      <c r="N1562" s="63"/>
    </row>
    <row r="1563" spans="1:14" ht="17.100000000000001" customHeight="1">
      <c r="A1563" s="63"/>
      <c r="B1563" s="63"/>
      <c r="C1563" s="63"/>
      <c r="D1563" s="115"/>
      <c r="E1563" s="115"/>
      <c r="F1563" s="116"/>
      <c r="G1563" s="117"/>
      <c r="H1563" s="64"/>
      <c r="I1563" s="115"/>
      <c r="J1563" s="117"/>
      <c r="K1563" s="65"/>
      <c r="L1563" s="65"/>
      <c r="M1563" s="63"/>
      <c r="N1563" s="63"/>
    </row>
    <row r="1564" spans="1:14" ht="17.100000000000001" customHeight="1">
      <c r="A1564" s="63"/>
      <c r="B1564" s="63"/>
      <c r="C1564" s="63"/>
      <c r="D1564" s="115"/>
      <c r="E1564" s="115"/>
      <c r="F1564" s="116"/>
      <c r="G1564" s="117"/>
      <c r="H1564" s="64"/>
      <c r="I1564" s="115"/>
      <c r="J1564" s="117"/>
      <c r="K1564" s="65"/>
      <c r="L1564" s="65"/>
      <c r="M1564" s="63"/>
      <c r="N1564" s="63"/>
    </row>
    <row r="1565" spans="1:14" ht="17.100000000000001" customHeight="1">
      <c r="A1565" s="63"/>
      <c r="B1565" s="63"/>
      <c r="C1565" s="63"/>
      <c r="D1565" s="115"/>
      <c r="E1565" s="115"/>
      <c r="F1565" s="116"/>
      <c r="G1565" s="117"/>
      <c r="H1565" s="64"/>
      <c r="I1565" s="115"/>
      <c r="J1565" s="117"/>
      <c r="K1565" s="65"/>
      <c r="L1565" s="65"/>
      <c r="M1565" s="63"/>
      <c r="N1565" s="63"/>
    </row>
    <row r="1566" spans="1:14" ht="17.100000000000001" customHeight="1">
      <c r="A1566" s="63"/>
      <c r="B1566" s="63"/>
      <c r="C1566" s="63"/>
      <c r="D1566" s="115"/>
      <c r="E1566" s="115"/>
      <c r="F1566" s="116"/>
      <c r="G1566" s="117"/>
      <c r="H1566" s="64"/>
      <c r="I1566" s="115"/>
      <c r="J1566" s="117"/>
      <c r="K1566" s="65"/>
      <c r="L1566" s="65"/>
      <c r="M1566" s="63"/>
      <c r="N1566" s="63"/>
    </row>
    <row r="1567" spans="1:14" ht="17.100000000000001" customHeight="1">
      <c r="A1567" s="63"/>
      <c r="B1567" s="63"/>
      <c r="C1567" s="63"/>
      <c r="D1567" s="115"/>
      <c r="E1567" s="115"/>
      <c r="F1567" s="116"/>
      <c r="G1567" s="117"/>
      <c r="H1567" s="64"/>
      <c r="I1567" s="115"/>
      <c r="J1567" s="117"/>
      <c r="K1567" s="65"/>
      <c r="L1567" s="65"/>
      <c r="M1567" s="63"/>
      <c r="N1567" s="63"/>
    </row>
    <row r="1568" spans="1:14" ht="17.100000000000001" customHeight="1">
      <c r="A1568" s="63"/>
      <c r="B1568" s="63"/>
      <c r="C1568" s="63"/>
      <c r="D1568" s="115"/>
      <c r="E1568" s="115"/>
      <c r="F1568" s="116"/>
      <c r="G1568" s="117"/>
      <c r="H1568" s="64"/>
      <c r="I1568" s="115"/>
      <c r="J1568" s="117"/>
      <c r="K1568" s="65"/>
      <c r="L1568" s="65"/>
      <c r="M1568" s="63"/>
      <c r="N1568" s="63"/>
    </row>
    <row r="1569" spans="1:14" ht="17.100000000000001" customHeight="1">
      <c r="A1569" s="63"/>
      <c r="B1569" s="63"/>
      <c r="C1569" s="63"/>
      <c r="D1569" s="115"/>
      <c r="E1569" s="115"/>
      <c r="F1569" s="116"/>
      <c r="G1569" s="117"/>
      <c r="H1569" s="64"/>
      <c r="I1569" s="115"/>
      <c r="J1569" s="117"/>
      <c r="K1569" s="65"/>
      <c r="L1569" s="65"/>
      <c r="M1569" s="63"/>
      <c r="N1569" s="63"/>
    </row>
    <row r="1570" spans="1:14" ht="17.100000000000001" customHeight="1">
      <c r="A1570" s="63"/>
      <c r="B1570" s="63"/>
      <c r="C1570" s="63"/>
      <c r="D1570" s="115"/>
      <c r="E1570" s="115"/>
      <c r="F1570" s="116"/>
      <c r="G1570" s="117"/>
      <c r="H1570" s="64"/>
      <c r="I1570" s="115"/>
      <c r="J1570" s="117"/>
      <c r="K1570" s="65"/>
      <c r="L1570" s="65"/>
      <c r="M1570" s="63"/>
      <c r="N1570" s="63"/>
    </row>
    <row r="1571" spans="1:14" ht="17.100000000000001" customHeight="1">
      <c r="A1571" s="63"/>
      <c r="B1571" s="63"/>
      <c r="C1571" s="63"/>
      <c r="D1571" s="115"/>
      <c r="E1571" s="115"/>
      <c r="F1571" s="116"/>
      <c r="G1571" s="117"/>
      <c r="H1571" s="64"/>
      <c r="I1571" s="115"/>
      <c r="J1571" s="117"/>
      <c r="K1571" s="65"/>
      <c r="L1571" s="65"/>
      <c r="M1571" s="63"/>
      <c r="N1571" s="63"/>
    </row>
    <row r="1572" spans="1:14" ht="17.100000000000001" customHeight="1">
      <c r="A1572" s="63"/>
      <c r="B1572" s="63"/>
      <c r="C1572" s="63"/>
      <c r="D1572" s="115"/>
      <c r="E1572" s="115"/>
      <c r="F1572" s="116"/>
      <c r="G1572" s="117"/>
      <c r="H1572" s="64"/>
      <c r="I1572" s="115"/>
      <c r="J1572" s="117"/>
      <c r="K1572" s="65"/>
      <c r="L1572" s="65"/>
      <c r="M1572" s="63"/>
      <c r="N1572" s="63"/>
    </row>
    <row r="1573" spans="1:14" ht="17.100000000000001" customHeight="1">
      <c r="A1573" s="63"/>
      <c r="B1573" s="63"/>
      <c r="C1573" s="63"/>
      <c r="D1573" s="115"/>
      <c r="E1573" s="115"/>
      <c r="F1573" s="116"/>
      <c r="G1573" s="117"/>
      <c r="H1573" s="64"/>
      <c r="I1573" s="115"/>
      <c r="J1573" s="117"/>
      <c r="K1573" s="65"/>
      <c r="L1573" s="65"/>
      <c r="M1573" s="63"/>
      <c r="N1573" s="63"/>
    </row>
    <row r="1574" spans="1:14" ht="17.100000000000001" customHeight="1">
      <c r="A1574" s="63"/>
      <c r="B1574" s="63"/>
      <c r="C1574" s="63"/>
      <c r="D1574" s="115"/>
      <c r="E1574" s="115"/>
      <c r="F1574" s="116"/>
      <c r="G1574" s="117"/>
      <c r="H1574" s="64"/>
      <c r="I1574" s="115"/>
      <c r="J1574" s="117"/>
      <c r="K1574" s="65"/>
      <c r="L1574" s="65"/>
      <c r="M1574" s="63"/>
      <c r="N1574" s="63"/>
    </row>
    <row r="1575" spans="1:14" ht="17.100000000000001" customHeight="1">
      <c r="A1575" s="63"/>
      <c r="B1575" s="63"/>
      <c r="C1575" s="63"/>
      <c r="D1575" s="115"/>
      <c r="E1575" s="115"/>
      <c r="F1575" s="116"/>
      <c r="G1575" s="117"/>
      <c r="H1575" s="64"/>
      <c r="I1575" s="115"/>
      <c r="J1575" s="117"/>
      <c r="K1575" s="65"/>
      <c r="L1575" s="65"/>
      <c r="M1575" s="63"/>
      <c r="N1575" s="63"/>
    </row>
    <row r="1576" spans="1:14" ht="17.100000000000001" customHeight="1">
      <c r="A1576" s="63"/>
      <c r="B1576" s="63"/>
      <c r="C1576" s="63"/>
      <c r="D1576" s="115"/>
      <c r="E1576" s="115"/>
      <c r="F1576" s="116"/>
      <c r="G1576" s="117"/>
      <c r="H1576" s="64"/>
      <c r="I1576" s="115"/>
      <c r="J1576" s="117"/>
      <c r="K1576" s="65"/>
      <c r="L1576" s="65"/>
      <c r="M1576" s="63"/>
      <c r="N1576" s="63"/>
    </row>
    <row r="1577" spans="1:14" ht="17.100000000000001" customHeight="1">
      <c r="A1577" s="63"/>
      <c r="B1577" s="63"/>
      <c r="C1577" s="63"/>
      <c r="D1577" s="115"/>
      <c r="E1577" s="115"/>
      <c r="F1577" s="116"/>
      <c r="G1577" s="117"/>
      <c r="H1577" s="64"/>
      <c r="I1577" s="115"/>
      <c r="J1577" s="117"/>
      <c r="K1577" s="65"/>
      <c r="L1577" s="65"/>
      <c r="M1577" s="63"/>
      <c r="N1577" s="63"/>
    </row>
    <row r="1578" spans="1:14" ht="17.100000000000001" customHeight="1">
      <c r="A1578" s="63"/>
      <c r="B1578" s="63"/>
      <c r="C1578" s="63"/>
      <c r="D1578" s="115"/>
      <c r="E1578" s="115"/>
      <c r="F1578" s="116"/>
      <c r="G1578" s="117"/>
      <c r="H1578" s="64"/>
      <c r="I1578" s="115"/>
      <c r="J1578" s="117"/>
      <c r="K1578" s="65"/>
      <c r="L1578" s="65"/>
      <c r="M1578" s="63"/>
      <c r="N1578" s="63"/>
    </row>
    <row r="1579" spans="1:14" ht="17.100000000000001" customHeight="1">
      <c r="A1579" s="63"/>
      <c r="B1579" s="63"/>
      <c r="C1579" s="63"/>
      <c r="D1579" s="115"/>
      <c r="E1579" s="115"/>
      <c r="F1579" s="116"/>
      <c r="G1579" s="117"/>
      <c r="H1579" s="64"/>
      <c r="I1579" s="115"/>
      <c r="J1579" s="117"/>
      <c r="K1579" s="65"/>
      <c r="L1579" s="65"/>
      <c r="M1579" s="63"/>
      <c r="N1579" s="63"/>
    </row>
    <row r="1580" spans="1:14" ht="17.100000000000001" customHeight="1">
      <c r="A1580" s="63"/>
      <c r="B1580" s="63"/>
      <c r="C1580" s="63"/>
      <c r="D1580" s="115"/>
      <c r="E1580" s="115"/>
      <c r="F1580" s="116"/>
      <c r="G1580" s="117"/>
      <c r="H1580" s="64"/>
      <c r="I1580" s="115"/>
      <c r="J1580" s="117"/>
      <c r="K1580" s="65"/>
      <c r="L1580" s="65"/>
      <c r="M1580" s="63"/>
      <c r="N1580" s="63"/>
    </row>
    <row r="1581" spans="1:14" ht="17.100000000000001" customHeight="1">
      <c r="A1581" s="63"/>
      <c r="B1581" s="63"/>
      <c r="C1581" s="63"/>
      <c r="D1581" s="115"/>
      <c r="E1581" s="115"/>
      <c r="F1581" s="116"/>
      <c r="G1581" s="117"/>
      <c r="H1581" s="64"/>
      <c r="I1581" s="115"/>
      <c r="J1581" s="117"/>
      <c r="K1581" s="65"/>
      <c r="L1581" s="65"/>
      <c r="M1581" s="63"/>
      <c r="N1581" s="63"/>
    </row>
    <row r="1582" spans="1:14" ht="17.100000000000001" customHeight="1">
      <c r="A1582" s="63"/>
      <c r="B1582" s="63"/>
      <c r="C1582" s="63"/>
      <c r="D1582" s="115"/>
      <c r="E1582" s="115"/>
      <c r="F1582" s="116"/>
      <c r="G1582" s="117"/>
      <c r="H1582" s="64"/>
      <c r="I1582" s="115"/>
      <c r="J1582" s="117"/>
      <c r="K1582" s="65"/>
      <c r="L1582" s="65"/>
      <c r="M1582" s="63"/>
      <c r="N1582" s="63"/>
    </row>
    <row r="1583" spans="1:14" ht="17.100000000000001" customHeight="1">
      <c r="A1583" s="63"/>
      <c r="B1583" s="63"/>
      <c r="C1583" s="63"/>
      <c r="D1583" s="115"/>
      <c r="E1583" s="115"/>
      <c r="F1583" s="116"/>
      <c r="G1583" s="117"/>
      <c r="H1583" s="64"/>
      <c r="I1583" s="115"/>
      <c r="J1583" s="117"/>
      <c r="K1583" s="65"/>
      <c r="L1583" s="65"/>
      <c r="M1583" s="63"/>
      <c r="N1583" s="63"/>
    </row>
    <row r="1584" spans="1:14" ht="17.100000000000001" customHeight="1">
      <c r="A1584" s="63"/>
      <c r="B1584" s="63"/>
      <c r="C1584" s="63"/>
      <c r="D1584" s="115"/>
      <c r="E1584" s="115"/>
      <c r="F1584" s="116"/>
      <c r="G1584" s="117"/>
      <c r="H1584" s="64"/>
      <c r="I1584" s="115"/>
      <c r="J1584" s="117"/>
      <c r="K1584" s="65"/>
      <c r="L1584" s="65"/>
      <c r="M1584" s="63"/>
      <c r="N1584" s="63"/>
    </row>
    <row r="1585" spans="1:14" ht="17.100000000000001" customHeight="1">
      <c r="A1585" s="63"/>
      <c r="B1585" s="63"/>
      <c r="C1585" s="63"/>
      <c r="D1585" s="115"/>
      <c r="E1585" s="115"/>
      <c r="F1585" s="116"/>
      <c r="G1585" s="117"/>
      <c r="H1585" s="64"/>
      <c r="I1585" s="115"/>
      <c r="J1585" s="117"/>
      <c r="K1585" s="65"/>
      <c r="L1585" s="65"/>
      <c r="M1585" s="63"/>
      <c r="N1585" s="63"/>
    </row>
    <row r="1586" spans="1:14" ht="17.100000000000001" customHeight="1">
      <c r="A1586" s="63"/>
      <c r="B1586" s="63"/>
      <c r="C1586" s="63"/>
      <c r="D1586" s="115"/>
      <c r="E1586" s="115"/>
      <c r="F1586" s="116"/>
      <c r="G1586" s="117"/>
      <c r="H1586" s="64"/>
      <c r="I1586" s="115"/>
      <c r="J1586" s="117"/>
      <c r="K1586" s="65"/>
      <c r="L1586" s="65"/>
      <c r="M1586" s="63"/>
      <c r="N1586" s="63"/>
    </row>
    <row r="1587" spans="1:14" ht="17.100000000000001" customHeight="1">
      <c r="A1587" s="63"/>
      <c r="B1587" s="63"/>
      <c r="C1587" s="63"/>
      <c r="D1587" s="115"/>
      <c r="E1587" s="115"/>
      <c r="F1587" s="116"/>
      <c r="G1587" s="117"/>
      <c r="H1587" s="64"/>
      <c r="I1587" s="115"/>
      <c r="J1587" s="117"/>
      <c r="K1587" s="65"/>
      <c r="L1587" s="65"/>
      <c r="M1587" s="63"/>
      <c r="N1587" s="63"/>
    </row>
    <row r="1588" spans="1:14" ht="17.100000000000001" customHeight="1">
      <c r="A1588" s="63"/>
      <c r="B1588" s="63"/>
      <c r="C1588" s="63"/>
      <c r="D1588" s="115"/>
      <c r="E1588" s="115"/>
      <c r="F1588" s="116"/>
      <c r="G1588" s="117"/>
      <c r="H1588" s="64"/>
      <c r="I1588" s="115"/>
      <c r="J1588" s="117"/>
      <c r="K1588" s="65"/>
      <c r="L1588" s="65"/>
      <c r="M1588" s="63"/>
      <c r="N1588" s="63"/>
    </row>
    <row r="1589" spans="1:14" ht="17.100000000000001" customHeight="1">
      <c r="A1589" s="63"/>
      <c r="B1589" s="63"/>
      <c r="C1589" s="63"/>
      <c r="D1589" s="115"/>
      <c r="E1589" s="115"/>
      <c r="F1589" s="116"/>
      <c r="G1589" s="117"/>
      <c r="H1589" s="64"/>
      <c r="I1589" s="115"/>
      <c r="J1589" s="117"/>
      <c r="K1589" s="65"/>
      <c r="L1589" s="65"/>
      <c r="M1589" s="63"/>
      <c r="N1589" s="63"/>
    </row>
    <row r="1590" spans="1:14" ht="17.100000000000001" customHeight="1">
      <c r="A1590" s="63"/>
      <c r="B1590" s="63"/>
      <c r="C1590" s="63"/>
      <c r="D1590" s="115"/>
      <c r="E1590" s="115"/>
      <c r="F1590" s="116"/>
      <c r="G1590" s="117"/>
      <c r="H1590" s="64"/>
      <c r="I1590" s="115"/>
      <c r="J1590" s="117"/>
      <c r="K1590" s="65"/>
      <c r="L1590" s="65"/>
      <c r="M1590" s="63"/>
      <c r="N1590" s="63"/>
    </row>
    <row r="1591" spans="1:14" ht="17.100000000000001" customHeight="1">
      <c r="A1591" s="63"/>
      <c r="B1591" s="63"/>
      <c r="C1591" s="63"/>
      <c r="D1591" s="115"/>
      <c r="E1591" s="115"/>
      <c r="F1591" s="116"/>
      <c r="G1591" s="117"/>
      <c r="H1591" s="64"/>
      <c r="I1591" s="115"/>
      <c r="J1591" s="117"/>
      <c r="K1591" s="65"/>
      <c r="L1591" s="65"/>
      <c r="M1591" s="63"/>
      <c r="N1591" s="63"/>
    </row>
    <row r="1592" spans="1:14" ht="17.100000000000001" customHeight="1">
      <c r="A1592" s="63"/>
      <c r="B1592" s="63"/>
      <c r="C1592" s="63"/>
      <c r="D1592" s="115"/>
      <c r="E1592" s="115"/>
      <c r="F1592" s="116"/>
      <c r="G1592" s="117"/>
      <c r="H1592" s="64"/>
      <c r="I1592" s="115"/>
      <c r="J1592" s="117"/>
      <c r="K1592" s="65"/>
      <c r="L1592" s="65"/>
      <c r="M1592" s="63"/>
      <c r="N1592" s="63"/>
    </row>
    <row r="1593" spans="1:14" ht="17.100000000000001" customHeight="1">
      <c r="A1593" s="63"/>
      <c r="B1593" s="63"/>
      <c r="C1593" s="63"/>
      <c r="D1593" s="115"/>
      <c r="E1593" s="115"/>
      <c r="F1593" s="116"/>
      <c r="G1593" s="117"/>
      <c r="H1593" s="64"/>
      <c r="I1593" s="115"/>
      <c r="J1593" s="117"/>
      <c r="K1593" s="65"/>
      <c r="L1593" s="65"/>
      <c r="M1593" s="63"/>
      <c r="N1593" s="63"/>
    </row>
    <row r="1594" spans="1:14" ht="17.100000000000001" customHeight="1">
      <c r="A1594" s="63"/>
      <c r="B1594" s="63"/>
      <c r="C1594" s="63"/>
      <c r="D1594" s="115"/>
      <c r="E1594" s="115"/>
      <c r="F1594" s="116"/>
      <c r="G1594" s="117"/>
      <c r="H1594" s="64"/>
      <c r="I1594" s="115"/>
      <c r="J1594" s="117"/>
      <c r="K1594" s="65"/>
      <c r="L1594" s="65"/>
      <c r="M1594" s="63"/>
      <c r="N1594" s="63"/>
    </row>
    <row r="1595" spans="1:14" ht="17.100000000000001" customHeight="1">
      <c r="A1595" s="63"/>
      <c r="B1595" s="63"/>
      <c r="C1595" s="63"/>
      <c r="D1595" s="115"/>
      <c r="E1595" s="115"/>
      <c r="F1595" s="116"/>
      <c r="G1595" s="117"/>
      <c r="H1595" s="64"/>
      <c r="I1595" s="115"/>
      <c r="J1595" s="117"/>
      <c r="K1595" s="65"/>
      <c r="L1595" s="65"/>
      <c r="M1595" s="63"/>
      <c r="N1595" s="63"/>
    </row>
    <row r="1596" spans="1:14" ht="17.100000000000001" customHeight="1">
      <c r="A1596" s="63"/>
      <c r="B1596" s="63"/>
      <c r="C1596" s="63"/>
      <c r="D1596" s="115"/>
      <c r="E1596" s="115"/>
      <c r="F1596" s="116"/>
      <c r="G1596" s="117"/>
      <c r="H1596" s="64"/>
      <c r="I1596" s="115"/>
      <c r="J1596" s="117"/>
      <c r="K1596" s="65"/>
      <c r="L1596" s="65"/>
      <c r="M1596" s="63"/>
      <c r="N1596" s="63"/>
    </row>
    <row r="1597" spans="1:14" ht="17.100000000000001" customHeight="1">
      <c r="A1597" s="63"/>
      <c r="B1597" s="63"/>
      <c r="C1597" s="63"/>
      <c r="D1597" s="115"/>
      <c r="E1597" s="115"/>
      <c r="F1597" s="116"/>
      <c r="G1597" s="117"/>
      <c r="H1597" s="64"/>
      <c r="I1597" s="115"/>
      <c r="J1597" s="117"/>
      <c r="K1597" s="65"/>
      <c r="L1597" s="65"/>
      <c r="M1597" s="63"/>
      <c r="N1597" s="63"/>
    </row>
    <row r="1598" spans="1:14" ht="17.100000000000001" customHeight="1">
      <c r="A1598" s="63"/>
      <c r="B1598" s="63"/>
      <c r="C1598" s="63"/>
      <c r="D1598" s="115"/>
      <c r="E1598" s="115"/>
      <c r="F1598" s="116"/>
      <c r="G1598" s="117"/>
      <c r="H1598" s="64"/>
      <c r="I1598" s="115"/>
      <c r="J1598" s="117"/>
      <c r="K1598" s="65"/>
      <c r="L1598" s="65"/>
      <c r="M1598" s="63"/>
      <c r="N1598" s="63"/>
    </row>
    <row r="1599" spans="1:14" ht="17.100000000000001" customHeight="1">
      <c r="A1599" s="63"/>
      <c r="B1599" s="63"/>
      <c r="C1599" s="63"/>
      <c r="D1599" s="115"/>
      <c r="E1599" s="115"/>
      <c r="F1599" s="116"/>
      <c r="G1599" s="117"/>
      <c r="H1599" s="64"/>
      <c r="I1599" s="115"/>
      <c r="J1599" s="117"/>
      <c r="K1599" s="65"/>
      <c r="L1599" s="65"/>
      <c r="M1599" s="63"/>
      <c r="N1599" s="63"/>
    </row>
    <row r="1600" spans="1:14" ht="17.100000000000001" customHeight="1">
      <c r="A1600" s="63"/>
      <c r="B1600" s="63"/>
      <c r="C1600" s="63"/>
      <c r="D1600" s="115"/>
      <c r="E1600" s="115"/>
      <c r="F1600" s="116"/>
      <c r="G1600" s="117"/>
      <c r="H1600" s="64"/>
      <c r="I1600" s="115"/>
      <c r="J1600" s="117"/>
      <c r="K1600" s="65"/>
      <c r="L1600" s="65"/>
      <c r="M1600" s="63"/>
      <c r="N1600" s="63"/>
    </row>
    <row r="1601" spans="1:14" ht="17.100000000000001" customHeight="1">
      <c r="A1601" s="63"/>
      <c r="B1601" s="63"/>
      <c r="C1601" s="63"/>
      <c r="D1601" s="115"/>
      <c r="E1601" s="115"/>
      <c r="F1601" s="116"/>
      <c r="G1601" s="117"/>
      <c r="H1601" s="64"/>
      <c r="I1601" s="115"/>
      <c r="J1601" s="117"/>
      <c r="K1601" s="65"/>
      <c r="L1601" s="65"/>
      <c r="M1601" s="63"/>
      <c r="N1601" s="63"/>
    </row>
    <row r="1602" spans="1:14" ht="17.100000000000001" customHeight="1">
      <c r="A1602" s="63"/>
      <c r="B1602" s="63"/>
      <c r="C1602" s="63"/>
      <c r="D1602" s="115"/>
      <c r="E1602" s="115"/>
      <c r="F1602" s="116"/>
      <c r="G1602" s="117"/>
      <c r="H1602" s="64"/>
      <c r="I1602" s="115"/>
      <c r="J1602" s="117"/>
      <c r="K1602" s="65"/>
      <c r="L1602" s="65"/>
      <c r="M1602" s="63"/>
      <c r="N1602" s="63"/>
    </row>
    <row r="1603" spans="1:14" ht="17.100000000000001" customHeight="1">
      <c r="A1603" s="63"/>
      <c r="B1603" s="63"/>
      <c r="C1603" s="63"/>
      <c r="D1603" s="115"/>
      <c r="E1603" s="115"/>
      <c r="F1603" s="116"/>
      <c r="G1603" s="117"/>
      <c r="H1603" s="64"/>
      <c r="I1603" s="115"/>
      <c r="J1603" s="117"/>
      <c r="K1603" s="65"/>
      <c r="L1603" s="65"/>
      <c r="M1603" s="63"/>
      <c r="N1603" s="63"/>
    </row>
    <row r="1604" spans="1:14" ht="17.100000000000001" customHeight="1">
      <c r="A1604" s="63"/>
      <c r="B1604" s="63"/>
      <c r="C1604" s="63"/>
      <c r="D1604" s="115"/>
      <c r="E1604" s="115"/>
      <c r="F1604" s="116"/>
      <c r="G1604" s="117"/>
      <c r="H1604" s="64"/>
      <c r="I1604" s="115"/>
      <c r="J1604" s="117"/>
      <c r="K1604" s="65"/>
      <c r="L1604" s="65"/>
      <c r="M1604" s="63"/>
      <c r="N1604" s="63"/>
    </row>
    <row r="1605" spans="1:14" ht="17.100000000000001" customHeight="1">
      <c r="A1605" s="63"/>
      <c r="B1605" s="63"/>
      <c r="C1605" s="63"/>
      <c r="D1605" s="115"/>
      <c r="E1605" s="115"/>
      <c r="F1605" s="116"/>
      <c r="G1605" s="117"/>
      <c r="H1605" s="64"/>
      <c r="I1605" s="115"/>
      <c r="J1605" s="117"/>
      <c r="K1605" s="65"/>
      <c r="L1605" s="65"/>
      <c r="M1605" s="63"/>
      <c r="N1605" s="63"/>
    </row>
    <row r="1606" spans="1:14" ht="17.100000000000001" customHeight="1">
      <c r="A1606" s="63"/>
      <c r="B1606" s="63"/>
      <c r="C1606" s="63"/>
      <c r="D1606" s="115"/>
      <c r="E1606" s="115"/>
      <c r="F1606" s="116"/>
      <c r="G1606" s="117"/>
      <c r="H1606" s="64"/>
      <c r="I1606" s="115"/>
      <c r="J1606" s="117"/>
      <c r="K1606" s="65"/>
      <c r="L1606" s="65"/>
      <c r="M1606" s="63"/>
      <c r="N1606" s="63"/>
    </row>
    <row r="1607" spans="1:14" ht="17.100000000000001" customHeight="1">
      <c r="A1607" s="63"/>
      <c r="B1607" s="63"/>
      <c r="C1607" s="63"/>
      <c r="D1607" s="115"/>
      <c r="E1607" s="115"/>
      <c r="F1607" s="116"/>
      <c r="G1607" s="117"/>
      <c r="H1607" s="64"/>
      <c r="I1607" s="115"/>
      <c r="J1607" s="117"/>
      <c r="K1607" s="65"/>
      <c r="L1607" s="65"/>
      <c r="M1607" s="63"/>
      <c r="N1607" s="63"/>
    </row>
    <row r="1608" spans="1:14" ht="17.100000000000001" customHeight="1">
      <c r="A1608" s="63"/>
      <c r="B1608" s="63"/>
      <c r="C1608" s="63"/>
      <c r="D1608" s="115"/>
      <c r="E1608" s="115"/>
      <c r="F1608" s="116"/>
      <c r="G1608" s="117"/>
      <c r="H1608" s="64"/>
      <c r="I1608" s="115"/>
      <c r="J1608" s="117"/>
      <c r="K1608" s="65"/>
      <c r="L1608" s="65"/>
      <c r="M1608" s="63"/>
      <c r="N1608" s="63"/>
    </row>
    <row r="1609" spans="1:14" ht="17.100000000000001" customHeight="1">
      <c r="A1609" s="63"/>
      <c r="B1609" s="63"/>
      <c r="C1609" s="63"/>
      <c r="D1609" s="115"/>
      <c r="E1609" s="115"/>
      <c r="F1609" s="116"/>
      <c r="G1609" s="117"/>
      <c r="H1609" s="64"/>
      <c r="I1609" s="115"/>
      <c r="J1609" s="117"/>
      <c r="K1609" s="65"/>
      <c r="L1609" s="65"/>
      <c r="M1609" s="63"/>
      <c r="N1609" s="63"/>
    </row>
    <row r="1610" spans="1:14" ht="17.100000000000001" customHeight="1">
      <c r="A1610" s="63"/>
      <c r="B1610" s="63"/>
      <c r="C1610" s="63"/>
      <c r="D1610" s="115"/>
      <c r="E1610" s="115"/>
      <c r="F1610" s="116"/>
      <c r="G1610" s="117"/>
      <c r="H1610" s="64"/>
      <c r="I1610" s="115"/>
      <c r="J1610" s="117"/>
      <c r="K1610" s="65"/>
      <c r="L1610" s="65"/>
      <c r="M1610" s="63"/>
      <c r="N1610" s="63"/>
    </row>
    <row r="1611" spans="1:14" ht="17.100000000000001" customHeight="1">
      <c r="A1611" s="63"/>
      <c r="B1611" s="63"/>
      <c r="C1611" s="63"/>
      <c r="D1611" s="115"/>
      <c r="E1611" s="115"/>
      <c r="F1611" s="116"/>
      <c r="G1611" s="117"/>
      <c r="H1611" s="64"/>
      <c r="I1611" s="115"/>
      <c r="J1611" s="117"/>
      <c r="K1611" s="65"/>
      <c r="L1611" s="65"/>
      <c r="M1611" s="63"/>
      <c r="N1611" s="63"/>
    </row>
    <row r="1612" spans="1:14" ht="17.100000000000001" customHeight="1">
      <c r="A1612" s="63"/>
      <c r="B1612" s="63"/>
      <c r="C1612" s="63"/>
      <c r="D1612" s="115"/>
      <c r="E1612" s="115"/>
      <c r="F1612" s="116"/>
      <c r="G1612" s="117"/>
      <c r="H1612" s="64"/>
      <c r="I1612" s="115"/>
      <c r="J1612" s="117"/>
      <c r="K1612" s="65"/>
      <c r="L1612" s="65"/>
      <c r="M1612" s="63"/>
      <c r="N1612" s="63"/>
    </row>
    <row r="1613" spans="1:14" ht="17.100000000000001" customHeight="1">
      <c r="A1613" s="63"/>
      <c r="B1613" s="63"/>
      <c r="C1613" s="63"/>
      <c r="D1613" s="115"/>
      <c r="E1613" s="115"/>
      <c r="F1613" s="116"/>
      <c r="G1613" s="117"/>
      <c r="H1613" s="64"/>
      <c r="I1613" s="115"/>
      <c r="J1613" s="117"/>
      <c r="K1613" s="65"/>
      <c r="L1613" s="65"/>
      <c r="M1613" s="63"/>
      <c r="N1613" s="63"/>
    </row>
    <row r="1614" spans="1:14" ht="17.100000000000001" customHeight="1">
      <c r="A1614" s="63"/>
      <c r="B1614" s="63"/>
      <c r="C1614" s="63"/>
      <c r="D1614" s="115"/>
      <c r="E1614" s="115"/>
      <c r="F1614" s="116"/>
      <c r="G1614" s="117"/>
      <c r="H1614" s="64"/>
      <c r="I1614" s="115"/>
      <c r="J1614" s="117"/>
      <c r="K1614" s="65"/>
      <c r="L1614" s="65"/>
      <c r="M1614" s="63"/>
      <c r="N1614" s="63"/>
    </row>
    <row r="1615" spans="1:14" ht="17.100000000000001" customHeight="1">
      <c r="A1615" s="63"/>
      <c r="B1615" s="63"/>
      <c r="C1615" s="63"/>
      <c r="D1615" s="115"/>
      <c r="E1615" s="115"/>
      <c r="F1615" s="116"/>
      <c r="G1615" s="117"/>
      <c r="H1615" s="64"/>
      <c r="I1615" s="115"/>
      <c r="J1615" s="117"/>
      <c r="K1615" s="65"/>
      <c r="L1615" s="65"/>
      <c r="M1615" s="63"/>
      <c r="N1615" s="63"/>
    </row>
    <row r="1616" spans="1:14" ht="17.100000000000001" customHeight="1">
      <c r="A1616" s="63"/>
      <c r="B1616" s="63"/>
      <c r="C1616" s="63"/>
      <c r="D1616" s="115"/>
      <c r="E1616" s="115"/>
      <c r="F1616" s="116"/>
      <c r="G1616" s="117"/>
      <c r="H1616" s="64"/>
      <c r="I1616" s="115"/>
      <c r="J1616" s="117"/>
      <c r="K1616" s="65"/>
      <c r="L1616" s="65"/>
      <c r="M1616" s="63"/>
      <c r="N1616" s="63"/>
    </row>
    <row r="1617" spans="1:14" ht="17.100000000000001" customHeight="1">
      <c r="A1617" s="63"/>
      <c r="B1617" s="63"/>
      <c r="C1617" s="63"/>
      <c r="D1617" s="115"/>
      <c r="E1617" s="115"/>
      <c r="F1617" s="116"/>
      <c r="G1617" s="117"/>
      <c r="H1617" s="64"/>
      <c r="I1617" s="115"/>
      <c r="J1617" s="117"/>
      <c r="K1617" s="65"/>
      <c r="L1617" s="65"/>
      <c r="M1617" s="63"/>
      <c r="N1617" s="63"/>
    </row>
    <row r="1618" spans="1:14" ht="17.100000000000001" customHeight="1">
      <c r="A1618" s="63"/>
      <c r="B1618" s="63"/>
      <c r="C1618" s="63"/>
      <c r="D1618" s="115"/>
      <c r="E1618" s="115"/>
      <c r="F1618" s="116"/>
      <c r="G1618" s="117"/>
      <c r="H1618" s="64"/>
      <c r="I1618" s="115"/>
      <c r="J1618" s="117"/>
      <c r="K1618" s="65"/>
      <c r="L1618" s="65"/>
      <c r="M1618" s="63"/>
      <c r="N1618" s="63"/>
    </row>
    <row r="1619" spans="1:14" ht="17.100000000000001" customHeight="1">
      <c r="A1619" s="63"/>
      <c r="B1619" s="63"/>
      <c r="C1619" s="63"/>
      <c r="D1619" s="115"/>
      <c r="E1619" s="115"/>
      <c r="F1619" s="116"/>
      <c r="G1619" s="117"/>
      <c r="H1619" s="64"/>
      <c r="I1619" s="115"/>
      <c r="J1619" s="117"/>
      <c r="K1619" s="65"/>
      <c r="L1619" s="65"/>
      <c r="M1619" s="63"/>
      <c r="N1619" s="63"/>
    </row>
    <row r="1620" spans="1:14" ht="17.100000000000001" customHeight="1">
      <c r="A1620" s="63"/>
      <c r="B1620" s="63"/>
      <c r="C1620" s="63"/>
      <c r="D1620" s="115"/>
      <c r="E1620" s="115"/>
      <c r="F1620" s="116"/>
      <c r="G1620" s="117"/>
      <c r="H1620" s="64"/>
      <c r="I1620" s="115"/>
      <c r="J1620" s="117"/>
      <c r="K1620" s="65"/>
      <c r="L1620" s="65"/>
      <c r="M1620" s="63"/>
      <c r="N1620" s="63"/>
    </row>
    <row r="1621" spans="1:14" ht="17.100000000000001" customHeight="1">
      <c r="A1621" s="63"/>
      <c r="B1621" s="63"/>
      <c r="C1621" s="63"/>
      <c r="D1621" s="115"/>
      <c r="E1621" s="115"/>
      <c r="F1621" s="116"/>
      <c r="G1621" s="117"/>
      <c r="H1621" s="64"/>
      <c r="I1621" s="115"/>
      <c r="J1621" s="117"/>
      <c r="K1621" s="65"/>
      <c r="L1621" s="65"/>
      <c r="M1621" s="63"/>
      <c r="N1621" s="63"/>
    </row>
    <row r="1622" spans="1:14" ht="17.100000000000001" customHeight="1">
      <c r="A1622" s="63"/>
      <c r="B1622" s="63"/>
      <c r="C1622" s="63"/>
      <c r="D1622" s="115"/>
      <c r="E1622" s="115"/>
      <c r="F1622" s="116"/>
      <c r="G1622" s="117"/>
      <c r="H1622" s="64"/>
      <c r="I1622" s="115"/>
      <c r="J1622" s="117"/>
      <c r="K1622" s="65"/>
      <c r="L1622" s="65"/>
      <c r="M1622" s="63"/>
      <c r="N1622" s="63"/>
    </row>
    <row r="1623" spans="1:14" ht="17.100000000000001" customHeight="1">
      <c r="A1623" s="63"/>
      <c r="B1623" s="63"/>
      <c r="C1623" s="63"/>
      <c r="D1623" s="115"/>
      <c r="E1623" s="115"/>
      <c r="F1623" s="116"/>
      <c r="G1623" s="117"/>
      <c r="H1623" s="64"/>
      <c r="I1623" s="115"/>
      <c r="J1623" s="117"/>
      <c r="K1623" s="65"/>
      <c r="L1623" s="65"/>
      <c r="M1623" s="63"/>
      <c r="N1623" s="63"/>
    </row>
    <row r="1624" spans="1:14" ht="17.100000000000001" customHeight="1">
      <c r="A1624" s="63"/>
      <c r="B1624" s="63"/>
      <c r="C1624" s="63"/>
      <c r="D1624" s="115"/>
      <c r="E1624" s="115"/>
      <c r="F1624" s="116"/>
      <c r="G1624" s="117"/>
      <c r="H1624" s="64"/>
      <c r="I1624" s="115"/>
      <c r="J1624" s="117"/>
      <c r="K1624" s="65"/>
      <c r="L1624" s="65"/>
      <c r="M1624" s="63"/>
      <c r="N1624" s="63"/>
    </row>
    <row r="1625" spans="1:14" ht="17.100000000000001" customHeight="1">
      <c r="A1625" s="63"/>
      <c r="B1625" s="63"/>
      <c r="C1625" s="63"/>
      <c r="D1625" s="115"/>
      <c r="E1625" s="115"/>
      <c r="F1625" s="116"/>
      <c r="G1625" s="117"/>
      <c r="H1625" s="64"/>
      <c r="I1625" s="115"/>
      <c r="J1625" s="117"/>
      <c r="K1625" s="65"/>
      <c r="L1625" s="65"/>
      <c r="M1625" s="63"/>
      <c r="N1625" s="63"/>
    </row>
    <row r="1626" spans="1:14" ht="17.100000000000001" customHeight="1">
      <c r="A1626" s="63"/>
      <c r="B1626" s="63"/>
      <c r="C1626" s="63"/>
      <c r="D1626" s="115"/>
      <c r="E1626" s="115"/>
      <c r="F1626" s="116"/>
      <c r="G1626" s="117"/>
      <c r="H1626" s="64"/>
      <c r="I1626" s="115"/>
      <c r="J1626" s="117"/>
      <c r="K1626" s="65"/>
      <c r="L1626" s="65"/>
      <c r="M1626" s="63"/>
      <c r="N1626" s="63"/>
    </row>
    <row r="1627" spans="1:14" ht="17.100000000000001" customHeight="1">
      <c r="A1627" s="63"/>
      <c r="B1627" s="63"/>
      <c r="C1627" s="63"/>
      <c r="D1627" s="115"/>
      <c r="E1627" s="115"/>
      <c r="F1627" s="116"/>
      <c r="G1627" s="117"/>
      <c r="H1627" s="64"/>
      <c r="I1627" s="115"/>
      <c r="J1627" s="117"/>
      <c r="K1627" s="65"/>
      <c r="L1627" s="65"/>
      <c r="M1627" s="63"/>
      <c r="N1627" s="63"/>
    </row>
    <row r="1628" spans="1:14" ht="17.100000000000001" customHeight="1">
      <c r="A1628" s="63"/>
      <c r="B1628" s="63"/>
      <c r="C1628" s="63"/>
      <c r="D1628" s="115"/>
      <c r="E1628" s="115"/>
      <c r="F1628" s="116"/>
      <c r="G1628" s="117"/>
      <c r="H1628" s="64"/>
      <c r="I1628" s="115"/>
      <c r="J1628" s="117"/>
      <c r="K1628" s="65"/>
      <c r="L1628" s="65"/>
      <c r="M1628" s="63"/>
      <c r="N1628" s="63"/>
    </row>
    <row r="1629" spans="1:14" ht="17.100000000000001" customHeight="1">
      <c r="A1629" s="63"/>
      <c r="B1629" s="63"/>
      <c r="C1629" s="63"/>
      <c r="D1629" s="115"/>
      <c r="E1629" s="115"/>
      <c r="F1629" s="116"/>
      <c r="G1629" s="117"/>
      <c r="H1629" s="64"/>
      <c r="I1629" s="115"/>
      <c r="J1629" s="117"/>
      <c r="K1629" s="65"/>
      <c r="L1629" s="65"/>
      <c r="M1629" s="63"/>
      <c r="N1629" s="63"/>
    </row>
    <row r="1630" spans="1:14" ht="17.100000000000001" customHeight="1">
      <c r="A1630" s="63"/>
      <c r="B1630" s="63"/>
      <c r="C1630" s="63"/>
      <c r="D1630" s="115"/>
      <c r="E1630" s="115"/>
      <c r="F1630" s="116"/>
      <c r="G1630" s="117"/>
      <c r="H1630" s="64"/>
      <c r="I1630" s="115"/>
      <c r="J1630" s="117"/>
      <c r="K1630" s="65"/>
      <c r="L1630" s="65"/>
      <c r="M1630" s="63"/>
      <c r="N1630" s="63"/>
    </row>
    <row r="1631" spans="1:14" ht="17.100000000000001" customHeight="1">
      <c r="A1631" s="63"/>
      <c r="B1631" s="63"/>
      <c r="C1631" s="63"/>
      <c r="D1631" s="115"/>
      <c r="E1631" s="115"/>
      <c r="F1631" s="116"/>
      <c r="G1631" s="117"/>
      <c r="H1631" s="64"/>
      <c r="I1631" s="115"/>
      <c r="J1631" s="117"/>
      <c r="K1631" s="65"/>
      <c r="L1631" s="65"/>
      <c r="M1631" s="63"/>
      <c r="N1631" s="63"/>
    </row>
    <row r="1632" spans="1:14" ht="17.100000000000001" customHeight="1">
      <c r="A1632" s="63"/>
      <c r="B1632" s="63"/>
      <c r="C1632" s="63"/>
      <c r="D1632" s="115"/>
      <c r="E1632" s="115"/>
      <c r="F1632" s="116"/>
      <c r="G1632" s="117"/>
      <c r="H1632" s="64"/>
      <c r="I1632" s="115"/>
      <c r="J1632" s="117"/>
      <c r="K1632" s="65"/>
      <c r="L1632" s="65"/>
      <c r="M1632" s="63"/>
      <c r="N1632" s="63"/>
    </row>
    <row r="1633" spans="1:14" ht="17.100000000000001" customHeight="1">
      <c r="A1633" s="63"/>
      <c r="B1633" s="63"/>
      <c r="C1633" s="63"/>
      <c r="D1633" s="115"/>
      <c r="E1633" s="115"/>
      <c r="F1633" s="116"/>
      <c r="G1633" s="117"/>
      <c r="H1633" s="64"/>
      <c r="I1633" s="115"/>
      <c r="J1633" s="117"/>
      <c r="K1633" s="65"/>
      <c r="L1633" s="65"/>
      <c r="M1633" s="63"/>
      <c r="N1633" s="63"/>
    </row>
    <row r="1634" spans="1:14" ht="17.100000000000001" customHeight="1">
      <c r="A1634" s="63"/>
      <c r="B1634" s="63"/>
      <c r="C1634" s="63"/>
      <c r="D1634" s="115"/>
      <c r="E1634" s="115"/>
      <c r="F1634" s="116"/>
      <c r="G1634" s="117"/>
      <c r="H1634" s="64"/>
      <c r="I1634" s="115"/>
      <c r="J1634" s="117"/>
      <c r="K1634" s="65"/>
      <c r="L1634" s="65"/>
      <c r="M1634" s="63"/>
      <c r="N1634" s="63"/>
    </row>
    <row r="1635" spans="1:14" ht="17.100000000000001" customHeight="1">
      <c r="A1635" s="63"/>
      <c r="B1635" s="63"/>
      <c r="C1635" s="63"/>
      <c r="D1635" s="115"/>
      <c r="E1635" s="115"/>
      <c r="F1635" s="116"/>
      <c r="G1635" s="117"/>
      <c r="H1635" s="64"/>
      <c r="I1635" s="115"/>
      <c r="J1635" s="117"/>
      <c r="K1635" s="65"/>
      <c r="L1635" s="65"/>
      <c r="M1635" s="63"/>
      <c r="N1635" s="63"/>
    </row>
    <row r="1636" spans="1:14" ht="17.100000000000001" customHeight="1">
      <c r="A1636" s="63"/>
      <c r="B1636" s="63"/>
      <c r="C1636" s="63"/>
      <c r="D1636" s="115"/>
      <c r="E1636" s="115"/>
      <c r="F1636" s="116"/>
      <c r="G1636" s="117"/>
      <c r="H1636" s="64"/>
      <c r="I1636" s="115"/>
      <c r="J1636" s="117"/>
      <c r="K1636" s="65"/>
      <c r="L1636" s="65"/>
      <c r="M1636" s="63"/>
      <c r="N1636" s="63"/>
    </row>
    <row r="1637" spans="1:14" ht="17.100000000000001" customHeight="1">
      <c r="A1637" s="63"/>
      <c r="B1637" s="63"/>
      <c r="C1637" s="63"/>
      <c r="D1637" s="115"/>
      <c r="E1637" s="115"/>
      <c r="F1637" s="116"/>
      <c r="G1637" s="117"/>
      <c r="H1637" s="64"/>
      <c r="I1637" s="115"/>
      <c r="J1637" s="117"/>
      <c r="K1637" s="65"/>
      <c r="L1637" s="65"/>
      <c r="M1637" s="63"/>
      <c r="N1637" s="63"/>
    </row>
    <row r="1638" spans="1:14" ht="17.100000000000001" customHeight="1">
      <c r="A1638" s="63"/>
      <c r="B1638" s="63"/>
      <c r="C1638" s="63"/>
      <c r="D1638" s="115"/>
      <c r="E1638" s="115"/>
      <c r="F1638" s="116"/>
      <c r="G1638" s="117"/>
      <c r="H1638" s="64"/>
      <c r="I1638" s="115"/>
      <c r="J1638" s="117"/>
      <c r="K1638" s="65"/>
      <c r="L1638" s="65"/>
      <c r="M1638" s="63"/>
      <c r="N1638" s="63"/>
    </row>
    <row r="1639" spans="1:14" ht="17.100000000000001" customHeight="1">
      <c r="A1639" s="63"/>
      <c r="B1639" s="63"/>
      <c r="C1639" s="63"/>
      <c r="D1639" s="115"/>
      <c r="E1639" s="115"/>
      <c r="F1639" s="116"/>
      <c r="G1639" s="117"/>
      <c r="H1639" s="64"/>
      <c r="I1639" s="115"/>
      <c r="J1639" s="117"/>
      <c r="K1639" s="65"/>
      <c r="L1639" s="65"/>
      <c r="M1639" s="63"/>
      <c r="N1639" s="63"/>
    </row>
    <row r="1640" spans="1:14" ht="17.100000000000001" customHeight="1">
      <c r="A1640" s="63"/>
      <c r="B1640" s="63"/>
      <c r="C1640" s="63"/>
      <c r="D1640" s="115"/>
      <c r="E1640" s="115"/>
      <c r="F1640" s="116"/>
      <c r="G1640" s="117"/>
      <c r="H1640" s="64"/>
      <c r="I1640" s="115"/>
      <c r="J1640" s="117"/>
      <c r="K1640" s="65"/>
      <c r="L1640" s="65"/>
      <c r="M1640" s="63"/>
      <c r="N1640" s="63"/>
    </row>
    <row r="1641" spans="1:14" ht="17.100000000000001" customHeight="1">
      <c r="A1641" s="63"/>
      <c r="B1641" s="63"/>
      <c r="C1641" s="63"/>
      <c r="D1641" s="115"/>
      <c r="E1641" s="115"/>
      <c r="F1641" s="116"/>
      <c r="G1641" s="117"/>
      <c r="H1641" s="64"/>
      <c r="I1641" s="115"/>
      <c r="J1641" s="117"/>
      <c r="K1641" s="65"/>
      <c r="L1641" s="65"/>
      <c r="M1641" s="63"/>
      <c r="N1641" s="63"/>
    </row>
    <row r="1642" spans="1:14" ht="17.100000000000001" customHeight="1">
      <c r="A1642" s="63"/>
      <c r="B1642" s="63"/>
      <c r="C1642" s="63"/>
      <c r="D1642" s="115"/>
      <c r="E1642" s="115"/>
      <c r="F1642" s="116"/>
      <c r="G1642" s="117"/>
      <c r="H1642" s="64"/>
      <c r="I1642" s="115"/>
      <c r="J1642" s="117"/>
      <c r="K1642" s="65"/>
      <c r="L1642" s="65"/>
      <c r="M1642" s="63"/>
      <c r="N1642" s="63"/>
    </row>
    <row r="1643" spans="1:14" ht="17.100000000000001" customHeight="1">
      <c r="A1643" s="63"/>
      <c r="B1643" s="63"/>
      <c r="C1643" s="63"/>
      <c r="D1643" s="115"/>
      <c r="E1643" s="115"/>
      <c r="F1643" s="116"/>
      <c r="G1643" s="117"/>
      <c r="H1643" s="64"/>
      <c r="I1643" s="115"/>
      <c r="J1643" s="117"/>
      <c r="K1643" s="65"/>
      <c r="L1643" s="65"/>
      <c r="M1643" s="63"/>
      <c r="N1643" s="63"/>
    </row>
    <row r="1644" spans="1:14" ht="17.100000000000001" customHeight="1">
      <c r="A1644" s="63"/>
      <c r="B1644" s="63"/>
      <c r="C1644" s="63"/>
      <c r="D1644" s="115"/>
      <c r="E1644" s="115"/>
      <c r="F1644" s="116"/>
      <c r="G1644" s="117"/>
      <c r="H1644" s="64"/>
      <c r="I1644" s="115"/>
      <c r="J1644" s="117"/>
      <c r="K1644" s="65"/>
      <c r="L1644" s="65"/>
      <c r="M1644" s="63"/>
      <c r="N1644" s="63"/>
    </row>
    <row r="1645" spans="1:14" ht="17.100000000000001" customHeight="1">
      <c r="A1645" s="63"/>
      <c r="B1645" s="63"/>
      <c r="C1645" s="63"/>
      <c r="D1645" s="115"/>
      <c r="E1645" s="115"/>
      <c r="F1645" s="116"/>
      <c r="G1645" s="117"/>
      <c r="H1645" s="64"/>
      <c r="I1645" s="115"/>
      <c r="J1645" s="117"/>
      <c r="K1645" s="65"/>
      <c r="L1645" s="65"/>
      <c r="M1645" s="63"/>
      <c r="N1645" s="63"/>
    </row>
    <row r="1646" spans="1:14" ht="17.100000000000001" customHeight="1">
      <c r="A1646" s="63"/>
      <c r="B1646" s="63"/>
      <c r="C1646" s="63"/>
      <c r="D1646" s="115"/>
      <c r="E1646" s="115"/>
      <c r="F1646" s="116"/>
      <c r="G1646" s="117"/>
      <c r="H1646" s="64"/>
      <c r="I1646" s="115"/>
      <c r="J1646" s="117"/>
      <c r="K1646" s="65"/>
      <c r="L1646" s="65"/>
      <c r="M1646" s="63"/>
      <c r="N1646" s="63"/>
    </row>
    <row r="1647" spans="1:14" ht="17.100000000000001" customHeight="1">
      <c r="A1647" s="63"/>
      <c r="B1647" s="63"/>
      <c r="C1647" s="63"/>
      <c r="D1647" s="115"/>
      <c r="E1647" s="115"/>
      <c r="F1647" s="116"/>
      <c r="G1647" s="117"/>
      <c r="H1647" s="64"/>
      <c r="I1647" s="115"/>
      <c r="J1647" s="117"/>
      <c r="K1647" s="65"/>
      <c r="L1647" s="65"/>
      <c r="M1647" s="63"/>
      <c r="N1647" s="63"/>
    </row>
    <row r="1648" spans="1:14" ht="17.100000000000001" customHeight="1">
      <c r="A1648" s="63"/>
      <c r="B1648" s="63"/>
      <c r="C1648" s="63"/>
      <c r="D1648" s="115"/>
      <c r="E1648" s="115"/>
      <c r="F1648" s="116"/>
      <c r="G1648" s="117"/>
      <c r="H1648" s="64"/>
      <c r="I1648" s="115"/>
      <c r="J1648" s="117"/>
      <c r="K1648" s="65"/>
      <c r="L1648" s="65"/>
      <c r="M1648" s="63"/>
      <c r="N1648" s="63"/>
    </row>
    <row r="1649" spans="1:14" ht="17.100000000000001" customHeight="1">
      <c r="A1649" s="63"/>
      <c r="B1649" s="63"/>
      <c r="C1649" s="63"/>
      <c r="D1649" s="115"/>
      <c r="E1649" s="115"/>
      <c r="F1649" s="116"/>
      <c r="G1649" s="117"/>
      <c r="H1649" s="64"/>
      <c r="I1649" s="115"/>
      <c r="J1649" s="117"/>
      <c r="K1649" s="65"/>
      <c r="L1649" s="65"/>
      <c r="M1649" s="63"/>
      <c r="N1649" s="63"/>
    </row>
    <row r="1650" spans="1:14" ht="17.100000000000001" customHeight="1">
      <c r="A1650" s="63"/>
      <c r="B1650" s="63"/>
      <c r="C1650" s="63"/>
      <c r="D1650" s="115"/>
      <c r="E1650" s="115"/>
      <c r="F1650" s="116"/>
      <c r="G1650" s="117"/>
      <c r="H1650" s="64"/>
      <c r="I1650" s="115"/>
      <c r="J1650" s="117"/>
      <c r="K1650" s="65"/>
      <c r="L1650" s="65"/>
      <c r="M1650" s="63"/>
      <c r="N1650" s="63"/>
    </row>
    <row r="1651" spans="1:14" ht="17.100000000000001" customHeight="1">
      <c r="A1651" s="63"/>
      <c r="B1651" s="63"/>
      <c r="C1651" s="63"/>
      <c r="D1651" s="115"/>
      <c r="E1651" s="115"/>
      <c r="F1651" s="116"/>
      <c r="G1651" s="117"/>
      <c r="H1651" s="64"/>
      <c r="I1651" s="115"/>
      <c r="J1651" s="117"/>
      <c r="K1651" s="65"/>
      <c r="L1651" s="65"/>
      <c r="M1651" s="63"/>
      <c r="N1651" s="63"/>
    </row>
    <row r="1652" spans="1:14" ht="17.100000000000001" customHeight="1">
      <c r="A1652" s="63"/>
      <c r="B1652" s="63"/>
      <c r="C1652" s="63"/>
      <c r="D1652" s="115"/>
      <c r="E1652" s="115"/>
      <c r="F1652" s="116"/>
      <c r="G1652" s="117"/>
      <c r="H1652" s="64"/>
      <c r="I1652" s="115"/>
      <c r="J1652" s="117"/>
      <c r="K1652" s="65"/>
      <c r="L1652" s="65"/>
      <c r="M1652" s="63"/>
      <c r="N1652" s="63"/>
    </row>
    <row r="1653" spans="1:14" ht="17.100000000000001" customHeight="1">
      <c r="A1653" s="63"/>
      <c r="B1653" s="63"/>
      <c r="C1653" s="63"/>
      <c r="D1653" s="115"/>
      <c r="E1653" s="115"/>
      <c r="F1653" s="116"/>
      <c r="G1653" s="117"/>
      <c r="H1653" s="64"/>
      <c r="I1653" s="115"/>
      <c r="J1653" s="117"/>
      <c r="K1653" s="65"/>
      <c r="L1653" s="65"/>
      <c r="M1653" s="63"/>
      <c r="N1653" s="63"/>
    </row>
    <row r="1654" spans="1:14" ht="17.100000000000001" customHeight="1">
      <c r="A1654" s="63"/>
      <c r="B1654" s="63"/>
      <c r="C1654" s="63"/>
      <c r="D1654" s="115"/>
      <c r="E1654" s="115"/>
      <c r="F1654" s="116"/>
      <c r="G1654" s="117"/>
      <c r="H1654" s="64"/>
      <c r="I1654" s="115"/>
      <c r="J1654" s="117"/>
      <c r="K1654" s="65"/>
      <c r="L1654" s="65"/>
      <c r="M1654" s="63"/>
      <c r="N1654" s="63"/>
    </row>
    <row r="1655" spans="1:14" ht="17.100000000000001" customHeight="1">
      <c r="A1655" s="63"/>
      <c r="B1655" s="63"/>
      <c r="C1655" s="63"/>
      <c r="D1655" s="115"/>
      <c r="E1655" s="115"/>
      <c r="F1655" s="116"/>
      <c r="G1655" s="117"/>
      <c r="H1655" s="64"/>
      <c r="I1655" s="115"/>
      <c r="J1655" s="117"/>
      <c r="K1655" s="65"/>
      <c r="L1655" s="65"/>
      <c r="M1655" s="63"/>
      <c r="N1655" s="63"/>
    </row>
    <row r="1656" spans="1:14" ht="17.100000000000001" customHeight="1">
      <c r="A1656" s="63"/>
      <c r="B1656" s="63"/>
      <c r="C1656" s="63"/>
      <c r="D1656" s="115"/>
      <c r="E1656" s="115"/>
      <c r="F1656" s="116"/>
      <c r="G1656" s="117"/>
      <c r="H1656" s="64"/>
      <c r="I1656" s="115"/>
      <c r="J1656" s="117"/>
      <c r="K1656" s="65"/>
      <c r="L1656" s="65"/>
      <c r="M1656" s="63"/>
      <c r="N1656" s="63"/>
    </row>
    <row r="1657" spans="1:14" ht="17.100000000000001" customHeight="1">
      <c r="A1657" s="63"/>
      <c r="B1657" s="63"/>
      <c r="C1657" s="63"/>
      <c r="D1657" s="115"/>
      <c r="E1657" s="115"/>
      <c r="F1657" s="116"/>
      <c r="G1657" s="117"/>
      <c r="H1657" s="64"/>
      <c r="I1657" s="115"/>
      <c r="J1657" s="117"/>
      <c r="K1657" s="65"/>
      <c r="L1657" s="65"/>
      <c r="M1657" s="63"/>
      <c r="N1657" s="63"/>
    </row>
    <row r="1658" spans="1:14" ht="17.100000000000001" customHeight="1">
      <c r="A1658" s="63"/>
      <c r="B1658" s="63"/>
      <c r="C1658" s="63"/>
      <c r="D1658" s="115"/>
      <c r="E1658" s="115"/>
      <c r="F1658" s="116"/>
      <c r="G1658" s="117"/>
      <c r="H1658" s="64"/>
      <c r="I1658" s="115"/>
      <c r="J1658" s="117"/>
      <c r="K1658" s="65"/>
      <c r="L1658" s="65"/>
      <c r="M1658" s="63"/>
      <c r="N1658" s="63"/>
    </row>
    <row r="1659" spans="1:14" ht="17.100000000000001" customHeight="1">
      <c r="A1659" s="63"/>
      <c r="B1659" s="63"/>
      <c r="C1659" s="63"/>
      <c r="D1659" s="115"/>
      <c r="E1659" s="115"/>
      <c r="F1659" s="116"/>
      <c r="G1659" s="117"/>
      <c r="H1659" s="64"/>
      <c r="I1659" s="115"/>
      <c r="J1659" s="117"/>
      <c r="K1659" s="65"/>
      <c r="L1659" s="65"/>
      <c r="M1659" s="63"/>
      <c r="N1659" s="63"/>
    </row>
    <row r="1660" spans="1:14" ht="17.100000000000001" customHeight="1">
      <c r="A1660" s="63"/>
      <c r="B1660" s="63"/>
      <c r="C1660" s="63"/>
      <c r="D1660" s="115"/>
      <c r="E1660" s="115"/>
      <c r="F1660" s="116"/>
      <c r="G1660" s="117"/>
      <c r="H1660" s="64"/>
      <c r="I1660" s="115"/>
      <c r="J1660" s="117"/>
      <c r="K1660" s="65"/>
      <c r="L1660" s="65"/>
      <c r="M1660" s="63"/>
      <c r="N1660" s="63"/>
    </row>
    <row r="1661" spans="1:14" ht="17.100000000000001" customHeight="1">
      <c r="A1661" s="63"/>
      <c r="B1661" s="63"/>
      <c r="C1661" s="63"/>
      <c r="D1661" s="115"/>
      <c r="E1661" s="115"/>
      <c r="F1661" s="116"/>
      <c r="G1661" s="117"/>
      <c r="H1661" s="64"/>
      <c r="I1661" s="115"/>
      <c r="J1661" s="117"/>
      <c r="K1661" s="65"/>
      <c r="L1661" s="65"/>
      <c r="M1661" s="63"/>
      <c r="N1661" s="63"/>
    </row>
    <row r="1662" spans="1:14" ht="17.100000000000001" customHeight="1">
      <c r="A1662" s="63"/>
      <c r="B1662" s="63"/>
      <c r="C1662" s="63"/>
      <c r="D1662" s="115"/>
      <c r="E1662" s="115"/>
      <c r="F1662" s="116"/>
      <c r="G1662" s="117"/>
      <c r="H1662" s="64"/>
      <c r="I1662" s="115"/>
      <c r="J1662" s="117"/>
      <c r="K1662" s="65"/>
      <c r="L1662" s="65"/>
      <c r="M1662" s="63"/>
      <c r="N1662" s="63"/>
    </row>
    <row r="1663" spans="1:14" ht="17.100000000000001" customHeight="1">
      <c r="A1663" s="63"/>
      <c r="B1663" s="63"/>
      <c r="C1663" s="63"/>
      <c r="D1663" s="115"/>
      <c r="E1663" s="115"/>
      <c r="F1663" s="116"/>
      <c r="G1663" s="117"/>
      <c r="H1663" s="64"/>
      <c r="I1663" s="115"/>
      <c r="J1663" s="117"/>
      <c r="K1663" s="65"/>
      <c r="L1663" s="65"/>
      <c r="M1663" s="63"/>
      <c r="N1663" s="63"/>
    </row>
    <row r="1664" spans="1:14" ht="17.100000000000001" customHeight="1">
      <c r="A1664" s="63"/>
      <c r="B1664" s="63"/>
      <c r="C1664" s="63"/>
      <c r="D1664" s="115"/>
      <c r="E1664" s="115"/>
      <c r="F1664" s="116"/>
      <c r="G1664" s="117"/>
      <c r="H1664" s="64"/>
      <c r="I1664" s="115"/>
      <c r="J1664" s="117"/>
      <c r="K1664" s="65"/>
      <c r="L1664" s="65"/>
      <c r="M1664" s="63"/>
      <c r="N1664" s="63"/>
    </row>
    <row r="1665" spans="1:14" ht="17.100000000000001" customHeight="1">
      <c r="A1665" s="63"/>
      <c r="B1665" s="63"/>
      <c r="C1665" s="63"/>
      <c r="D1665" s="115"/>
      <c r="E1665" s="115"/>
      <c r="F1665" s="116"/>
      <c r="G1665" s="117"/>
      <c r="H1665" s="64"/>
      <c r="I1665" s="115"/>
      <c r="J1665" s="117"/>
      <c r="K1665" s="65"/>
      <c r="L1665" s="65"/>
      <c r="M1665" s="63"/>
      <c r="N1665" s="63"/>
    </row>
    <row r="1666" spans="1:14" ht="17.100000000000001" customHeight="1">
      <c r="A1666" s="63"/>
      <c r="B1666" s="63"/>
      <c r="C1666" s="63"/>
      <c r="D1666" s="115"/>
      <c r="E1666" s="115"/>
      <c r="F1666" s="116"/>
      <c r="G1666" s="117"/>
      <c r="H1666" s="64"/>
      <c r="I1666" s="115"/>
      <c r="J1666" s="117"/>
      <c r="K1666" s="65"/>
      <c r="L1666" s="65"/>
      <c r="M1666" s="63"/>
      <c r="N1666" s="63"/>
    </row>
    <row r="1667" spans="1:14" ht="17.100000000000001" customHeight="1">
      <c r="A1667" s="63"/>
      <c r="B1667" s="63"/>
      <c r="C1667" s="63"/>
      <c r="D1667" s="115"/>
      <c r="E1667" s="115"/>
      <c r="F1667" s="116"/>
      <c r="G1667" s="117"/>
      <c r="H1667" s="64"/>
      <c r="I1667" s="115"/>
      <c r="J1667" s="117"/>
      <c r="K1667" s="65"/>
      <c r="L1667" s="65"/>
      <c r="M1667" s="63"/>
      <c r="N1667" s="63"/>
    </row>
    <row r="1668" spans="1:14" ht="17.100000000000001" customHeight="1">
      <c r="A1668" s="63"/>
      <c r="B1668" s="63"/>
      <c r="C1668" s="63"/>
      <c r="D1668" s="115"/>
      <c r="E1668" s="115"/>
      <c r="F1668" s="116"/>
      <c r="G1668" s="117"/>
      <c r="H1668" s="64"/>
      <c r="I1668" s="115"/>
      <c r="J1668" s="117"/>
      <c r="K1668" s="65"/>
      <c r="L1668" s="65"/>
      <c r="M1668" s="63"/>
      <c r="N1668" s="63"/>
    </row>
    <row r="1669" spans="1:14" ht="17.100000000000001" customHeight="1">
      <c r="A1669" s="63"/>
      <c r="B1669" s="63"/>
      <c r="C1669" s="63"/>
      <c r="D1669" s="115"/>
      <c r="E1669" s="115"/>
      <c r="F1669" s="116"/>
      <c r="G1669" s="117"/>
      <c r="H1669" s="64"/>
      <c r="I1669" s="115"/>
      <c r="J1669" s="117"/>
      <c r="K1669" s="65"/>
      <c r="L1669" s="65"/>
      <c r="M1669" s="63"/>
      <c r="N1669" s="63"/>
    </row>
    <row r="1670" spans="1:14" ht="17.100000000000001" customHeight="1">
      <c r="A1670" s="63"/>
      <c r="B1670" s="63"/>
      <c r="C1670" s="63"/>
      <c r="D1670" s="115"/>
      <c r="E1670" s="115"/>
      <c r="F1670" s="116"/>
      <c r="G1670" s="117"/>
      <c r="H1670" s="64"/>
      <c r="I1670" s="115"/>
      <c r="J1670" s="117"/>
      <c r="K1670" s="65"/>
      <c r="L1670" s="65"/>
      <c r="M1670" s="63"/>
      <c r="N1670" s="63"/>
    </row>
    <row r="1671" spans="1:14" ht="17.100000000000001" customHeight="1">
      <c r="A1671" s="63"/>
      <c r="B1671" s="63"/>
      <c r="C1671" s="63"/>
      <c r="D1671" s="115"/>
      <c r="E1671" s="115"/>
      <c r="F1671" s="116"/>
      <c r="G1671" s="117"/>
      <c r="H1671" s="64"/>
      <c r="I1671" s="115"/>
      <c r="J1671" s="117"/>
      <c r="K1671" s="65"/>
      <c r="L1671" s="65"/>
      <c r="M1671" s="63"/>
      <c r="N1671" s="63"/>
    </row>
    <row r="1672" spans="1:14" ht="17.100000000000001" customHeight="1">
      <c r="A1672" s="63"/>
      <c r="B1672" s="63"/>
      <c r="C1672" s="63"/>
      <c r="D1672" s="115"/>
      <c r="E1672" s="115"/>
      <c r="F1672" s="116"/>
      <c r="G1672" s="117"/>
      <c r="H1672" s="64"/>
      <c r="I1672" s="115"/>
      <c r="J1672" s="117"/>
      <c r="K1672" s="65"/>
      <c r="L1672" s="65"/>
      <c r="M1672" s="63"/>
      <c r="N1672" s="63"/>
    </row>
    <row r="1673" spans="1:14" ht="17.100000000000001" customHeight="1">
      <c r="A1673" s="63"/>
      <c r="B1673" s="63"/>
      <c r="C1673" s="63"/>
      <c r="D1673" s="115"/>
      <c r="E1673" s="115"/>
      <c r="F1673" s="116"/>
      <c r="G1673" s="117"/>
      <c r="H1673" s="64"/>
      <c r="I1673" s="115"/>
      <c r="J1673" s="117"/>
      <c r="K1673" s="65"/>
      <c r="L1673" s="65"/>
      <c r="M1673" s="63"/>
      <c r="N1673" s="63"/>
    </row>
    <row r="1674" spans="1:14" ht="17.100000000000001" customHeight="1">
      <c r="A1674" s="63"/>
      <c r="B1674" s="63"/>
      <c r="C1674" s="63"/>
      <c r="D1674" s="115"/>
      <c r="E1674" s="115"/>
      <c r="F1674" s="116"/>
      <c r="G1674" s="117"/>
      <c r="H1674" s="64"/>
      <c r="I1674" s="115"/>
      <c r="J1674" s="117"/>
      <c r="K1674" s="65"/>
      <c r="L1674" s="65"/>
      <c r="M1674" s="63"/>
      <c r="N1674" s="63"/>
    </row>
    <row r="1675" spans="1:14" ht="17.100000000000001" customHeight="1">
      <c r="A1675" s="63"/>
      <c r="B1675" s="63"/>
      <c r="C1675" s="63"/>
      <c r="D1675" s="115"/>
      <c r="E1675" s="115"/>
      <c r="F1675" s="116"/>
      <c r="G1675" s="117"/>
      <c r="H1675" s="64"/>
      <c r="I1675" s="115"/>
      <c r="J1675" s="117"/>
      <c r="K1675" s="65"/>
      <c r="L1675" s="65"/>
      <c r="M1675" s="63"/>
      <c r="N1675" s="63"/>
    </row>
    <row r="1676" spans="1:14" ht="17.100000000000001" customHeight="1">
      <c r="A1676" s="63"/>
      <c r="B1676" s="63"/>
      <c r="C1676" s="63"/>
      <c r="D1676" s="115"/>
      <c r="E1676" s="115"/>
      <c r="F1676" s="116"/>
      <c r="G1676" s="117"/>
      <c r="H1676" s="64"/>
      <c r="I1676" s="115"/>
      <c r="J1676" s="117"/>
      <c r="K1676" s="65"/>
      <c r="L1676" s="65"/>
      <c r="M1676" s="63"/>
      <c r="N1676" s="63"/>
    </row>
    <row r="1677" spans="1:14" ht="17.100000000000001" customHeight="1">
      <c r="A1677" s="63"/>
      <c r="B1677" s="63"/>
      <c r="C1677" s="63"/>
      <c r="D1677" s="115"/>
      <c r="E1677" s="115"/>
      <c r="F1677" s="116"/>
      <c r="G1677" s="117"/>
      <c r="H1677" s="64"/>
      <c r="I1677" s="115"/>
      <c r="J1677" s="117"/>
      <c r="K1677" s="65"/>
      <c r="L1677" s="65"/>
      <c r="M1677" s="63"/>
      <c r="N1677" s="63"/>
    </row>
    <row r="1678" spans="1:14" ht="17.100000000000001" customHeight="1">
      <c r="A1678" s="63"/>
      <c r="B1678" s="63"/>
      <c r="C1678" s="63"/>
      <c r="D1678" s="115"/>
      <c r="E1678" s="115"/>
      <c r="F1678" s="116"/>
      <c r="G1678" s="117"/>
      <c r="H1678" s="64"/>
      <c r="I1678" s="115"/>
      <c r="J1678" s="117"/>
      <c r="K1678" s="65"/>
      <c r="L1678" s="65"/>
      <c r="M1678" s="63"/>
      <c r="N1678" s="63"/>
    </row>
    <row r="1679" spans="1:14" ht="17.100000000000001" customHeight="1">
      <c r="A1679" s="63"/>
      <c r="B1679" s="63"/>
      <c r="C1679" s="63"/>
      <c r="D1679" s="115"/>
      <c r="E1679" s="115"/>
      <c r="F1679" s="116"/>
      <c r="G1679" s="117"/>
      <c r="H1679" s="64"/>
      <c r="I1679" s="115"/>
      <c r="J1679" s="117"/>
      <c r="K1679" s="65"/>
      <c r="L1679" s="65"/>
      <c r="M1679" s="63"/>
      <c r="N1679" s="63"/>
    </row>
    <row r="1680" spans="1:14" ht="17.100000000000001" customHeight="1">
      <c r="A1680" s="63"/>
      <c r="B1680" s="63"/>
      <c r="C1680" s="63"/>
      <c r="D1680" s="115"/>
      <c r="E1680" s="115"/>
      <c r="F1680" s="116"/>
      <c r="G1680" s="117"/>
      <c r="H1680" s="64"/>
      <c r="I1680" s="115"/>
      <c r="J1680" s="117"/>
      <c r="K1680" s="65"/>
      <c r="L1680" s="65"/>
      <c r="M1680" s="63"/>
      <c r="N1680" s="63"/>
    </row>
    <row r="1681" spans="1:14" ht="17.100000000000001" customHeight="1">
      <c r="A1681" s="63"/>
      <c r="B1681" s="63"/>
      <c r="C1681" s="63"/>
      <c r="D1681" s="115"/>
      <c r="E1681" s="115"/>
      <c r="F1681" s="116"/>
      <c r="G1681" s="117"/>
      <c r="H1681" s="64"/>
      <c r="I1681" s="115"/>
      <c r="J1681" s="117"/>
      <c r="K1681" s="65"/>
      <c r="L1681" s="65"/>
      <c r="M1681" s="63"/>
      <c r="N1681" s="63"/>
    </row>
    <row r="1682" spans="1:14" ht="17.100000000000001" customHeight="1">
      <c r="A1682" s="63"/>
      <c r="B1682" s="63"/>
      <c r="C1682" s="63"/>
      <c r="D1682" s="115"/>
      <c r="E1682" s="115"/>
      <c r="F1682" s="116"/>
      <c r="G1682" s="117"/>
      <c r="H1682" s="64"/>
      <c r="I1682" s="115"/>
      <c r="J1682" s="117"/>
      <c r="K1682" s="65"/>
      <c r="L1682" s="65"/>
      <c r="M1682" s="63"/>
      <c r="N1682" s="63"/>
    </row>
    <row r="1683" spans="1:14" ht="17.100000000000001" customHeight="1">
      <c r="A1683" s="63"/>
      <c r="B1683" s="63"/>
      <c r="C1683" s="63"/>
      <c r="D1683" s="115"/>
      <c r="E1683" s="115"/>
      <c r="F1683" s="116"/>
      <c r="G1683" s="117"/>
      <c r="H1683" s="64"/>
      <c r="I1683" s="115"/>
      <c r="J1683" s="117"/>
      <c r="K1683" s="65"/>
      <c r="L1683" s="65"/>
      <c r="M1683" s="63"/>
      <c r="N1683" s="63"/>
    </row>
    <row r="1684" spans="1:14" ht="17.100000000000001" customHeight="1">
      <c r="A1684" s="63"/>
      <c r="B1684" s="63"/>
      <c r="C1684" s="63"/>
      <c r="D1684" s="115"/>
      <c r="E1684" s="115"/>
      <c r="F1684" s="116"/>
      <c r="G1684" s="117"/>
      <c r="H1684" s="64"/>
      <c r="I1684" s="115"/>
      <c r="J1684" s="117"/>
      <c r="K1684" s="65"/>
      <c r="L1684" s="65"/>
      <c r="M1684" s="63"/>
      <c r="N1684" s="63"/>
    </row>
    <row r="1685" spans="1:14" ht="17.100000000000001" customHeight="1">
      <c r="A1685" s="63"/>
      <c r="B1685" s="63"/>
      <c r="C1685" s="63"/>
      <c r="D1685" s="115"/>
      <c r="E1685" s="115"/>
      <c r="F1685" s="116"/>
      <c r="G1685" s="117"/>
      <c r="H1685" s="64"/>
      <c r="I1685" s="115"/>
      <c r="J1685" s="117"/>
      <c r="K1685" s="65"/>
      <c r="L1685" s="65"/>
      <c r="M1685" s="63"/>
      <c r="N1685" s="63"/>
    </row>
    <row r="1686" spans="1:14" ht="17.100000000000001" customHeight="1">
      <c r="A1686" s="63"/>
      <c r="B1686" s="63"/>
      <c r="C1686" s="63"/>
      <c r="D1686" s="115"/>
      <c r="E1686" s="115"/>
      <c r="F1686" s="116"/>
      <c r="G1686" s="117"/>
      <c r="H1686" s="64"/>
      <c r="I1686" s="115"/>
      <c r="J1686" s="117"/>
      <c r="K1686" s="65"/>
      <c r="L1686" s="65"/>
      <c r="M1686" s="63"/>
      <c r="N1686" s="63"/>
    </row>
    <row r="1687" spans="1:14" ht="17.100000000000001" customHeight="1">
      <c r="A1687" s="63"/>
      <c r="B1687" s="63"/>
      <c r="C1687" s="63"/>
      <c r="D1687" s="115"/>
      <c r="E1687" s="115"/>
      <c r="F1687" s="116"/>
      <c r="G1687" s="117"/>
      <c r="H1687" s="64"/>
      <c r="I1687" s="115"/>
      <c r="J1687" s="117"/>
      <c r="K1687" s="65"/>
      <c r="L1687" s="65"/>
      <c r="M1687" s="63"/>
      <c r="N1687" s="63"/>
    </row>
    <row r="1688" spans="1:14" ht="17.100000000000001" customHeight="1">
      <c r="A1688" s="63"/>
      <c r="B1688" s="63"/>
      <c r="C1688" s="63"/>
      <c r="D1688" s="115"/>
      <c r="E1688" s="115"/>
      <c r="F1688" s="116"/>
      <c r="G1688" s="117"/>
      <c r="H1688" s="64"/>
      <c r="I1688" s="115"/>
      <c r="J1688" s="117"/>
      <c r="K1688" s="65"/>
      <c r="L1688" s="65"/>
      <c r="M1688" s="63"/>
      <c r="N1688" s="63"/>
    </row>
    <row r="1689" spans="1:14" ht="17.100000000000001" customHeight="1">
      <c r="A1689" s="63"/>
      <c r="B1689" s="63"/>
      <c r="C1689" s="63"/>
      <c r="D1689" s="115"/>
      <c r="E1689" s="115"/>
      <c r="F1689" s="116"/>
      <c r="G1689" s="117"/>
      <c r="H1689" s="64"/>
      <c r="I1689" s="115"/>
      <c r="J1689" s="117"/>
      <c r="K1689" s="65"/>
      <c r="L1689" s="65"/>
      <c r="M1689" s="63"/>
      <c r="N1689" s="63"/>
    </row>
    <row r="1690" spans="1:14" ht="17.100000000000001" customHeight="1">
      <c r="A1690" s="63"/>
      <c r="B1690" s="63"/>
      <c r="C1690" s="63"/>
      <c r="D1690" s="115"/>
      <c r="E1690" s="115"/>
      <c r="F1690" s="116"/>
      <c r="G1690" s="117"/>
      <c r="H1690" s="64"/>
      <c r="I1690" s="115"/>
      <c r="J1690" s="117"/>
      <c r="K1690" s="65"/>
      <c r="L1690" s="65"/>
      <c r="M1690" s="63"/>
      <c r="N1690" s="63"/>
    </row>
    <row r="1691" spans="1:14" ht="17.100000000000001" customHeight="1">
      <c r="A1691" s="63"/>
      <c r="B1691" s="63"/>
      <c r="C1691" s="63"/>
      <c r="D1691" s="115"/>
      <c r="E1691" s="115"/>
      <c r="F1691" s="116"/>
      <c r="G1691" s="117"/>
      <c r="H1691" s="64"/>
      <c r="I1691" s="115"/>
      <c r="J1691" s="117"/>
      <c r="K1691" s="65"/>
      <c r="L1691" s="65"/>
      <c r="M1691" s="63"/>
      <c r="N1691" s="63"/>
    </row>
    <row r="1692" spans="1:14" ht="17.100000000000001" customHeight="1">
      <c r="A1692" s="63"/>
      <c r="B1692" s="63"/>
      <c r="C1692" s="63"/>
      <c r="D1692" s="115"/>
      <c r="E1692" s="115"/>
      <c r="F1692" s="116"/>
      <c r="G1692" s="117"/>
      <c r="H1692" s="64"/>
      <c r="I1692" s="115"/>
      <c r="J1692" s="117"/>
      <c r="K1692" s="65"/>
      <c r="L1692" s="65"/>
      <c r="M1692" s="63"/>
      <c r="N1692" s="63"/>
    </row>
    <row r="1693" spans="1:14" ht="17.100000000000001" customHeight="1">
      <c r="A1693" s="63"/>
      <c r="B1693" s="63"/>
      <c r="C1693" s="63"/>
      <c r="D1693" s="115"/>
      <c r="E1693" s="115"/>
      <c r="F1693" s="116"/>
      <c r="G1693" s="117"/>
      <c r="H1693" s="64"/>
      <c r="I1693" s="115"/>
      <c r="J1693" s="117"/>
      <c r="K1693" s="65"/>
      <c r="L1693" s="65"/>
      <c r="M1693" s="63"/>
      <c r="N1693" s="63"/>
    </row>
    <row r="1694" spans="1:14" ht="17.100000000000001" customHeight="1">
      <c r="A1694" s="63"/>
      <c r="B1694" s="63"/>
      <c r="C1694" s="63"/>
      <c r="D1694" s="115"/>
      <c r="E1694" s="115"/>
      <c r="F1694" s="116"/>
      <c r="G1694" s="117"/>
      <c r="H1694" s="64"/>
      <c r="I1694" s="115"/>
      <c r="J1694" s="117"/>
      <c r="K1694" s="65"/>
      <c r="L1694" s="65"/>
      <c r="M1694" s="63"/>
      <c r="N1694" s="63"/>
    </row>
    <row r="1695" spans="1:14" ht="17.100000000000001" customHeight="1">
      <c r="A1695" s="63"/>
      <c r="B1695" s="63"/>
      <c r="C1695" s="63"/>
      <c r="D1695" s="115"/>
      <c r="E1695" s="115"/>
      <c r="F1695" s="116"/>
      <c r="G1695" s="117"/>
      <c r="H1695" s="64"/>
      <c r="I1695" s="115"/>
      <c r="J1695" s="117"/>
      <c r="K1695" s="65"/>
      <c r="L1695" s="65"/>
      <c r="M1695" s="63"/>
      <c r="N1695" s="63"/>
    </row>
    <row r="1696" spans="1:14" ht="17.100000000000001" customHeight="1">
      <c r="A1696" s="63"/>
      <c r="B1696" s="63"/>
      <c r="C1696" s="63"/>
      <c r="D1696" s="115"/>
      <c r="E1696" s="115"/>
      <c r="F1696" s="116"/>
      <c r="G1696" s="117"/>
      <c r="H1696" s="64"/>
      <c r="I1696" s="115"/>
      <c r="J1696" s="117"/>
      <c r="K1696" s="65"/>
      <c r="L1696" s="65"/>
      <c r="M1696" s="63"/>
      <c r="N1696" s="63"/>
    </row>
    <row r="1697" spans="1:14" ht="17.100000000000001" customHeight="1">
      <c r="A1697" s="63"/>
      <c r="B1697" s="63"/>
      <c r="C1697" s="63"/>
      <c r="D1697" s="115"/>
      <c r="E1697" s="115"/>
      <c r="F1697" s="116"/>
      <c r="G1697" s="117"/>
      <c r="H1697" s="64"/>
      <c r="I1697" s="115"/>
      <c r="J1697" s="117"/>
      <c r="K1697" s="65"/>
      <c r="L1697" s="65"/>
      <c r="M1697" s="63"/>
      <c r="N1697" s="63"/>
    </row>
    <row r="1698" spans="1:14" ht="17.100000000000001" customHeight="1">
      <c r="A1698" s="63"/>
      <c r="B1698" s="63"/>
      <c r="C1698" s="63"/>
      <c r="D1698" s="115"/>
      <c r="E1698" s="115"/>
      <c r="F1698" s="116"/>
      <c r="G1698" s="117"/>
      <c r="H1698" s="64"/>
      <c r="I1698" s="115"/>
      <c r="J1698" s="117"/>
      <c r="K1698" s="65"/>
      <c r="L1698" s="65"/>
      <c r="M1698" s="63"/>
      <c r="N1698" s="63"/>
    </row>
    <row r="1699" spans="1:14" ht="17.100000000000001" customHeight="1">
      <c r="A1699" s="63"/>
      <c r="B1699" s="63"/>
      <c r="C1699" s="63"/>
      <c r="D1699" s="115"/>
      <c r="E1699" s="115"/>
      <c r="F1699" s="116"/>
      <c r="G1699" s="117"/>
      <c r="H1699" s="64"/>
      <c r="I1699" s="115"/>
      <c r="J1699" s="117"/>
      <c r="K1699" s="65"/>
      <c r="L1699" s="65"/>
      <c r="M1699" s="63"/>
      <c r="N1699" s="63"/>
    </row>
    <row r="1700" spans="1:14" ht="17.100000000000001" customHeight="1">
      <c r="A1700" s="63"/>
      <c r="B1700" s="63"/>
      <c r="C1700" s="63"/>
      <c r="D1700" s="115"/>
      <c r="E1700" s="115"/>
      <c r="F1700" s="116"/>
      <c r="G1700" s="117"/>
      <c r="H1700" s="64"/>
      <c r="I1700" s="115"/>
      <c r="J1700" s="117"/>
      <c r="K1700" s="65"/>
      <c r="L1700" s="65"/>
      <c r="M1700" s="63"/>
      <c r="N1700" s="63"/>
    </row>
    <row r="1701" spans="1:14" ht="17.100000000000001" customHeight="1">
      <c r="A1701" s="63"/>
      <c r="B1701" s="63"/>
      <c r="C1701" s="63"/>
      <c r="D1701" s="115"/>
      <c r="E1701" s="115"/>
      <c r="F1701" s="116"/>
      <c r="G1701" s="117"/>
      <c r="H1701" s="64"/>
      <c r="I1701" s="115"/>
      <c r="J1701" s="117"/>
      <c r="K1701" s="65"/>
      <c r="L1701" s="65"/>
      <c r="M1701" s="63"/>
      <c r="N1701" s="63"/>
    </row>
    <row r="1702" spans="1:14" ht="17.100000000000001" customHeight="1">
      <c r="A1702" s="63"/>
      <c r="B1702" s="63"/>
      <c r="C1702" s="63"/>
      <c r="D1702" s="115"/>
      <c r="E1702" s="115"/>
      <c r="F1702" s="116"/>
      <c r="G1702" s="117"/>
      <c r="H1702" s="64"/>
      <c r="I1702" s="115"/>
      <c r="J1702" s="117"/>
      <c r="K1702" s="65"/>
      <c r="L1702" s="65"/>
      <c r="M1702" s="63"/>
      <c r="N1702" s="63"/>
    </row>
    <row r="1703" spans="1:14" ht="17.100000000000001" customHeight="1">
      <c r="A1703" s="63"/>
      <c r="B1703" s="63"/>
      <c r="C1703" s="63"/>
      <c r="D1703" s="115"/>
      <c r="E1703" s="115"/>
      <c r="F1703" s="116"/>
      <c r="G1703" s="117"/>
      <c r="H1703" s="64"/>
      <c r="I1703" s="115"/>
      <c r="J1703" s="117"/>
      <c r="K1703" s="65"/>
      <c r="L1703" s="65"/>
      <c r="M1703" s="63"/>
      <c r="N1703" s="63"/>
    </row>
    <row r="1704" spans="1:14" ht="17.100000000000001" customHeight="1">
      <c r="A1704" s="63"/>
      <c r="B1704" s="63"/>
      <c r="C1704" s="63"/>
      <c r="D1704" s="115"/>
      <c r="E1704" s="115"/>
      <c r="F1704" s="116"/>
      <c r="G1704" s="117"/>
      <c r="H1704" s="64"/>
      <c r="I1704" s="115"/>
      <c r="J1704" s="117"/>
      <c r="K1704" s="65"/>
      <c r="L1704" s="65"/>
      <c r="M1704" s="63"/>
      <c r="N1704" s="63"/>
    </row>
    <row r="1705" spans="1:14" ht="17.100000000000001" customHeight="1">
      <c r="A1705" s="63"/>
      <c r="B1705" s="63"/>
      <c r="C1705" s="63"/>
      <c r="D1705" s="115"/>
      <c r="E1705" s="115"/>
      <c r="F1705" s="116"/>
      <c r="G1705" s="117"/>
      <c r="H1705" s="64"/>
      <c r="I1705" s="115"/>
      <c r="J1705" s="117"/>
      <c r="K1705" s="65"/>
      <c r="L1705" s="65"/>
      <c r="M1705" s="63"/>
      <c r="N1705" s="63"/>
    </row>
    <row r="1706" spans="1:14" ht="17.100000000000001" customHeight="1">
      <c r="A1706" s="63"/>
      <c r="B1706" s="63"/>
      <c r="C1706" s="63"/>
      <c r="D1706" s="115"/>
      <c r="E1706" s="115"/>
      <c r="F1706" s="116"/>
      <c r="G1706" s="117"/>
      <c r="H1706" s="64"/>
      <c r="I1706" s="115"/>
      <c r="J1706" s="117"/>
      <c r="K1706" s="65"/>
      <c r="L1706" s="65"/>
      <c r="M1706" s="63"/>
      <c r="N1706" s="63"/>
    </row>
    <row r="1707" spans="1:14" ht="17.100000000000001" customHeight="1">
      <c r="A1707" s="63"/>
      <c r="B1707" s="63"/>
      <c r="C1707" s="63"/>
      <c r="D1707" s="115"/>
      <c r="E1707" s="115"/>
      <c r="F1707" s="116"/>
      <c r="G1707" s="117"/>
      <c r="H1707" s="64"/>
      <c r="I1707" s="115"/>
      <c r="J1707" s="117"/>
      <c r="K1707" s="65"/>
      <c r="L1707" s="65"/>
      <c r="M1707" s="63"/>
      <c r="N1707" s="63"/>
    </row>
    <row r="1708" spans="1:14" ht="17.100000000000001" customHeight="1">
      <c r="A1708" s="63"/>
      <c r="B1708" s="63"/>
      <c r="C1708" s="63"/>
      <c r="D1708" s="115"/>
      <c r="E1708" s="115"/>
      <c r="F1708" s="116"/>
      <c r="G1708" s="117"/>
      <c r="H1708" s="64"/>
      <c r="I1708" s="115"/>
      <c r="J1708" s="117"/>
      <c r="K1708" s="65"/>
      <c r="L1708" s="65"/>
      <c r="M1708" s="63"/>
      <c r="N1708" s="63"/>
    </row>
    <row r="1709" spans="1:14" ht="17.100000000000001" customHeight="1">
      <c r="A1709" s="63"/>
      <c r="B1709" s="63"/>
      <c r="C1709" s="63"/>
      <c r="D1709" s="115"/>
      <c r="E1709" s="115"/>
      <c r="F1709" s="116"/>
      <c r="G1709" s="117"/>
      <c r="H1709" s="64"/>
      <c r="I1709" s="115"/>
      <c r="J1709" s="117"/>
      <c r="K1709" s="65"/>
      <c r="L1709" s="65"/>
      <c r="M1709" s="63"/>
      <c r="N1709" s="63"/>
    </row>
    <row r="1710" spans="1:14" ht="17.100000000000001" customHeight="1">
      <c r="A1710" s="63"/>
      <c r="B1710" s="63"/>
      <c r="C1710" s="63"/>
      <c r="D1710" s="115"/>
      <c r="E1710" s="115"/>
      <c r="F1710" s="116"/>
      <c r="G1710" s="117"/>
      <c r="H1710" s="64"/>
      <c r="I1710" s="115"/>
      <c r="J1710" s="117"/>
      <c r="K1710" s="65"/>
      <c r="L1710" s="65"/>
      <c r="M1710" s="63"/>
      <c r="N1710" s="63"/>
    </row>
    <row r="1711" spans="1:14" ht="17.100000000000001" customHeight="1">
      <c r="A1711" s="63"/>
      <c r="B1711" s="63"/>
      <c r="C1711" s="63"/>
      <c r="D1711" s="115"/>
      <c r="E1711" s="115"/>
      <c r="F1711" s="116"/>
      <c r="G1711" s="117"/>
      <c r="H1711" s="64"/>
      <c r="I1711" s="115"/>
      <c r="J1711" s="117"/>
      <c r="K1711" s="65"/>
      <c r="L1711" s="65"/>
      <c r="M1711" s="63"/>
      <c r="N1711" s="63"/>
    </row>
    <row r="1712" spans="1:14" ht="17.100000000000001" customHeight="1">
      <c r="A1712" s="63"/>
      <c r="B1712" s="63"/>
      <c r="C1712" s="63"/>
      <c r="D1712" s="115"/>
      <c r="E1712" s="115"/>
      <c r="F1712" s="116"/>
      <c r="G1712" s="117"/>
      <c r="H1712" s="64"/>
      <c r="I1712" s="115"/>
      <c r="J1712" s="117"/>
      <c r="K1712" s="65"/>
      <c r="L1712" s="65"/>
      <c r="M1712" s="63"/>
      <c r="N1712" s="63"/>
    </row>
    <row r="1713" spans="1:14" ht="17.100000000000001" customHeight="1">
      <c r="A1713" s="66"/>
      <c r="B1713" s="66"/>
      <c r="C1713" s="66"/>
      <c r="D1713" s="118"/>
      <c r="E1713" s="118"/>
      <c r="F1713" s="119"/>
      <c r="G1713" s="120"/>
      <c r="H1713" s="67"/>
      <c r="I1713" s="118"/>
      <c r="J1713" s="120"/>
      <c r="K1713" s="68"/>
      <c r="L1713" s="68"/>
      <c r="M1713" s="66"/>
      <c r="N1713" s="66"/>
    </row>
  </sheetData>
  <sheetProtection selectLockedCells="1"/>
  <dataConsolidate/>
  <pageMargins left="0.511811024" right="0.511811024" top="0.78740157499999996" bottom="0.78740157499999996" header="0.31496062000000002" footer="0.31496062000000002"/>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'Informações Padrão'!$E$5:$E$7</xm:f>
          </x14:formula1>
          <xm:sqref>K4:K21</xm:sqref>
        </x14:dataValidation>
        <x14:dataValidation type="list" allowBlank="1" showInputMessage="1" showErrorMessage="1">
          <x14:formula1>
            <xm:f>'Informações Padrão'!$J$5:$J$6</xm:f>
          </x14:formula1>
          <xm:sqref>B4:B21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T27"/>
  <sheetViews>
    <sheetView showGridLines="0" workbookViewId="0">
      <selection activeCell="S19" sqref="S19"/>
    </sheetView>
  </sheetViews>
  <sheetFormatPr defaultRowHeight="15"/>
  <cols>
    <col min="1" max="1" width="1.42578125" customWidth="1"/>
    <col min="2" max="2" width="4.42578125" customWidth="1"/>
    <col min="3" max="3" width="16.42578125" customWidth="1"/>
    <col min="4" max="4" width="3.28515625" customWidth="1"/>
    <col min="5" max="5" width="4.42578125" customWidth="1"/>
    <col min="6" max="6" width="18.85546875" bestFit="1" customWidth="1"/>
    <col min="7" max="7" width="3.28515625" customWidth="1"/>
    <col min="8" max="8" width="16.42578125" customWidth="1"/>
    <col min="9" max="9" width="3.140625" customWidth="1"/>
    <col min="10" max="10" width="18.5703125" bestFit="1" customWidth="1"/>
    <col min="11" max="11" width="3.140625" customWidth="1"/>
    <col min="12" max="12" width="16.42578125" customWidth="1"/>
  </cols>
  <sheetData>
    <row r="1" spans="1:20" s="7" customFormat="1" ht="68.25" customHeight="1">
      <c r="A1" s="72"/>
      <c r="B1" s="72"/>
      <c r="C1" s="72"/>
      <c r="D1" s="72"/>
      <c r="E1" s="72"/>
      <c r="F1" s="72"/>
      <c r="G1" s="72"/>
      <c r="H1" s="72"/>
      <c r="I1" s="72"/>
      <c r="J1" s="72"/>
      <c r="K1" s="72"/>
      <c r="L1" s="72"/>
      <c r="M1" s="72"/>
      <c r="N1" s="72"/>
      <c r="O1" s="72"/>
      <c r="P1" s="72"/>
      <c r="Q1" s="72"/>
      <c r="R1" s="72"/>
      <c r="S1" s="72"/>
      <c r="T1" s="72"/>
    </row>
    <row r="2" spans="1:20" s="5" customFormat="1" ht="6" customHeight="1">
      <c r="I2" s="6"/>
      <c r="J2" s="6"/>
    </row>
    <row r="3" spans="1:20" s="13" customFormat="1" ht="18.75">
      <c r="A3" s="11"/>
      <c r="B3" s="135" t="s">
        <v>8</v>
      </c>
      <c r="C3" s="135"/>
      <c r="D3" s="12"/>
      <c r="E3" s="135" t="s">
        <v>29</v>
      </c>
      <c r="F3" s="135"/>
      <c r="G3" s="12"/>
      <c r="H3" s="76" t="s">
        <v>12</v>
      </c>
      <c r="I3" s="12"/>
      <c r="J3" s="76" t="s">
        <v>9</v>
      </c>
      <c r="L3" s="76"/>
    </row>
    <row r="4" spans="1:20" ht="1.5" customHeight="1">
      <c r="A4" s="6"/>
      <c r="B4" s="25"/>
      <c r="C4" s="25"/>
      <c r="D4" s="7"/>
      <c r="E4" s="25"/>
      <c r="F4" s="25"/>
      <c r="G4" s="7"/>
      <c r="H4" s="25"/>
      <c r="I4" s="7"/>
      <c r="J4" s="25"/>
      <c r="L4" s="25"/>
    </row>
    <row r="5" spans="1:20">
      <c r="A5" s="8"/>
      <c r="B5" s="31" t="s">
        <v>6</v>
      </c>
      <c r="C5" s="31" t="s">
        <v>28</v>
      </c>
      <c r="D5" s="32"/>
      <c r="E5" s="33">
        <v>1</v>
      </c>
      <c r="F5" s="31" t="s">
        <v>48</v>
      </c>
      <c r="G5" s="32"/>
      <c r="H5" s="31" t="s">
        <v>35</v>
      </c>
      <c r="I5" s="32"/>
      <c r="J5" s="31" t="s">
        <v>50</v>
      </c>
      <c r="K5" s="32"/>
      <c r="L5" s="31"/>
    </row>
    <row r="6" spans="1:20">
      <c r="A6" s="8"/>
      <c r="B6" s="31" t="s">
        <v>24</v>
      </c>
      <c r="C6" s="31" t="s">
        <v>25</v>
      </c>
      <c r="D6" s="32"/>
      <c r="E6" s="33">
        <v>2</v>
      </c>
      <c r="F6" s="31" t="s">
        <v>30</v>
      </c>
      <c r="G6" s="32"/>
      <c r="H6" s="31" t="s">
        <v>36</v>
      </c>
      <c r="I6" s="32"/>
      <c r="J6" s="31" t="s">
        <v>51</v>
      </c>
      <c r="K6" s="32"/>
      <c r="L6" s="31"/>
    </row>
    <row r="7" spans="1:20">
      <c r="A7" s="8"/>
      <c r="B7" s="34" t="s">
        <v>16</v>
      </c>
      <c r="C7" s="34" t="s">
        <v>17</v>
      </c>
      <c r="D7" s="32"/>
      <c r="E7" s="33">
        <v>3</v>
      </c>
      <c r="F7" s="31" t="s">
        <v>31</v>
      </c>
      <c r="G7" s="32"/>
      <c r="H7" s="31" t="s">
        <v>34</v>
      </c>
      <c r="I7" s="32"/>
      <c r="J7" s="31"/>
      <c r="K7" s="32"/>
      <c r="L7" s="31"/>
    </row>
    <row r="8" spans="1:20">
      <c r="A8" s="8"/>
      <c r="B8" s="31" t="s">
        <v>26</v>
      </c>
      <c r="C8" s="31" t="s">
        <v>27</v>
      </c>
      <c r="D8" s="32"/>
      <c r="E8" s="33"/>
      <c r="F8" s="31"/>
      <c r="G8" s="32"/>
      <c r="H8" s="31" t="s">
        <v>37</v>
      </c>
      <c r="I8" s="32"/>
      <c r="J8" s="31"/>
      <c r="K8" s="32"/>
      <c r="L8" s="31"/>
    </row>
    <row r="9" spans="1:20">
      <c r="A9" s="8"/>
      <c r="B9" s="31" t="s">
        <v>20</v>
      </c>
      <c r="C9" s="31" t="s">
        <v>21</v>
      </c>
      <c r="D9" s="32"/>
      <c r="E9" s="33"/>
      <c r="F9" s="31"/>
      <c r="G9" s="32"/>
      <c r="H9" s="31" t="s">
        <v>38</v>
      </c>
      <c r="I9" s="32"/>
      <c r="J9" s="31"/>
      <c r="K9" s="32"/>
      <c r="L9" s="31"/>
    </row>
    <row r="10" spans="1:20">
      <c r="A10" s="8"/>
      <c r="B10" s="31" t="s">
        <v>18</v>
      </c>
      <c r="C10" s="31" t="s">
        <v>19</v>
      </c>
      <c r="D10" s="32"/>
      <c r="E10" s="33"/>
      <c r="F10" s="31"/>
      <c r="G10" s="32"/>
      <c r="H10" s="31"/>
      <c r="I10" s="32"/>
      <c r="J10" s="31"/>
      <c r="K10" s="32"/>
      <c r="L10" s="31"/>
    </row>
    <row r="11" spans="1:20">
      <c r="A11" s="8"/>
      <c r="B11" s="31" t="s">
        <v>22</v>
      </c>
      <c r="C11" s="31" t="s">
        <v>23</v>
      </c>
      <c r="D11" s="32"/>
      <c r="E11" s="33"/>
      <c r="F11" s="31"/>
      <c r="G11" s="32"/>
      <c r="H11" s="31"/>
      <c r="I11" s="32"/>
      <c r="J11" s="31"/>
      <c r="K11" s="32"/>
      <c r="L11" s="31"/>
    </row>
    <row r="12" spans="1:20">
      <c r="A12" s="8"/>
      <c r="B12" s="31"/>
      <c r="C12" s="31"/>
      <c r="D12" s="32"/>
      <c r="E12" s="33"/>
      <c r="F12" s="31"/>
      <c r="G12" s="32"/>
      <c r="H12" s="31"/>
      <c r="I12" s="32"/>
      <c r="J12" s="31"/>
      <c r="K12" s="32"/>
      <c r="L12" s="31"/>
    </row>
    <row r="13" spans="1:20">
      <c r="A13" s="8"/>
      <c r="B13" s="31"/>
      <c r="C13" s="31"/>
      <c r="D13" s="32"/>
      <c r="E13" s="33"/>
      <c r="F13" s="31"/>
      <c r="G13" s="32"/>
      <c r="H13" s="31"/>
      <c r="I13" s="32"/>
      <c r="J13" s="31"/>
      <c r="K13" s="32"/>
      <c r="L13" s="31"/>
    </row>
    <row r="14" spans="1:20">
      <c r="A14" s="8"/>
      <c r="B14" s="31"/>
      <c r="C14" s="31"/>
      <c r="D14" s="32"/>
      <c r="E14" s="33"/>
      <c r="F14" s="31"/>
      <c r="G14" s="32"/>
      <c r="H14" s="31"/>
      <c r="I14" s="32"/>
      <c r="J14" s="31"/>
      <c r="K14" s="32"/>
      <c r="L14" s="31"/>
      <c r="P14" s="70"/>
    </row>
    <row r="15" spans="1:20">
      <c r="A15" s="8"/>
      <c r="B15" s="31"/>
      <c r="C15" s="31"/>
      <c r="D15" s="32"/>
      <c r="E15" s="33"/>
      <c r="F15" s="31"/>
      <c r="G15" s="32"/>
      <c r="H15" s="31"/>
      <c r="I15" s="32"/>
      <c r="J15" s="31"/>
      <c r="K15" s="32"/>
      <c r="L15" s="31"/>
    </row>
    <row r="16" spans="1:20">
      <c r="A16" s="8"/>
      <c r="B16" s="31"/>
      <c r="C16" s="31"/>
      <c r="D16" s="32"/>
      <c r="E16" s="33"/>
      <c r="F16" s="31"/>
      <c r="G16" s="32"/>
      <c r="H16" s="31"/>
      <c r="I16" s="32"/>
      <c r="J16" s="31"/>
      <c r="K16" s="32"/>
      <c r="L16" s="31"/>
    </row>
    <row r="17" spans="1:20">
      <c r="A17" s="8"/>
      <c r="B17" s="31"/>
      <c r="C17" s="31"/>
      <c r="D17" s="32"/>
      <c r="E17" s="33"/>
      <c r="F17" s="31"/>
      <c r="G17" s="32"/>
      <c r="H17" s="31"/>
      <c r="I17" s="32"/>
      <c r="J17" s="31"/>
      <c r="K17" s="32"/>
      <c r="L17" s="31"/>
    </row>
    <row r="18" spans="1:20">
      <c r="A18" s="8"/>
      <c r="B18" s="31"/>
      <c r="C18" s="31"/>
      <c r="D18" s="32"/>
      <c r="E18" s="33"/>
      <c r="F18" s="31"/>
      <c r="G18" s="32"/>
      <c r="H18" s="31"/>
      <c r="I18" s="32"/>
      <c r="J18" s="31"/>
      <c r="K18" s="32"/>
      <c r="L18" s="31"/>
    </row>
    <row r="19" spans="1:20">
      <c r="A19" s="8"/>
      <c r="B19" s="31"/>
      <c r="C19" s="31"/>
      <c r="D19" s="32"/>
      <c r="E19" s="33"/>
      <c r="F19" s="31"/>
      <c r="G19" s="32"/>
      <c r="H19" s="31"/>
      <c r="I19" s="32"/>
      <c r="J19" s="31"/>
      <c r="K19" s="32"/>
      <c r="L19" s="31"/>
    </row>
    <row r="20" spans="1:20">
      <c r="A20" s="8"/>
      <c r="B20" s="31"/>
      <c r="C20" s="31"/>
      <c r="D20" s="32"/>
      <c r="E20" s="33"/>
      <c r="F20" s="31"/>
      <c r="G20" s="32"/>
      <c r="H20" s="31"/>
      <c r="I20" s="32"/>
      <c r="J20" s="31"/>
      <c r="K20" s="32"/>
      <c r="L20" s="31"/>
    </row>
    <row r="21" spans="1:20">
      <c r="A21" s="8"/>
      <c r="B21" s="31"/>
      <c r="C21" s="31"/>
      <c r="D21" s="32"/>
      <c r="E21" s="33"/>
      <c r="F21" s="31"/>
      <c r="G21" s="32"/>
      <c r="H21" s="31"/>
      <c r="I21" s="32"/>
      <c r="J21" s="31"/>
      <c r="K21" s="32"/>
      <c r="L21" s="31"/>
    </row>
    <row r="22" spans="1:20">
      <c r="A22" s="8"/>
      <c r="B22" s="31"/>
      <c r="C22" s="31"/>
      <c r="D22" s="32"/>
      <c r="E22" s="33"/>
      <c r="F22" s="31"/>
      <c r="G22" s="32"/>
      <c r="H22" s="31"/>
      <c r="I22" s="32"/>
      <c r="J22" s="31"/>
      <c r="K22" s="32"/>
      <c r="L22" s="31"/>
    </row>
    <row r="23" spans="1:20">
      <c r="A23" s="8"/>
      <c r="B23" s="31"/>
      <c r="C23" s="31"/>
      <c r="D23" s="32"/>
      <c r="E23" s="33"/>
      <c r="F23" s="31"/>
      <c r="G23" s="32"/>
      <c r="H23" s="31"/>
      <c r="I23" s="32"/>
      <c r="J23" s="31"/>
      <c r="K23" s="32"/>
      <c r="L23" s="31"/>
    </row>
    <row r="24" spans="1:20">
      <c r="A24" s="8"/>
      <c r="B24" s="31"/>
      <c r="C24" s="31"/>
      <c r="D24" s="32"/>
      <c r="E24" s="33"/>
      <c r="F24" s="31"/>
      <c r="G24" s="32"/>
      <c r="H24" s="31"/>
      <c r="I24" s="32"/>
      <c r="J24" s="31"/>
      <c r="K24" s="32"/>
      <c r="L24" s="31"/>
    </row>
    <row r="25" spans="1:20">
      <c r="A25" s="6"/>
    </row>
    <row r="27" spans="1:20">
      <c r="A27" s="131" t="s">
        <v>15</v>
      </c>
      <c r="B27" s="131"/>
      <c r="C27" s="131"/>
      <c r="D27" s="131"/>
      <c r="E27" s="131"/>
      <c r="F27" s="131"/>
      <c r="G27" s="131"/>
      <c r="H27" s="131"/>
      <c r="I27" s="131"/>
      <c r="J27" s="131"/>
      <c r="K27" s="131"/>
      <c r="L27" s="131"/>
      <c r="M27" s="131"/>
      <c r="N27" s="131"/>
      <c r="O27" s="131"/>
      <c r="P27" s="131"/>
      <c r="Q27" s="131"/>
      <c r="R27" s="131"/>
      <c r="S27" s="131"/>
      <c r="T27" s="131"/>
    </row>
  </sheetData>
  <sortState ref="A4:B10">
    <sortCondition ref="B4"/>
  </sortState>
  <mergeCells count="3">
    <mergeCell ref="B3:C3"/>
    <mergeCell ref="E3:F3"/>
    <mergeCell ref="A27:T27"/>
  </mergeCells>
  <dataValidations count="1">
    <dataValidation allowBlank="1" sqref="A3:B24 C4:C24"/>
  </dataValidations>
  <hyperlinks>
    <hyperlink ref="A27:B27" r:id="rId1" display="Faça a gestão completa de sua obra com o Sienge, saiba mais em www.sienge.com.br ou (48) 3027 8110."/>
    <hyperlink ref="A27:C27" r:id="rId2" display="Faça a gestão completa de sua obra com o Sienge, saiba mais em www.sienge.com.br ou (48) 3027 8110."/>
    <hyperlink ref="A27:T27" r:id="rId3" display="Faça a gestão completa de sua obra com o Sienge, saiba mais em www.sienge.com.br ou (48) 3027 8110."/>
  </hyperlinks>
  <pageMargins left="0.511811024" right="0.511811024" top="0.78740157499999996" bottom="0.78740157499999996" header="0.31496062000000002" footer="0.31496062000000002"/>
  <pageSetup orientation="portrait" horizontalDpi="1200" verticalDpi="1200"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Y1"/>
  <sheetViews>
    <sheetView topLeftCell="AN1" workbookViewId="0">
      <selection activeCell="AW13" sqref="AW13"/>
    </sheetView>
  </sheetViews>
  <sheetFormatPr defaultRowHeight="15"/>
  <cols>
    <col min="51" max="51" width="9.28515625" hidden="1" customWidth="1"/>
  </cols>
  <sheetData>
    <row r="1" spans="51:51">
      <c r="AY1" s="3" t="s">
        <v>5</v>
      </c>
    </row>
  </sheetData>
  <sheetProtection algorithmName="SHA-512" hashValue="QmQU1/3nxjrUb5IWgBaqiQAquWgdWJch34CkOKDvyrwtbLQw+rwG9Nj+fJyf72Q8Q/eAVoCHyofmXviNaoh2nQ==" saltValue="MX7ugx630IMJ72rUXyrTng==" spinCount="100000" sheet="1" objects="1" scenarios="1" selectLockedCells="1" selectUnlockedCells="1"/>
  <hyperlinks>
    <hyperlink ref="AY1" r:id="rId1"/>
  </hyperlinks>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1</vt:i4>
      </vt:variant>
    </vt:vector>
  </HeadingPairs>
  <TitlesOfParts>
    <vt:vector size="9" baseType="lpstr">
      <vt:lpstr>APRESENTAÇÃO</vt:lpstr>
      <vt:lpstr>Como Utilizar</vt:lpstr>
      <vt:lpstr>Controle Simplificado</vt:lpstr>
      <vt:lpstr>Controle Detalhado</vt:lpstr>
      <vt:lpstr>Entradas</vt:lpstr>
      <vt:lpstr>Saidas</vt:lpstr>
      <vt:lpstr>Informações Padrão</vt:lpstr>
      <vt:lpstr> </vt:lpstr>
      <vt:lpstr>estoque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Luiza Moura Cardoso</cp:lastModifiedBy>
  <cp:lastPrinted>2015-03-20T15:17:17Z</cp:lastPrinted>
  <dcterms:created xsi:type="dcterms:W3CDTF">2013-05-06T16:46:32Z</dcterms:created>
  <dcterms:modified xsi:type="dcterms:W3CDTF">2016-11-08T16:51:01Z</dcterms:modified>
</cp:coreProperties>
</file>