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1595" windowHeight="8700" activeTab="2"/>
  </bookViews>
  <sheets>
    <sheet name="Dépistage 2016-2017" sheetId="13" r:id="rId1"/>
    <sheet name="P.Charge 2016-2017" sheetId="9" r:id="rId2"/>
    <sheet name="Education 2016-2017" sheetId="10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D87" i="10"/>
  <c r="D89"/>
  <c r="D91"/>
  <c r="D93"/>
  <c r="D95"/>
  <c r="D97"/>
  <c r="D85"/>
  <c r="D16"/>
  <c r="D18"/>
  <c r="D20"/>
  <c r="D22"/>
  <c r="D24"/>
  <c r="D26"/>
  <c r="D28"/>
  <c r="H289" i="13"/>
  <c r="E289"/>
  <c r="D289"/>
  <c r="R279"/>
  <c r="Q279"/>
  <c r="P279"/>
  <c r="N279"/>
  <c r="O279" s="1"/>
  <c r="H288" s="1"/>
  <c r="M279"/>
  <c r="L279"/>
  <c r="J279"/>
  <c r="K279" s="1"/>
  <c r="H287" s="1"/>
  <c r="I279"/>
  <c r="H279"/>
  <c r="G279"/>
  <c r="F279"/>
  <c r="H290" s="1"/>
  <c r="E279"/>
  <c r="D279"/>
  <c r="C279"/>
  <c r="B279"/>
  <c r="R277"/>
  <c r="Q277"/>
  <c r="P277"/>
  <c r="G289" s="1"/>
  <c r="O277"/>
  <c r="G288" s="1"/>
  <c r="N277"/>
  <c r="M277"/>
  <c r="L277"/>
  <c r="K277"/>
  <c r="G287" s="1"/>
  <c r="J277"/>
  <c r="I277"/>
  <c r="H277"/>
  <c r="G277"/>
  <c r="F277"/>
  <c r="E277"/>
  <c r="D277"/>
  <c r="C277"/>
  <c r="G290" s="1"/>
  <c r="B277"/>
  <c r="R275"/>
  <c r="Q275"/>
  <c r="P275"/>
  <c r="F289" s="1"/>
  <c r="N275"/>
  <c r="M275"/>
  <c r="L275"/>
  <c r="O275" s="1"/>
  <c r="F288" s="1"/>
  <c r="J275"/>
  <c r="I275"/>
  <c r="H275"/>
  <c r="K275" s="1"/>
  <c r="F287" s="1"/>
  <c r="G275"/>
  <c r="F275"/>
  <c r="E275"/>
  <c r="D275"/>
  <c r="C275"/>
  <c r="F290" s="1"/>
  <c r="B275"/>
  <c r="R273"/>
  <c r="Q273"/>
  <c r="Q281" s="1"/>
  <c r="P273"/>
  <c r="P281" s="1"/>
  <c r="N273"/>
  <c r="O273" s="1"/>
  <c r="E288" s="1"/>
  <c r="M273"/>
  <c r="M281" s="1"/>
  <c r="L273"/>
  <c r="L281" s="1"/>
  <c r="J273"/>
  <c r="K273" s="1"/>
  <c r="E287" s="1"/>
  <c r="I273"/>
  <c r="I281" s="1"/>
  <c r="H273"/>
  <c r="H281" s="1"/>
  <c r="G273"/>
  <c r="F273"/>
  <c r="E290" s="1"/>
  <c r="E273"/>
  <c r="E281" s="1"/>
  <c r="D273"/>
  <c r="D281" s="1"/>
  <c r="C273"/>
  <c r="B273"/>
  <c r="R271"/>
  <c r="Q271"/>
  <c r="P271"/>
  <c r="N271"/>
  <c r="O271" s="1"/>
  <c r="D288" s="1"/>
  <c r="M271"/>
  <c r="L271"/>
  <c r="J271"/>
  <c r="K271" s="1"/>
  <c r="D287" s="1"/>
  <c r="I271"/>
  <c r="H271"/>
  <c r="G271"/>
  <c r="F271"/>
  <c r="D290" s="1"/>
  <c r="E271"/>
  <c r="D271"/>
  <c r="C271"/>
  <c r="B271"/>
  <c r="R269"/>
  <c r="R281" s="1"/>
  <c r="Q269"/>
  <c r="P269"/>
  <c r="C289" s="1"/>
  <c r="O269"/>
  <c r="N269"/>
  <c r="N281" s="1"/>
  <c r="M269"/>
  <c r="L269"/>
  <c r="K269"/>
  <c r="C287" s="1"/>
  <c r="J269"/>
  <c r="J281" s="1"/>
  <c r="I269"/>
  <c r="H269"/>
  <c r="G269"/>
  <c r="G281" s="1"/>
  <c r="F269"/>
  <c r="F281" s="1"/>
  <c r="E269"/>
  <c r="D269"/>
  <c r="C269"/>
  <c r="C281" s="1"/>
  <c r="B269"/>
  <c r="B281" s="1"/>
  <c r="H247"/>
  <c r="G247"/>
  <c r="F247"/>
  <c r="E247"/>
  <c r="D247"/>
  <c r="C247"/>
  <c r="H246"/>
  <c r="G246"/>
  <c r="F246"/>
  <c r="E246"/>
  <c r="D246"/>
  <c r="C246"/>
  <c r="F245"/>
  <c r="G244"/>
  <c r="C244"/>
  <c r="R238"/>
  <c r="Q238"/>
  <c r="P238"/>
  <c r="N238"/>
  <c r="M238"/>
  <c r="L238"/>
  <c r="J238"/>
  <c r="I238"/>
  <c r="H238"/>
  <c r="G238"/>
  <c r="F238"/>
  <c r="E238"/>
  <c r="D238"/>
  <c r="C238"/>
  <c r="B238"/>
  <c r="O236"/>
  <c r="H245" s="1"/>
  <c r="K236"/>
  <c r="H244" s="1"/>
  <c r="O234"/>
  <c r="G245" s="1"/>
  <c r="K234"/>
  <c r="O232"/>
  <c r="K232"/>
  <c r="F244" s="1"/>
  <c r="O230"/>
  <c r="E245" s="1"/>
  <c r="K230"/>
  <c r="E244" s="1"/>
  <c r="O228"/>
  <c r="D245" s="1"/>
  <c r="K228"/>
  <c r="K238" s="1"/>
  <c r="O226"/>
  <c r="C245" s="1"/>
  <c r="K226"/>
  <c r="H205"/>
  <c r="G205"/>
  <c r="F205"/>
  <c r="E205"/>
  <c r="D205"/>
  <c r="C205"/>
  <c r="H204"/>
  <c r="G204"/>
  <c r="F204"/>
  <c r="E204"/>
  <c r="D204"/>
  <c r="C204"/>
  <c r="G203"/>
  <c r="C203"/>
  <c r="E202"/>
  <c r="R196"/>
  <c r="Q196"/>
  <c r="P196"/>
  <c r="N196"/>
  <c r="M196"/>
  <c r="L196"/>
  <c r="J196"/>
  <c r="I196"/>
  <c r="H196"/>
  <c r="G196"/>
  <c r="F196"/>
  <c r="E196"/>
  <c r="D196"/>
  <c r="C196"/>
  <c r="B196"/>
  <c r="O194"/>
  <c r="H203" s="1"/>
  <c r="K194"/>
  <c r="H202" s="1"/>
  <c r="O192"/>
  <c r="K192"/>
  <c r="G202" s="1"/>
  <c r="O190"/>
  <c r="F203" s="1"/>
  <c r="K190"/>
  <c r="F202" s="1"/>
  <c r="O188"/>
  <c r="E203" s="1"/>
  <c r="K188"/>
  <c r="O186"/>
  <c r="D203" s="1"/>
  <c r="K186"/>
  <c r="D202" s="1"/>
  <c r="O184"/>
  <c r="O196" s="1"/>
  <c r="K184"/>
  <c r="C202" s="1"/>
  <c r="H163"/>
  <c r="G163"/>
  <c r="F163"/>
  <c r="E163"/>
  <c r="D163"/>
  <c r="C163"/>
  <c r="H162"/>
  <c r="G162"/>
  <c r="F162"/>
  <c r="E162"/>
  <c r="D162"/>
  <c r="C162"/>
  <c r="H161"/>
  <c r="G161"/>
  <c r="D161"/>
  <c r="C161"/>
  <c r="F160"/>
  <c r="R154"/>
  <c r="Q154"/>
  <c r="P154"/>
  <c r="N154"/>
  <c r="M154"/>
  <c r="L154"/>
  <c r="J154"/>
  <c r="I154"/>
  <c r="H154"/>
  <c r="G154"/>
  <c r="F154"/>
  <c r="E154"/>
  <c r="D154"/>
  <c r="C154"/>
  <c r="B154"/>
  <c r="O152"/>
  <c r="K152"/>
  <c r="H160" s="1"/>
  <c r="O150"/>
  <c r="K150"/>
  <c r="G160" s="1"/>
  <c r="O148"/>
  <c r="F161" s="1"/>
  <c r="K148"/>
  <c r="O146"/>
  <c r="E161" s="1"/>
  <c r="K146"/>
  <c r="E160" s="1"/>
  <c r="O144"/>
  <c r="K144"/>
  <c r="D160" s="1"/>
  <c r="O142"/>
  <c r="O154" s="1"/>
  <c r="K142"/>
  <c r="C160" s="1"/>
  <c r="H121"/>
  <c r="G121"/>
  <c r="F121"/>
  <c r="E121"/>
  <c r="D121"/>
  <c r="C121"/>
  <c r="H120"/>
  <c r="G120"/>
  <c r="F120"/>
  <c r="E120"/>
  <c r="D120"/>
  <c r="C120"/>
  <c r="H119"/>
  <c r="D119"/>
  <c r="G118"/>
  <c r="F118"/>
  <c r="C118"/>
  <c r="R112"/>
  <c r="Q112"/>
  <c r="P112"/>
  <c r="N112"/>
  <c r="M112"/>
  <c r="L112"/>
  <c r="K112"/>
  <c r="J112"/>
  <c r="I112"/>
  <c r="H112"/>
  <c r="G112"/>
  <c r="F112"/>
  <c r="E112"/>
  <c r="D112"/>
  <c r="C112"/>
  <c r="B112"/>
  <c r="O110"/>
  <c r="K110"/>
  <c r="H118" s="1"/>
  <c r="O108"/>
  <c r="G119" s="1"/>
  <c r="K108"/>
  <c r="O106"/>
  <c r="F119" s="1"/>
  <c r="K106"/>
  <c r="O104"/>
  <c r="E119" s="1"/>
  <c r="K104"/>
  <c r="E118" s="1"/>
  <c r="O102"/>
  <c r="K102"/>
  <c r="D118" s="1"/>
  <c r="O100"/>
  <c r="C119" s="1"/>
  <c r="K100"/>
  <c r="H80"/>
  <c r="G80"/>
  <c r="F80"/>
  <c r="E80"/>
  <c r="D80"/>
  <c r="C80"/>
  <c r="H79"/>
  <c r="G79"/>
  <c r="F79"/>
  <c r="E79"/>
  <c r="D79"/>
  <c r="C79"/>
  <c r="F78"/>
  <c r="G77"/>
  <c r="C77"/>
  <c r="R71"/>
  <c r="Q71"/>
  <c r="P71"/>
  <c r="N71"/>
  <c r="M71"/>
  <c r="L71"/>
  <c r="J71"/>
  <c r="I71"/>
  <c r="H71"/>
  <c r="G71"/>
  <c r="F71"/>
  <c r="E71"/>
  <c r="D71"/>
  <c r="C71"/>
  <c r="B71"/>
  <c r="O69"/>
  <c r="H78" s="1"/>
  <c r="K69"/>
  <c r="H77" s="1"/>
  <c r="O67"/>
  <c r="G78" s="1"/>
  <c r="K67"/>
  <c r="O65"/>
  <c r="K65"/>
  <c r="F77" s="1"/>
  <c r="O63"/>
  <c r="E78" s="1"/>
  <c r="K63"/>
  <c r="E77" s="1"/>
  <c r="O61"/>
  <c r="D78" s="1"/>
  <c r="K61"/>
  <c r="K71" s="1"/>
  <c r="O59"/>
  <c r="C78" s="1"/>
  <c r="K59"/>
  <c r="H37"/>
  <c r="G37"/>
  <c r="F37"/>
  <c r="E37"/>
  <c r="D37"/>
  <c r="C37"/>
  <c r="H36"/>
  <c r="G36"/>
  <c r="F36"/>
  <c r="E36"/>
  <c r="D36"/>
  <c r="C36"/>
  <c r="G35"/>
  <c r="C35"/>
  <c r="E34"/>
  <c r="R28"/>
  <c r="Q28"/>
  <c r="P28"/>
  <c r="N28"/>
  <c r="M28"/>
  <c r="L28"/>
  <c r="J28"/>
  <c r="I28"/>
  <c r="H28"/>
  <c r="G28"/>
  <c r="F28"/>
  <c r="E28"/>
  <c r="D28"/>
  <c r="C28"/>
  <c r="B28"/>
  <c r="O26"/>
  <c r="H35" s="1"/>
  <c r="K26"/>
  <c r="H34" s="1"/>
  <c r="O24"/>
  <c r="K24"/>
  <c r="G34" s="1"/>
  <c r="O22"/>
  <c r="F35" s="1"/>
  <c r="K22"/>
  <c r="F34" s="1"/>
  <c r="O20"/>
  <c r="E35" s="1"/>
  <c r="K20"/>
  <c r="O18"/>
  <c r="D35" s="1"/>
  <c r="K18"/>
  <c r="D34" s="1"/>
  <c r="O16"/>
  <c r="O28" s="1"/>
  <c r="K16"/>
  <c r="C34" s="1"/>
  <c r="O281" l="1"/>
  <c r="D77"/>
  <c r="D244"/>
  <c r="O71"/>
  <c r="O238"/>
  <c r="K154"/>
  <c r="O112"/>
  <c r="C288"/>
  <c r="C290"/>
  <c r="K28"/>
  <c r="K196"/>
  <c r="K281"/>
  <c r="A226" i="10" l="1"/>
  <c r="A228"/>
  <c r="A230"/>
  <c r="A232"/>
  <c r="A234"/>
  <c r="A224"/>
  <c r="A236" l="1"/>
  <c r="B233"/>
  <c r="B231"/>
  <c r="B229"/>
  <c r="B227"/>
  <c r="B225"/>
  <c r="B223"/>
  <c r="A200"/>
  <c r="B199"/>
  <c r="H197"/>
  <c r="H199"/>
  <c r="G197"/>
  <c r="G199"/>
  <c r="D197"/>
  <c r="H195"/>
  <c r="G195"/>
  <c r="D195"/>
  <c r="H193"/>
  <c r="G193"/>
  <c r="D193"/>
  <c r="H191"/>
  <c r="G191"/>
  <c r="D191"/>
  <c r="H189"/>
  <c r="G189"/>
  <c r="D189"/>
  <c r="H187"/>
  <c r="G187"/>
  <c r="C199"/>
  <c r="D199" s="1"/>
  <c r="A166"/>
  <c r="B165"/>
  <c r="H163"/>
  <c r="H165"/>
  <c r="G163"/>
  <c r="G165"/>
  <c r="D163"/>
  <c r="H161"/>
  <c r="G161"/>
  <c r="D161"/>
  <c r="H159"/>
  <c r="G159"/>
  <c r="D159"/>
  <c r="H157"/>
  <c r="G157"/>
  <c r="D157"/>
  <c r="H155"/>
  <c r="G155"/>
  <c r="D155"/>
  <c r="H153"/>
  <c r="G153"/>
  <c r="C165"/>
  <c r="D165" s="1"/>
  <c r="A132"/>
  <c r="B131"/>
  <c r="G131"/>
  <c r="D129"/>
  <c r="H127"/>
  <c r="D127"/>
  <c r="H125"/>
  <c r="D125"/>
  <c r="H123"/>
  <c r="D123"/>
  <c r="H121"/>
  <c r="D121"/>
  <c r="H119"/>
  <c r="C131"/>
  <c r="A98"/>
  <c r="B97"/>
  <c r="G97"/>
  <c r="H97"/>
  <c r="C97"/>
  <c r="A64"/>
  <c r="B63"/>
  <c r="H63"/>
  <c r="G63"/>
  <c r="D61"/>
  <c r="D59"/>
  <c r="D57"/>
  <c r="D55"/>
  <c r="D53"/>
  <c r="C63"/>
  <c r="A29"/>
  <c r="B28"/>
  <c r="H28"/>
  <c r="G28"/>
  <c r="C233"/>
  <c r="G231"/>
  <c r="H231" s="1"/>
  <c r="C231"/>
  <c r="G229"/>
  <c r="C229"/>
  <c r="G227"/>
  <c r="C227"/>
  <c r="G225"/>
  <c r="C225"/>
  <c r="G223"/>
  <c r="H223" s="1"/>
  <c r="C223"/>
  <c r="N30" i="9"/>
  <c r="L30"/>
  <c r="J30"/>
  <c r="E30"/>
  <c r="G30" s="1"/>
  <c r="J28"/>
  <c r="E28"/>
  <c r="G28" s="1"/>
  <c r="L28"/>
  <c r="N26"/>
  <c r="L26"/>
  <c r="J26"/>
  <c r="E26"/>
  <c r="G26" s="1"/>
  <c r="L24"/>
  <c r="J24"/>
  <c r="E24"/>
  <c r="G24" s="1"/>
  <c r="J22"/>
  <c r="E22"/>
  <c r="G22" s="1"/>
  <c r="O32"/>
  <c r="M32"/>
  <c r="L20"/>
  <c r="K32"/>
  <c r="I32"/>
  <c r="H32"/>
  <c r="E20"/>
  <c r="G20" s="1"/>
  <c r="C32"/>
  <c r="B32"/>
  <c r="G233" i="10"/>
  <c r="C28"/>
  <c r="D51"/>
  <c r="D119"/>
  <c r="H129"/>
  <c r="D153"/>
  <c r="D187"/>
  <c r="P30" i="9"/>
  <c r="J20"/>
  <c r="N20"/>
  <c r="N24"/>
  <c r="N28"/>
  <c r="D32"/>
  <c r="F32"/>
  <c r="H233" i="10" l="1"/>
  <c r="D225"/>
  <c r="D63"/>
  <c r="P26" i="9"/>
  <c r="D233" i="10"/>
  <c r="H229"/>
  <c r="D229"/>
  <c r="G235"/>
  <c r="H227"/>
  <c r="D227"/>
  <c r="D223"/>
  <c r="H225"/>
  <c r="D231"/>
  <c r="P20" i="9"/>
  <c r="D131" i="10"/>
  <c r="L32" i="9"/>
  <c r="E32"/>
  <c r="P32" s="1"/>
  <c r="P24"/>
  <c r="N32"/>
  <c r="P22"/>
  <c r="J32"/>
  <c r="B235" i="10"/>
  <c r="P28" i="9"/>
  <c r="H131" i="10"/>
  <c r="C235"/>
  <c r="H235" l="1"/>
  <c r="G32" i="9"/>
  <c r="D235" i="10"/>
</calcChain>
</file>

<file path=xl/sharedStrings.xml><?xml version="1.0" encoding="utf-8"?>
<sst xmlns="http://schemas.openxmlformats.org/spreadsheetml/2006/main" count="856" uniqueCount="144">
  <si>
    <t>Nombre</t>
  </si>
  <si>
    <t>Autres</t>
  </si>
  <si>
    <t>Total</t>
  </si>
  <si>
    <t>Pathologies</t>
  </si>
  <si>
    <t>Accep-</t>
  </si>
  <si>
    <t xml:space="preserve">Non </t>
  </si>
  <si>
    <t>C</t>
  </si>
  <si>
    <t>A</t>
  </si>
  <si>
    <t>O</t>
  </si>
  <si>
    <t>CAO</t>
  </si>
  <si>
    <t>c</t>
  </si>
  <si>
    <t>a</t>
  </si>
  <si>
    <t>o</t>
  </si>
  <si>
    <t>cao</t>
  </si>
  <si>
    <t>examinés</t>
  </si>
  <si>
    <t>table</t>
  </si>
  <si>
    <t>Gingivite</t>
  </si>
  <si>
    <t>au moins</t>
  </si>
  <si>
    <t>anomalie</t>
  </si>
  <si>
    <t xml:space="preserve"> table</t>
  </si>
  <si>
    <t>Tartre</t>
  </si>
  <si>
    <t>une carie</t>
  </si>
  <si>
    <t xml:space="preserve">  1° A.P</t>
  </si>
  <si>
    <t>2° A.P</t>
  </si>
  <si>
    <t>4° A.P</t>
  </si>
  <si>
    <t xml:space="preserve">1ére A.S </t>
  </si>
  <si>
    <t>avec</t>
  </si>
  <si>
    <t>ODF</t>
  </si>
  <si>
    <t>d'élèves</t>
  </si>
  <si>
    <t>Nombre d'élèves avec</t>
  </si>
  <si>
    <t xml:space="preserve">total </t>
  </si>
  <si>
    <t>d' éléves</t>
  </si>
  <si>
    <t xml:space="preserve">Classes </t>
  </si>
  <si>
    <t xml:space="preserve">Cibles </t>
  </si>
  <si>
    <t xml:space="preserve">prévalence carieuse </t>
  </si>
  <si>
    <t>prévalence gingivale</t>
  </si>
  <si>
    <t>Préscolaire</t>
  </si>
  <si>
    <t>2° A.M</t>
  </si>
  <si>
    <t xml:space="preserve">Programme National de santé Bucco-dentaire en milieu scolaire </t>
  </si>
  <si>
    <t xml:space="preserve">Support d'évaluation de la prise  en charge </t>
  </si>
  <si>
    <t xml:space="preserve">Nombre </t>
  </si>
  <si>
    <t>pour</t>
  </si>
  <si>
    <t>parodonto</t>
  </si>
  <si>
    <t>orientés</t>
  </si>
  <si>
    <t>total</t>
  </si>
  <si>
    <t xml:space="preserve">reçus au </t>
  </si>
  <si>
    <t>cabinet</t>
  </si>
  <si>
    <t>e/d</t>
  </si>
  <si>
    <t xml:space="preserve">de dents </t>
  </si>
  <si>
    <t>g/f</t>
  </si>
  <si>
    <t xml:space="preserve">de </t>
  </si>
  <si>
    <t>détarage</t>
  </si>
  <si>
    <t>h/b</t>
  </si>
  <si>
    <t xml:space="preserve">d'autres </t>
  </si>
  <si>
    <t>pathologies</t>
  </si>
  <si>
    <t>i/c</t>
  </si>
  <si>
    <t xml:space="preserve">d'élèves pris </t>
  </si>
  <si>
    <t>j/d</t>
  </si>
  <si>
    <t>DSP:</t>
  </si>
  <si>
    <t>JIJEL</t>
  </si>
  <si>
    <t>2ème A.M</t>
  </si>
  <si>
    <t xml:space="preserve">  1ère A.P</t>
  </si>
  <si>
    <t>2ème A.P</t>
  </si>
  <si>
    <t>4ème A.P</t>
  </si>
  <si>
    <t xml:space="preserve">1ère A.S </t>
  </si>
  <si>
    <r>
      <t>EPSP</t>
    </r>
    <r>
      <rPr>
        <sz val="14"/>
        <rFont val="Times New Roman"/>
        <family val="1"/>
      </rPr>
      <t>:</t>
    </r>
  </si>
  <si>
    <t>Année scolaire</t>
  </si>
  <si>
    <t xml:space="preserve"> Programme National  de Santé Bucco-Dentaire en milieu scolaire</t>
  </si>
  <si>
    <t>Support d'Evaluation de Dépistage</t>
  </si>
  <si>
    <t xml:space="preserve">d'élèves </t>
  </si>
  <si>
    <t xml:space="preserve"> pathologie</t>
  </si>
  <si>
    <t>pour autre</t>
  </si>
  <si>
    <t>( j )</t>
  </si>
  <si>
    <t>en charge</t>
  </si>
  <si>
    <t>( h )</t>
  </si>
  <si>
    <t>polissage</t>
  </si>
  <si>
    <t>( g )</t>
  </si>
  <si>
    <t>définitives</t>
  </si>
  <si>
    <t>d'obturation</t>
  </si>
  <si>
    <t>( f )</t>
  </si>
  <si>
    <t xml:space="preserve">cariées </t>
  </si>
  <si>
    <t>( a )</t>
  </si>
  <si>
    <t xml:space="preserve">carie </t>
  </si>
  <si>
    <t xml:space="preserve">Année  Scolaire </t>
  </si>
  <si>
    <t xml:space="preserve">Trimestre </t>
  </si>
  <si>
    <t>hygiène buccodentaire</t>
  </si>
  <si>
    <r>
      <t xml:space="preserve">Indice </t>
    </r>
    <r>
      <rPr>
        <b/>
        <sz val="12"/>
        <rFont val="Arial"/>
        <family val="2"/>
      </rPr>
      <t>C.A.O</t>
    </r>
  </si>
  <si>
    <r>
      <t xml:space="preserve">Indice </t>
    </r>
    <r>
      <rPr>
        <b/>
        <sz val="12"/>
        <rFont val="Arial"/>
        <family val="2"/>
      </rPr>
      <t>c.a.o</t>
    </r>
  </si>
  <si>
    <t>( i )</t>
  </si>
  <si>
    <t>( d )</t>
  </si>
  <si>
    <t>( c )</t>
  </si>
  <si>
    <r>
      <t xml:space="preserve">pathie </t>
    </r>
    <r>
      <rPr>
        <b/>
        <sz val="10"/>
        <rFont val="Arial"/>
        <family val="2"/>
      </rPr>
      <t>( b )</t>
    </r>
  </si>
  <si>
    <r>
      <t xml:space="preserve">dentaire </t>
    </r>
    <r>
      <rPr>
        <b/>
        <sz val="10"/>
        <rFont val="Arial"/>
        <family val="2"/>
      </rPr>
      <t>(e)</t>
    </r>
  </si>
  <si>
    <t>ZIAMA M.</t>
  </si>
  <si>
    <t>DJIMLA</t>
  </si>
  <si>
    <t>TAHER</t>
  </si>
  <si>
    <t>OULED  ASKEUR</t>
  </si>
  <si>
    <t>SIDI MAROUF</t>
  </si>
  <si>
    <t>SYNTHESE    WILAYA</t>
  </si>
  <si>
    <t>Etablissements</t>
  </si>
  <si>
    <t>EPSP JIJEL</t>
  </si>
  <si>
    <t>EPSP ZIAMA</t>
  </si>
  <si>
    <t>EPSP DJIMLA</t>
  </si>
  <si>
    <t>EPSP TAHER</t>
  </si>
  <si>
    <t>EPSP O ASKER</t>
  </si>
  <si>
    <t>EPSP S/MAROUF</t>
  </si>
  <si>
    <t>TOTAL WILAYA</t>
  </si>
  <si>
    <t>Annuel</t>
  </si>
  <si>
    <t xml:space="preserve">Ministère de la Santé de la Population et de la Réforme Hospitalière </t>
  </si>
  <si>
    <t xml:space="preserve">Support d'évaluation de l'éducation pour la santé Bucco-dentaire </t>
  </si>
  <si>
    <t>Année scolaire :</t>
  </si>
  <si>
    <t>EPSP :</t>
  </si>
  <si>
    <t>ANNUEL</t>
  </si>
  <si>
    <t xml:space="preserve">Nombre de </t>
  </si>
  <si>
    <t xml:space="preserve">d'élève </t>
  </si>
  <si>
    <t>séances</t>
  </si>
  <si>
    <t xml:space="preserve">Moyenne / Classe </t>
  </si>
  <si>
    <t xml:space="preserve">Moyens didactiques </t>
  </si>
  <si>
    <t xml:space="preserve">séances de </t>
  </si>
  <si>
    <t xml:space="preserve">Autres activités </t>
  </si>
  <si>
    <t xml:space="preserve">cibles </t>
  </si>
  <si>
    <t>classes cibles</t>
  </si>
  <si>
    <t xml:space="preserve">théoriques </t>
  </si>
  <si>
    <t xml:space="preserve">utilisés </t>
  </si>
  <si>
    <t>brossage au lavabo</t>
  </si>
  <si>
    <t xml:space="preserve">Préscolaire </t>
  </si>
  <si>
    <t>1ère AP</t>
  </si>
  <si>
    <t>2ème AP</t>
  </si>
  <si>
    <t>4ème AP</t>
  </si>
  <si>
    <t>2ème AM</t>
  </si>
  <si>
    <t xml:space="preserve">1ère AS </t>
  </si>
  <si>
    <t xml:space="preserve">Total </t>
  </si>
  <si>
    <t>Observations:</t>
  </si>
  <si>
    <t>ZIAMA  M.</t>
  </si>
  <si>
    <t>O ASKER</t>
  </si>
  <si>
    <t>SIDI  MAAROUF</t>
  </si>
  <si>
    <t>SYNTHESE  WILAYA</t>
  </si>
  <si>
    <t>Maquettes  Géantes</t>
  </si>
  <si>
    <t>Brosses à dents</t>
  </si>
  <si>
    <t>Affiches</t>
  </si>
  <si>
    <t>1er AS</t>
  </si>
  <si>
    <t>2016/2017</t>
  </si>
  <si>
    <t xml:space="preserve">Evaluation </t>
  </si>
  <si>
    <t>Annuelle</t>
  </si>
</sst>
</file>

<file path=xl/styles.xml><?xml version="1.0" encoding="utf-8"?>
<styleSheet xmlns="http://schemas.openxmlformats.org/spreadsheetml/2006/main">
  <fonts count="31">
    <font>
      <sz val="10"/>
      <name val="Arial"/>
    </font>
    <font>
      <sz val="10"/>
      <name val="Times New Roman"/>
      <family val="1"/>
    </font>
    <font>
      <u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  <font>
      <b/>
      <u/>
      <sz val="12"/>
      <name val="Times New Roman"/>
      <family val="1"/>
    </font>
    <font>
      <b/>
      <u/>
      <sz val="14"/>
      <name val="Times New Roman"/>
      <family val="1"/>
    </font>
    <font>
      <sz val="12"/>
      <name val="Arial"/>
      <family val="2"/>
    </font>
    <font>
      <sz val="11"/>
      <name val="Arial"/>
      <family val="2"/>
    </font>
    <font>
      <b/>
      <u/>
      <sz val="14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8"/>
      <name val="Times New Roman"/>
      <family val="1"/>
    </font>
    <font>
      <u/>
      <sz val="14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u/>
      <sz val="11"/>
      <name val="Arial"/>
      <family val="2"/>
    </font>
    <font>
      <u/>
      <sz val="10"/>
      <name val="Arial"/>
      <family val="2"/>
    </font>
    <font>
      <u/>
      <sz val="14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2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4" xfId="0" applyFont="1" applyBorder="1" applyAlignment="1"/>
    <xf numFmtId="0" fontId="0" fillId="0" borderId="0" xfId="0" applyBorder="1"/>
    <xf numFmtId="0" fontId="3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0" fillId="0" borderId="0" xfId="0" applyAlignment="1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0" xfId="0" applyFont="1" applyAlignment="1"/>
    <xf numFmtId="0" fontId="10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0" fillId="0" borderId="0" xfId="0" applyFont="1" applyAlignment="1"/>
    <xf numFmtId="0" fontId="10" fillId="0" borderId="0" xfId="0" applyFont="1"/>
    <xf numFmtId="0" fontId="15" fillId="0" borderId="7" xfId="0" applyFont="1" applyBorder="1"/>
    <xf numFmtId="0" fontId="8" fillId="0" borderId="7" xfId="0" applyFont="1" applyBorder="1" applyAlignment="1">
      <alignment horizontal="center"/>
    </xf>
    <xf numFmtId="0" fontId="5" fillId="0" borderId="7" xfId="0" applyFont="1" applyBorder="1" applyAlignment="1"/>
    <xf numFmtId="0" fontId="12" fillId="0" borderId="0" xfId="0" applyFont="1" applyBorder="1" applyAlignment="1">
      <alignment horizontal="left"/>
    </xf>
    <xf numFmtId="0" fontId="5" fillId="0" borderId="0" xfId="0" applyFont="1" applyBorder="1" applyAlignment="1"/>
    <xf numFmtId="0" fontId="1" fillId="0" borderId="0" xfId="0" applyFont="1" applyFill="1" applyBorder="1"/>
    <xf numFmtId="0" fontId="4" fillId="0" borderId="1" xfId="0" applyFont="1" applyBorder="1" applyAlignment="1">
      <alignment horizontal="center"/>
    </xf>
    <xf numFmtId="0" fontId="10" fillId="0" borderId="0" xfId="0" applyFont="1" applyBorder="1" applyAlignment="1"/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8" fillId="0" borderId="0" xfId="0" applyFont="1"/>
    <xf numFmtId="0" fontId="14" fillId="0" borderId="0" xfId="0" applyFont="1"/>
    <xf numFmtId="0" fontId="18" fillId="0" borderId="7" xfId="0" applyFont="1" applyBorder="1" applyAlignment="1">
      <alignment horizontal="center"/>
    </xf>
    <xf numFmtId="2" fontId="14" fillId="0" borderId="12" xfId="0" applyNumberFormat="1" applyFont="1" applyBorder="1" applyAlignment="1">
      <alignment horizontal="center"/>
    </xf>
    <xf numFmtId="2" fontId="14" fillId="0" borderId="7" xfId="0" applyNumberFormat="1" applyFont="1" applyBorder="1" applyAlignment="1">
      <alignment horizontal="center"/>
    </xf>
    <xf numFmtId="0" fontId="20" fillId="0" borderId="0" xfId="0" applyFont="1" applyFill="1" applyBorder="1" applyAlignment="1"/>
    <xf numFmtId="0" fontId="18" fillId="0" borderId="7" xfId="0" applyFont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14" fillId="0" borderId="7" xfId="0" applyFont="1" applyBorder="1"/>
    <xf numFmtId="0" fontId="14" fillId="0" borderId="0" xfId="0" applyFont="1" applyAlignment="1"/>
    <xf numFmtId="0" fontId="27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/>
    <xf numFmtId="0" fontId="28" fillId="0" borderId="1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2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5" fillId="0" borderId="0" xfId="0" applyFont="1"/>
    <xf numFmtId="9" fontId="7" fillId="0" borderId="0" xfId="1" applyFont="1" applyFill="1" applyBorder="1" applyAlignment="1">
      <alignment horizontal="center"/>
    </xf>
    <xf numFmtId="9" fontId="17" fillId="0" borderId="0" xfId="1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/>
    </xf>
    <xf numFmtId="0" fontId="29" fillId="5" borderId="1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4" fillId="2" borderId="1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0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0" xfId="0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6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0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19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20" fillId="7" borderId="15" xfId="0" applyFont="1" applyFill="1" applyBorder="1" applyAlignment="1">
      <alignment horizontal="center"/>
    </xf>
    <xf numFmtId="0" fontId="20" fillId="7" borderId="16" xfId="0" applyFont="1" applyFill="1" applyBorder="1" applyAlignment="1">
      <alignment horizontal="center"/>
    </xf>
    <xf numFmtId="0" fontId="20" fillId="7" borderId="1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6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20" fillId="3" borderId="15" xfId="0" applyFont="1" applyFill="1" applyBorder="1" applyAlignment="1">
      <alignment horizontal="center"/>
    </xf>
    <xf numFmtId="0" fontId="20" fillId="3" borderId="16" xfId="0" applyFont="1" applyFill="1" applyBorder="1" applyAlignment="1">
      <alignment horizontal="center"/>
    </xf>
    <xf numFmtId="0" fontId="20" fillId="3" borderId="12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15" fillId="0" borderId="7" xfId="0" applyFont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9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14" fillId="0" borderId="1" xfId="1" applyFont="1" applyBorder="1" applyAlignment="1">
      <alignment horizontal="center" vertical="center"/>
    </xf>
    <xf numFmtId="9" fontId="14" fillId="0" borderId="13" xfId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27" fillId="2" borderId="1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/>
    </xf>
    <xf numFmtId="9" fontId="27" fillId="2" borderId="1" xfId="1" applyFont="1" applyFill="1" applyBorder="1" applyAlignment="1">
      <alignment horizontal="center" vertical="center"/>
    </xf>
    <xf numFmtId="9" fontId="27" fillId="2" borderId="13" xfId="1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/>
    </xf>
    <xf numFmtId="0" fontId="27" fillId="2" borderId="3" xfId="0" applyFont="1" applyFill="1" applyBorder="1" applyAlignment="1">
      <alignment horizontal="center"/>
    </xf>
    <xf numFmtId="0" fontId="27" fillId="2" borderId="14" xfId="0" applyFont="1" applyFill="1" applyBorder="1" applyAlignment="1">
      <alignment horizontal="center"/>
    </xf>
    <xf numFmtId="0" fontId="27" fillId="2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9" fontId="27" fillId="2" borderId="1" xfId="2" applyFont="1" applyFill="1" applyBorder="1" applyAlignment="1">
      <alignment horizontal="center" vertical="center"/>
    </xf>
    <xf numFmtId="9" fontId="27" fillId="2" borderId="13" xfId="2" applyFont="1" applyFill="1" applyBorder="1" applyAlignment="1">
      <alignment horizontal="center" vertical="center"/>
    </xf>
    <xf numFmtId="9" fontId="14" fillId="0" borderId="3" xfId="1" applyFont="1" applyBorder="1" applyAlignment="1">
      <alignment horizontal="center" vertical="center"/>
    </xf>
    <xf numFmtId="9" fontId="14" fillId="0" borderId="17" xfId="1" applyFont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7" fillId="5" borderId="13" xfId="0" applyFont="1" applyFill="1" applyBorder="1" applyAlignment="1">
      <alignment horizontal="center" vertical="center"/>
    </xf>
    <xf numFmtId="9" fontId="14" fillId="5" borderId="1" xfId="1" applyFont="1" applyFill="1" applyBorder="1" applyAlignment="1">
      <alignment horizontal="center" vertical="center"/>
    </xf>
    <xf numFmtId="9" fontId="14" fillId="5" borderId="13" xfId="1" applyFont="1" applyFill="1" applyBorder="1" applyAlignment="1">
      <alignment horizontal="center" vertical="center"/>
    </xf>
    <xf numFmtId="0" fontId="27" fillId="5" borderId="2" xfId="0" applyFont="1" applyFill="1" applyBorder="1" applyAlignment="1">
      <alignment horizontal="center"/>
    </xf>
    <xf numFmtId="0" fontId="27" fillId="5" borderId="3" xfId="0" applyFont="1" applyFill="1" applyBorder="1" applyAlignment="1">
      <alignment horizontal="center"/>
    </xf>
    <xf numFmtId="0" fontId="27" fillId="5" borderId="14" xfId="0" applyFont="1" applyFill="1" applyBorder="1" applyAlignment="1">
      <alignment horizontal="center"/>
    </xf>
    <xf numFmtId="0" fontId="27" fillId="5" borderId="17" xfId="0" applyFont="1" applyFill="1" applyBorder="1" applyAlignment="1">
      <alignment horizontal="center"/>
    </xf>
    <xf numFmtId="9" fontId="14" fillId="5" borderId="3" xfId="1" applyFont="1" applyFill="1" applyBorder="1" applyAlignment="1">
      <alignment horizontal="center" vertical="center"/>
    </xf>
    <xf numFmtId="9" fontId="14" fillId="5" borderId="17" xfId="1" applyFont="1" applyFill="1" applyBorder="1" applyAlignment="1">
      <alignment horizontal="center" vertical="center"/>
    </xf>
    <xf numFmtId="9" fontId="14" fillId="6" borderId="1" xfId="1" applyFont="1" applyFill="1" applyBorder="1" applyAlignment="1">
      <alignment horizontal="center" vertical="center"/>
    </xf>
    <xf numFmtId="9" fontId="14" fillId="6" borderId="13" xfId="1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30" fillId="2" borderId="15" xfId="0" applyFont="1" applyFill="1" applyBorder="1" applyAlignment="1">
      <alignment horizontal="center"/>
    </xf>
    <xf numFmtId="0" fontId="30" fillId="2" borderId="16" xfId="0" applyFont="1" applyFill="1" applyBorder="1" applyAlignment="1">
      <alignment horizontal="center"/>
    </xf>
    <xf numFmtId="0" fontId="30" fillId="2" borderId="12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9" fontId="14" fillId="0" borderId="1" xfId="2" applyFont="1" applyFill="1" applyBorder="1" applyAlignment="1">
      <alignment horizontal="center" vertical="center"/>
    </xf>
    <xf numFmtId="9" fontId="14" fillId="0" borderId="13" xfId="2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9" fontId="14" fillId="0" borderId="1" xfId="1" applyFont="1" applyFill="1" applyBorder="1" applyAlignment="1">
      <alignment horizontal="center" vertical="center"/>
    </xf>
    <xf numFmtId="9" fontId="14" fillId="0" borderId="13" xfId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4" fillId="0" borderId="3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13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0" fontId="27" fillId="0" borderId="3" xfId="0" applyFont="1" applyFill="1" applyBorder="1" applyAlignment="1">
      <alignment horizontal="center"/>
    </xf>
    <xf numFmtId="0" fontId="27" fillId="0" borderId="14" xfId="0" applyFont="1" applyFill="1" applyBorder="1" applyAlignment="1">
      <alignment horizontal="center"/>
    </xf>
    <xf numFmtId="0" fontId="27" fillId="0" borderId="17" xfId="0" applyFont="1" applyFill="1" applyBorder="1" applyAlignment="1">
      <alignment horizontal="center"/>
    </xf>
  </cellXfs>
  <cellStyles count="3">
    <cellStyle name="Normal" xfId="0" builtinId="0"/>
    <cellStyle name="Pourcentage" xfId="2" builtinId="5"/>
    <cellStyle name="Pourcentage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me%20national%20de%20Sant&#233;%20Scolaire/Programme%20national%20de%20Sant&#233;%20Scolaire/Sant&#233;%20scolaire%202014-2015/Prog%20Bucco-Dentaire/Education%20%202014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ducation Annuelle 14"/>
      <sheetName val="Trim 01"/>
      <sheetName val="Trim 02"/>
      <sheetName val="Trim 03"/>
    </sheetNames>
    <sheetDataSet>
      <sheetData sheetId="0"/>
      <sheetData sheetId="1">
        <row r="16">
          <cell r="C16">
            <v>29</v>
          </cell>
        </row>
        <row r="153">
          <cell r="G153">
            <v>0</v>
          </cell>
          <cell r="H153">
            <v>0</v>
          </cell>
        </row>
        <row r="155">
          <cell r="G155">
            <v>0</v>
          </cell>
          <cell r="H155">
            <v>0</v>
          </cell>
        </row>
        <row r="157">
          <cell r="G157">
            <v>0</v>
          </cell>
          <cell r="H157">
            <v>0</v>
          </cell>
        </row>
        <row r="159">
          <cell r="G159">
            <v>0</v>
          </cell>
          <cell r="H159">
            <v>0</v>
          </cell>
        </row>
        <row r="161">
          <cell r="G161">
            <v>0</v>
          </cell>
          <cell r="H161">
            <v>0</v>
          </cell>
        </row>
        <row r="163">
          <cell r="G163">
            <v>0</v>
          </cell>
          <cell r="H163">
            <v>0</v>
          </cell>
        </row>
        <row r="187">
          <cell r="G187">
            <v>0</v>
          </cell>
          <cell r="H187">
            <v>0</v>
          </cell>
        </row>
        <row r="189">
          <cell r="G189">
            <v>0</v>
          </cell>
          <cell r="H189">
            <v>0</v>
          </cell>
        </row>
        <row r="191">
          <cell r="G191">
            <v>0</v>
          </cell>
          <cell r="H191">
            <v>0</v>
          </cell>
        </row>
        <row r="193">
          <cell r="G193">
            <v>0</v>
          </cell>
          <cell r="H193">
            <v>0</v>
          </cell>
        </row>
        <row r="195">
          <cell r="G195">
            <v>0</v>
          </cell>
          <cell r="H195">
            <v>0</v>
          </cell>
        </row>
        <row r="197">
          <cell r="G197">
            <v>0</v>
          </cell>
          <cell r="H197">
            <v>0</v>
          </cell>
        </row>
      </sheetData>
      <sheetData sheetId="2">
        <row r="16">
          <cell r="C16">
            <v>34</v>
          </cell>
        </row>
        <row r="153">
          <cell r="G153">
            <v>0</v>
          </cell>
          <cell r="H153">
            <v>0</v>
          </cell>
        </row>
        <row r="155">
          <cell r="G155">
            <v>0</v>
          </cell>
          <cell r="H155">
            <v>0</v>
          </cell>
        </row>
        <row r="157">
          <cell r="G157">
            <v>0</v>
          </cell>
          <cell r="H157">
            <v>0</v>
          </cell>
        </row>
        <row r="159">
          <cell r="G159">
            <v>0</v>
          </cell>
          <cell r="H159">
            <v>0</v>
          </cell>
        </row>
        <row r="161">
          <cell r="G161">
            <v>0</v>
          </cell>
          <cell r="H161">
            <v>0</v>
          </cell>
        </row>
        <row r="163">
          <cell r="G163">
            <v>0</v>
          </cell>
          <cell r="H163">
            <v>0</v>
          </cell>
        </row>
        <row r="187">
          <cell r="G187">
            <v>0</v>
          </cell>
          <cell r="H187">
            <v>0</v>
          </cell>
        </row>
        <row r="189">
          <cell r="G189">
            <v>0</v>
          </cell>
          <cell r="H189">
            <v>0</v>
          </cell>
        </row>
        <row r="191">
          <cell r="G191">
            <v>0</v>
          </cell>
          <cell r="H191">
            <v>0</v>
          </cell>
        </row>
        <row r="193">
          <cell r="G193">
            <v>0</v>
          </cell>
          <cell r="H193">
            <v>0</v>
          </cell>
        </row>
        <row r="195">
          <cell r="G195">
            <v>0</v>
          </cell>
          <cell r="H195">
            <v>0</v>
          </cell>
        </row>
        <row r="197">
          <cell r="G197">
            <v>0</v>
          </cell>
          <cell r="H197">
            <v>0</v>
          </cell>
        </row>
      </sheetData>
      <sheetData sheetId="3">
        <row r="16">
          <cell r="C16">
            <v>40</v>
          </cell>
        </row>
        <row r="153">
          <cell r="G153">
            <v>0</v>
          </cell>
          <cell r="H153">
            <v>0</v>
          </cell>
        </row>
        <row r="155">
          <cell r="G155">
            <v>0</v>
          </cell>
          <cell r="H155">
            <v>0</v>
          </cell>
        </row>
        <row r="157">
          <cell r="G157">
            <v>0</v>
          </cell>
          <cell r="H157">
            <v>0</v>
          </cell>
        </row>
        <row r="159">
          <cell r="G159">
            <v>0</v>
          </cell>
          <cell r="H159">
            <v>0</v>
          </cell>
        </row>
        <row r="161">
          <cell r="G161">
            <v>0</v>
          </cell>
          <cell r="H161">
            <v>0</v>
          </cell>
        </row>
        <row r="163">
          <cell r="G163">
            <v>0</v>
          </cell>
          <cell r="H16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40"/>
  </sheetPr>
  <dimension ref="A1:R294"/>
  <sheetViews>
    <sheetView showGridLines="0" topLeftCell="A223" zoomScale="86" zoomScaleNormal="86" workbookViewId="0">
      <selection activeCell="E252" sqref="E252"/>
    </sheetView>
  </sheetViews>
  <sheetFormatPr baseColWidth="10" defaultRowHeight="12.75"/>
  <cols>
    <col min="2" max="2" width="10.5703125" customWidth="1"/>
    <col min="3" max="3" width="11" customWidth="1"/>
    <col min="4" max="4" width="9.140625" customWidth="1"/>
    <col min="5" max="6" width="9.42578125" customWidth="1"/>
    <col min="7" max="7" width="8.42578125" customWidth="1"/>
    <col min="8" max="8" width="8.7109375" customWidth="1"/>
    <col min="9" max="9" width="7.140625" customWidth="1"/>
    <col min="10" max="10" width="7.5703125" customWidth="1"/>
    <col min="11" max="11" width="8.42578125" customWidth="1"/>
    <col min="12" max="12" width="8" customWidth="1"/>
    <col min="13" max="13" width="7.140625" customWidth="1"/>
    <col min="14" max="14" width="6.85546875" customWidth="1"/>
    <col min="15" max="15" width="8.5703125" customWidth="1"/>
    <col min="16" max="16" width="9.5703125" customWidth="1"/>
    <col min="17" max="17" width="9.85546875" customWidth="1"/>
    <col min="18" max="18" width="10.85546875" customWidth="1"/>
  </cols>
  <sheetData>
    <row r="1" spans="1:18" ht="18.75">
      <c r="A1" s="100" t="s">
        <v>67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</row>
    <row r="2" spans="1:18" ht="18.7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</row>
    <row r="3" spans="1:18" ht="18">
      <c r="A3" s="101" t="s">
        <v>68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</row>
    <row r="4" spans="1: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8.75">
      <c r="A5" s="28" t="s">
        <v>58</v>
      </c>
      <c r="B5" s="28" t="s">
        <v>59</v>
      </c>
      <c r="C5" s="24"/>
      <c r="D5" s="24"/>
      <c r="E5" s="1"/>
      <c r="F5" s="2"/>
      <c r="G5" s="2"/>
      <c r="H5" s="1"/>
      <c r="I5" s="1"/>
      <c r="J5" s="1"/>
      <c r="K5" s="1"/>
      <c r="L5" s="1"/>
      <c r="M5" s="1"/>
      <c r="N5" s="1"/>
      <c r="O5" s="1"/>
      <c r="P5" s="102" t="s">
        <v>66</v>
      </c>
      <c r="Q5" s="103"/>
      <c r="R5" s="32" t="s">
        <v>141</v>
      </c>
    </row>
    <row r="6" spans="1:18" ht="18.75">
      <c r="A6" s="28"/>
      <c r="B6" s="28"/>
      <c r="C6" s="24"/>
      <c r="D6" s="24"/>
      <c r="E6" s="1"/>
      <c r="F6" s="2"/>
      <c r="G6" s="2"/>
      <c r="H6" s="1"/>
      <c r="I6" s="1"/>
      <c r="J6" s="1"/>
      <c r="K6" s="1"/>
      <c r="L6" s="1"/>
      <c r="M6" s="1"/>
      <c r="N6" s="1"/>
      <c r="O6" s="1"/>
      <c r="P6" s="82"/>
      <c r="Q6" s="33"/>
      <c r="R6" s="34"/>
    </row>
    <row r="7" spans="1:18" ht="18.75">
      <c r="A7" s="29" t="s">
        <v>65</v>
      </c>
      <c r="B7" s="104" t="s">
        <v>59</v>
      </c>
      <c r="C7" s="10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06" t="s">
        <v>142</v>
      </c>
      <c r="Q7" s="106"/>
      <c r="R7" s="84" t="s">
        <v>143</v>
      </c>
    </row>
    <row r="8" spans="1:18" ht="18.75">
      <c r="A8" s="29"/>
      <c r="B8" s="83"/>
      <c r="C8" s="8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8.75">
      <c r="A9" s="29"/>
      <c r="B9" s="107"/>
      <c r="C9" s="107"/>
      <c r="D9" s="107"/>
      <c r="E9" s="107"/>
      <c r="F9" s="1"/>
      <c r="G9" s="1"/>
      <c r="H9" s="1"/>
      <c r="I9" s="1"/>
      <c r="J9" s="1"/>
      <c r="K9" s="1"/>
      <c r="L9" s="1"/>
      <c r="M9" s="1"/>
      <c r="N9" s="1"/>
      <c r="O9" s="1"/>
      <c r="P9" s="106"/>
      <c r="Q9" s="106"/>
      <c r="R9" s="35"/>
    </row>
    <row r="10" spans="1:1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5.75">
      <c r="A11" s="36" t="s">
        <v>32</v>
      </c>
      <c r="B11" s="4" t="s">
        <v>0</v>
      </c>
      <c r="C11" s="4" t="s">
        <v>0</v>
      </c>
      <c r="D11" s="88" t="s">
        <v>29</v>
      </c>
      <c r="E11" s="89"/>
      <c r="F11" s="5" t="s">
        <v>0</v>
      </c>
      <c r="G11" s="5" t="s">
        <v>0</v>
      </c>
      <c r="H11" s="6"/>
      <c r="I11" s="6"/>
      <c r="J11" s="6"/>
      <c r="K11" s="80"/>
      <c r="L11" s="6"/>
      <c r="M11" s="6"/>
      <c r="N11" s="6"/>
      <c r="O11" s="6"/>
      <c r="P11" s="3" t="s">
        <v>0</v>
      </c>
      <c r="Q11" s="4" t="s">
        <v>0</v>
      </c>
      <c r="R11" s="3" t="s">
        <v>0</v>
      </c>
    </row>
    <row r="12" spans="1:18" ht="15.75">
      <c r="A12" s="12" t="s">
        <v>33</v>
      </c>
      <c r="B12" s="8" t="s">
        <v>30</v>
      </c>
      <c r="C12" s="8" t="s">
        <v>30</v>
      </c>
      <c r="D12" s="90" t="s">
        <v>85</v>
      </c>
      <c r="E12" s="91"/>
      <c r="F12" s="9" t="s">
        <v>28</v>
      </c>
      <c r="G12" s="9" t="s">
        <v>28</v>
      </c>
      <c r="H12" s="10"/>
      <c r="I12" s="10"/>
      <c r="J12" s="10"/>
      <c r="K12" s="11" t="s">
        <v>2</v>
      </c>
      <c r="L12" s="10"/>
      <c r="M12" s="10"/>
      <c r="N12" s="10"/>
      <c r="O12" s="12" t="s">
        <v>2</v>
      </c>
      <c r="P12" s="7" t="s">
        <v>69</v>
      </c>
      <c r="Q12" s="8" t="s">
        <v>69</v>
      </c>
      <c r="R12" s="7" t="s">
        <v>69</v>
      </c>
    </row>
    <row r="13" spans="1:18" ht="18.75">
      <c r="A13" s="7"/>
      <c r="B13" s="8" t="s">
        <v>31</v>
      </c>
      <c r="C13" s="8" t="s">
        <v>31</v>
      </c>
      <c r="D13" s="8" t="s">
        <v>4</v>
      </c>
      <c r="E13" s="7" t="s">
        <v>5</v>
      </c>
      <c r="F13" s="9" t="s">
        <v>26</v>
      </c>
      <c r="G13" s="9" t="s">
        <v>26</v>
      </c>
      <c r="H13" s="25" t="s">
        <v>6</v>
      </c>
      <c r="I13" s="25" t="s">
        <v>7</v>
      </c>
      <c r="J13" s="25" t="s">
        <v>8</v>
      </c>
      <c r="K13" s="27" t="s">
        <v>9</v>
      </c>
      <c r="L13" s="26" t="s">
        <v>10</v>
      </c>
      <c r="M13" s="26" t="s">
        <v>11</v>
      </c>
      <c r="N13" s="26" t="s">
        <v>12</v>
      </c>
      <c r="O13" s="26" t="s">
        <v>13</v>
      </c>
      <c r="P13" s="7" t="s">
        <v>26</v>
      </c>
      <c r="Q13" s="8" t="s">
        <v>26</v>
      </c>
      <c r="R13" s="7" t="s">
        <v>1</v>
      </c>
    </row>
    <row r="14" spans="1:18" ht="15.75">
      <c r="A14" s="13"/>
      <c r="B14" s="8" t="s">
        <v>32</v>
      </c>
      <c r="C14" s="8" t="s">
        <v>14</v>
      </c>
      <c r="D14" s="8" t="s">
        <v>15</v>
      </c>
      <c r="E14" s="7" t="s">
        <v>4</v>
      </c>
      <c r="F14" s="9" t="s">
        <v>16</v>
      </c>
      <c r="G14" s="9" t="s">
        <v>20</v>
      </c>
      <c r="H14" s="10"/>
      <c r="I14" s="10"/>
      <c r="J14" s="10"/>
      <c r="K14" s="11"/>
      <c r="L14" s="10"/>
      <c r="M14" s="10"/>
      <c r="N14" s="10"/>
      <c r="O14" s="12"/>
      <c r="P14" s="7" t="s">
        <v>17</v>
      </c>
      <c r="Q14" s="8" t="s">
        <v>18</v>
      </c>
      <c r="R14" s="7" t="s">
        <v>3</v>
      </c>
    </row>
    <row r="15" spans="1:18" ht="15.75">
      <c r="A15" s="7"/>
      <c r="B15" s="8" t="s">
        <v>33</v>
      </c>
      <c r="C15" s="8"/>
      <c r="D15" s="8"/>
      <c r="E15" s="7" t="s">
        <v>19</v>
      </c>
      <c r="F15" s="9"/>
      <c r="G15" s="9"/>
      <c r="H15" s="10"/>
      <c r="I15" s="10"/>
      <c r="J15" s="10"/>
      <c r="K15" s="11"/>
      <c r="L15" s="10"/>
      <c r="M15" s="10"/>
      <c r="N15" s="10"/>
      <c r="O15" s="12"/>
      <c r="P15" s="7" t="s">
        <v>21</v>
      </c>
      <c r="Q15" s="8" t="s">
        <v>27</v>
      </c>
      <c r="R15" s="7"/>
    </row>
    <row r="16" spans="1:18" ht="12.75" customHeight="1">
      <c r="A16" s="92" t="s">
        <v>36</v>
      </c>
      <c r="B16" s="94">
        <v>3097</v>
      </c>
      <c r="C16" s="96">
        <v>3092</v>
      </c>
      <c r="D16" s="96">
        <v>2102</v>
      </c>
      <c r="E16" s="98">
        <v>990</v>
      </c>
      <c r="F16" s="96">
        <v>62</v>
      </c>
      <c r="G16" s="96">
        <v>63</v>
      </c>
      <c r="H16" s="96">
        <v>20</v>
      </c>
      <c r="I16" s="96">
        <v>0</v>
      </c>
      <c r="J16" s="96">
        <v>1</v>
      </c>
      <c r="K16" s="108">
        <f>+H16+I16+J16</f>
        <v>21</v>
      </c>
      <c r="L16" s="96">
        <v>5954</v>
      </c>
      <c r="M16" s="96">
        <v>493</v>
      </c>
      <c r="N16" s="96">
        <v>19</v>
      </c>
      <c r="O16" s="108">
        <f>+N16+M16+L16</f>
        <v>6466</v>
      </c>
      <c r="P16" s="96">
        <v>1661</v>
      </c>
      <c r="Q16" s="96">
        <v>56</v>
      </c>
      <c r="R16" s="96">
        <v>9</v>
      </c>
    </row>
    <row r="17" spans="1:18" ht="12.75" customHeight="1">
      <c r="A17" s="93"/>
      <c r="B17" s="95"/>
      <c r="C17" s="97"/>
      <c r="D17" s="97"/>
      <c r="E17" s="99"/>
      <c r="F17" s="97"/>
      <c r="G17" s="97"/>
      <c r="H17" s="97"/>
      <c r="I17" s="97"/>
      <c r="J17" s="97"/>
      <c r="K17" s="109"/>
      <c r="L17" s="97"/>
      <c r="M17" s="97"/>
      <c r="N17" s="97"/>
      <c r="O17" s="109"/>
      <c r="P17" s="97"/>
      <c r="Q17" s="97"/>
      <c r="R17" s="97"/>
    </row>
    <row r="18" spans="1:18" ht="12.75" customHeight="1">
      <c r="A18" s="92" t="s">
        <v>61</v>
      </c>
      <c r="B18" s="94">
        <v>3611</v>
      </c>
      <c r="C18" s="96">
        <v>3605</v>
      </c>
      <c r="D18" s="96">
        <v>2153</v>
      </c>
      <c r="E18" s="96">
        <v>1452</v>
      </c>
      <c r="F18" s="96">
        <v>146</v>
      </c>
      <c r="G18" s="96">
        <v>144</v>
      </c>
      <c r="H18" s="96">
        <v>104</v>
      </c>
      <c r="I18" s="96">
        <v>3</v>
      </c>
      <c r="J18" s="96">
        <v>9</v>
      </c>
      <c r="K18" s="108">
        <f>+H18+I18+J18</f>
        <v>116</v>
      </c>
      <c r="L18" s="96">
        <v>8972</v>
      </c>
      <c r="M18" s="96">
        <v>1804</v>
      </c>
      <c r="N18" s="96">
        <v>45</v>
      </c>
      <c r="O18" s="108">
        <f>+N18+M18+L18</f>
        <v>10821</v>
      </c>
      <c r="P18" s="96">
        <v>2445</v>
      </c>
      <c r="Q18" s="96">
        <v>182</v>
      </c>
      <c r="R18" s="96">
        <v>14</v>
      </c>
    </row>
    <row r="19" spans="1:18" ht="12.75" customHeight="1">
      <c r="A19" s="93"/>
      <c r="B19" s="95"/>
      <c r="C19" s="97"/>
      <c r="D19" s="97"/>
      <c r="E19" s="97"/>
      <c r="F19" s="97"/>
      <c r="G19" s="97"/>
      <c r="H19" s="97"/>
      <c r="I19" s="97"/>
      <c r="J19" s="97"/>
      <c r="K19" s="109"/>
      <c r="L19" s="97"/>
      <c r="M19" s="97"/>
      <c r="N19" s="97"/>
      <c r="O19" s="109"/>
      <c r="P19" s="97"/>
      <c r="Q19" s="97"/>
      <c r="R19" s="97"/>
    </row>
    <row r="20" spans="1:18" ht="12.75" customHeight="1">
      <c r="A20" s="92" t="s">
        <v>62</v>
      </c>
      <c r="B20" s="94">
        <v>3898</v>
      </c>
      <c r="C20" s="96">
        <v>3894</v>
      </c>
      <c r="D20" s="96">
        <v>2087</v>
      </c>
      <c r="E20" s="96">
        <v>1807</v>
      </c>
      <c r="F20" s="96">
        <v>261</v>
      </c>
      <c r="G20" s="96">
        <v>185</v>
      </c>
      <c r="H20" s="96">
        <v>892</v>
      </c>
      <c r="I20" s="96">
        <v>149</v>
      </c>
      <c r="J20" s="96">
        <v>59</v>
      </c>
      <c r="K20" s="108">
        <f>+J20+I20+H20</f>
        <v>1100</v>
      </c>
      <c r="L20" s="96">
        <v>9051</v>
      </c>
      <c r="M20" s="96">
        <v>3410</v>
      </c>
      <c r="N20" s="96">
        <v>89</v>
      </c>
      <c r="O20" s="108">
        <f>+N20+M20+L20</f>
        <v>12550</v>
      </c>
      <c r="P20" s="96">
        <v>2748</v>
      </c>
      <c r="Q20" s="96">
        <v>439</v>
      </c>
      <c r="R20" s="96">
        <v>13</v>
      </c>
    </row>
    <row r="21" spans="1:18" ht="12.75" customHeight="1">
      <c r="A21" s="93"/>
      <c r="B21" s="95"/>
      <c r="C21" s="97"/>
      <c r="D21" s="97"/>
      <c r="E21" s="97"/>
      <c r="F21" s="97"/>
      <c r="G21" s="97"/>
      <c r="H21" s="97"/>
      <c r="I21" s="97"/>
      <c r="J21" s="97"/>
      <c r="K21" s="109"/>
      <c r="L21" s="97"/>
      <c r="M21" s="97"/>
      <c r="N21" s="97"/>
      <c r="O21" s="109"/>
      <c r="P21" s="97"/>
      <c r="Q21" s="97"/>
      <c r="R21" s="97"/>
    </row>
    <row r="22" spans="1:18" ht="12.75" customHeight="1">
      <c r="A22" s="92" t="s">
        <v>63</v>
      </c>
      <c r="B22" s="94">
        <v>3675</v>
      </c>
      <c r="C22" s="96">
        <v>3673</v>
      </c>
      <c r="D22" s="96">
        <v>1870</v>
      </c>
      <c r="E22" s="96">
        <v>1803</v>
      </c>
      <c r="F22" s="96">
        <v>377</v>
      </c>
      <c r="G22" s="96">
        <v>326</v>
      </c>
      <c r="H22" s="96">
        <v>2683</v>
      </c>
      <c r="I22" s="96">
        <v>669</v>
      </c>
      <c r="J22" s="96">
        <v>245</v>
      </c>
      <c r="K22" s="108">
        <f>+J22+I22+H22</f>
        <v>3597</v>
      </c>
      <c r="L22" s="96">
        <v>4491</v>
      </c>
      <c r="M22" s="96">
        <v>2341</v>
      </c>
      <c r="N22" s="96">
        <v>42</v>
      </c>
      <c r="O22" s="108">
        <f>+N22+M22+L22</f>
        <v>6874</v>
      </c>
      <c r="P22" s="96">
        <v>2430</v>
      </c>
      <c r="Q22" s="96">
        <v>607</v>
      </c>
      <c r="R22" s="96">
        <v>14</v>
      </c>
    </row>
    <row r="23" spans="1:18" ht="12.75" customHeight="1">
      <c r="A23" s="93"/>
      <c r="B23" s="95"/>
      <c r="C23" s="97"/>
      <c r="D23" s="97"/>
      <c r="E23" s="97"/>
      <c r="F23" s="97"/>
      <c r="G23" s="97"/>
      <c r="H23" s="97"/>
      <c r="I23" s="97"/>
      <c r="J23" s="97"/>
      <c r="K23" s="109"/>
      <c r="L23" s="97"/>
      <c r="M23" s="97"/>
      <c r="N23" s="97"/>
      <c r="O23" s="109"/>
      <c r="P23" s="97"/>
      <c r="Q23" s="97"/>
      <c r="R23" s="97"/>
    </row>
    <row r="24" spans="1:18" ht="12.75" customHeight="1">
      <c r="A24" s="92" t="s">
        <v>60</v>
      </c>
      <c r="B24" s="94">
        <v>3384</v>
      </c>
      <c r="C24" s="96">
        <v>3371</v>
      </c>
      <c r="D24" s="96">
        <v>1861</v>
      </c>
      <c r="E24" s="96">
        <v>1510</v>
      </c>
      <c r="F24" s="96">
        <v>512</v>
      </c>
      <c r="G24" s="96">
        <v>346</v>
      </c>
      <c r="H24" s="96">
        <v>4112</v>
      </c>
      <c r="I24" s="96">
        <v>1722</v>
      </c>
      <c r="J24" s="96">
        <v>591</v>
      </c>
      <c r="K24" s="108">
        <f>+J24+I24+H24</f>
        <v>6425</v>
      </c>
      <c r="L24" s="96">
        <v>228</v>
      </c>
      <c r="M24" s="96">
        <v>20</v>
      </c>
      <c r="N24" s="96">
        <v>4</v>
      </c>
      <c r="O24" s="108">
        <f>+N24+M24+L24</f>
        <v>252</v>
      </c>
      <c r="P24" s="96">
        <v>1851</v>
      </c>
      <c r="Q24" s="96">
        <v>569</v>
      </c>
      <c r="R24" s="96">
        <v>7</v>
      </c>
    </row>
    <row r="25" spans="1:18" ht="12.75" customHeight="1">
      <c r="A25" s="93"/>
      <c r="B25" s="95"/>
      <c r="C25" s="97"/>
      <c r="D25" s="97"/>
      <c r="E25" s="97"/>
      <c r="F25" s="97"/>
      <c r="G25" s="97"/>
      <c r="H25" s="97"/>
      <c r="I25" s="97"/>
      <c r="J25" s="97"/>
      <c r="K25" s="109"/>
      <c r="L25" s="97"/>
      <c r="M25" s="97"/>
      <c r="N25" s="97"/>
      <c r="O25" s="109"/>
      <c r="P25" s="97"/>
      <c r="Q25" s="97"/>
      <c r="R25" s="97"/>
    </row>
    <row r="26" spans="1:18" ht="12.75" customHeight="1">
      <c r="A26" s="92" t="s">
        <v>64</v>
      </c>
      <c r="B26" s="94">
        <v>2396</v>
      </c>
      <c r="C26" s="96">
        <v>2385</v>
      </c>
      <c r="D26" s="96">
        <v>1308</v>
      </c>
      <c r="E26" s="96">
        <v>1077</v>
      </c>
      <c r="F26" s="96">
        <v>354</v>
      </c>
      <c r="G26" s="96">
        <v>609</v>
      </c>
      <c r="H26" s="96">
        <v>2678</v>
      </c>
      <c r="I26" s="96">
        <v>2320</v>
      </c>
      <c r="J26" s="96">
        <v>1259</v>
      </c>
      <c r="K26" s="108">
        <f>+J26+I26+H26</f>
        <v>6257</v>
      </c>
      <c r="L26" s="96">
        <v>28</v>
      </c>
      <c r="M26" s="96">
        <v>0</v>
      </c>
      <c r="N26" s="96">
        <v>0</v>
      </c>
      <c r="O26" s="108">
        <f>+N26+M26+L26</f>
        <v>28</v>
      </c>
      <c r="P26" s="96">
        <v>1199</v>
      </c>
      <c r="Q26" s="96">
        <v>520</v>
      </c>
      <c r="R26" s="96">
        <v>2</v>
      </c>
    </row>
    <row r="27" spans="1:18" ht="12.75" customHeight="1">
      <c r="A27" s="93"/>
      <c r="B27" s="95"/>
      <c r="C27" s="97"/>
      <c r="D27" s="97"/>
      <c r="E27" s="97"/>
      <c r="F27" s="97"/>
      <c r="G27" s="97"/>
      <c r="H27" s="97"/>
      <c r="I27" s="97"/>
      <c r="J27" s="97"/>
      <c r="K27" s="109"/>
      <c r="L27" s="97"/>
      <c r="M27" s="97"/>
      <c r="N27" s="97"/>
      <c r="O27" s="109"/>
      <c r="P27" s="97"/>
      <c r="Q27" s="97"/>
      <c r="R27" s="97"/>
    </row>
    <row r="28" spans="1:18" ht="12.75" customHeight="1">
      <c r="A28" s="110" t="s">
        <v>2</v>
      </c>
      <c r="B28" s="108">
        <f>+B16+B18+B20+B22+B24+B26</f>
        <v>20061</v>
      </c>
      <c r="C28" s="108">
        <f t="shared" ref="C28:R28" si="0">+C16+C18+C20+C22+C24+C26</f>
        <v>20020</v>
      </c>
      <c r="D28" s="108">
        <f t="shared" si="0"/>
        <v>11381</v>
      </c>
      <c r="E28" s="108">
        <f t="shared" si="0"/>
        <v>8639</v>
      </c>
      <c r="F28" s="108">
        <f t="shared" si="0"/>
        <v>1712</v>
      </c>
      <c r="G28" s="108">
        <f t="shared" si="0"/>
        <v>1673</v>
      </c>
      <c r="H28" s="108">
        <f t="shared" si="0"/>
        <v>10489</v>
      </c>
      <c r="I28" s="108">
        <f t="shared" si="0"/>
        <v>4863</v>
      </c>
      <c r="J28" s="108">
        <f t="shared" si="0"/>
        <v>2164</v>
      </c>
      <c r="K28" s="108">
        <f t="shared" si="0"/>
        <v>17516</v>
      </c>
      <c r="L28" s="108">
        <f t="shared" si="0"/>
        <v>28724</v>
      </c>
      <c r="M28" s="108">
        <f t="shared" si="0"/>
        <v>8068</v>
      </c>
      <c r="N28" s="108">
        <f t="shared" si="0"/>
        <v>199</v>
      </c>
      <c r="O28" s="108">
        <f t="shared" si="0"/>
        <v>36991</v>
      </c>
      <c r="P28" s="108">
        <f t="shared" si="0"/>
        <v>12334</v>
      </c>
      <c r="Q28" s="108">
        <f t="shared" si="0"/>
        <v>2373</v>
      </c>
      <c r="R28" s="108">
        <f t="shared" si="0"/>
        <v>59</v>
      </c>
    </row>
    <row r="29" spans="1:18" ht="12.75" customHeight="1">
      <c r="A29" s="111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</row>
    <row r="33" spans="1:18" ht="15">
      <c r="C33" s="30" t="s">
        <v>36</v>
      </c>
      <c r="D33" s="15" t="s">
        <v>22</v>
      </c>
      <c r="E33" s="4" t="s">
        <v>23</v>
      </c>
      <c r="F33" s="4" t="s">
        <v>24</v>
      </c>
      <c r="G33" s="4" t="s">
        <v>37</v>
      </c>
      <c r="H33" s="15" t="s">
        <v>25</v>
      </c>
    </row>
    <row r="34" spans="1:18" ht="15.75">
      <c r="A34" s="112" t="s">
        <v>86</v>
      </c>
      <c r="B34" s="113"/>
      <c r="C34" s="43">
        <f>K16/C16</f>
        <v>6.791720569210867E-3</v>
      </c>
      <c r="D34" s="44">
        <f>K18/C18</f>
        <v>3.2177531206657423E-2</v>
      </c>
      <c r="E34" s="44">
        <f>K20/C20</f>
        <v>0.2824858757062147</v>
      </c>
      <c r="F34" s="44">
        <f>K22/C22</f>
        <v>0.97930846719303022</v>
      </c>
      <c r="G34" s="44">
        <f>K24/C24</f>
        <v>1.9059626223672501</v>
      </c>
      <c r="H34" s="44">
        <f>K26/C26</f>
        <v>2.6234800838574421</v>
      </c>
    </row>
    <row r="35" spans="1:18" ht="15.75">
      <c r="A35" s="112" t="s">
        <v>87</v>
      </c>
      <c r="B35" s="113"/>
      <c r="C35" s="44">
        <f>O16/C16</f>
        <v>2.0912031047865458</v>
      </c>
      <c r="D35" s="44">
        <f>O18/C18</f>
        <v>3.0016643550624131</v>
      </c>
      <c r="E35" s="44">
        <f>O20/C20</f>
        <v>3.2229070364663586</v>
      </c>
      <c r="F35" s="44">
        <f>O22/C22</f>
        <v>1.871494690988293</v>
      </c>
      <c r="G35" s="44">
        <f>O24/C24</f>
        <v>7.4755265499851675E-2</v>
      </c>
      <c r="H35" s="44">
        <f>O26/C26</f>
        <v>1.1740041928721174E-2</v>
      </c>
    </row>
    <row r="36" spans="1:18" ht="15">
      <c r="A36" s="112" t="s">
        <v>34</v>
      </c>
      <c r="B36" s="113"/>
      <c r="C36" s="44">
        <f>P16/C16</f>
        <v>0.53719275549805956</v>
      </c>
      <c r="D36" s="44">
        <f>P18/C18</f>
        <v>0.67822468793342583</v>
      </c>
      <c r="E36" s="44">
        <f>P20/C20</f>
        <v>0.70570107858243447</v>
      </c>
      <c r="F36" s="44">
        <f>P22/C22</f>
        <v>0.66158453580179688</v>
      </c>
      <c r="G36" s="44">
        <f>P24/C24</f>
        <v>0.54909522396914867</v>
      </c>
      <c r="H36" s="44">
        <f>P26/C26</f>
        <v>0.50272536687631031</v>
      </c>
    </row>
    <row r="37" spans="1:18" ht="15">
      <c r="A37" s="112" t="s">
        <v>35</v>
      </c>
      <c r="B37" s="113"/>
      <c r="C37" s="44">
        <f>F16/C16</f>
        <v>2.0051746442432083E-2</v>
      </c>
      <c r="D37" s="44">
        <f>F18/C18</f>
        <v>4.0499306518723993E-2</v>
      </c>
      <c r="E37" s="44">
        <f>F20/C20</f>
        <v>6.7026194144838208E-2</v>
      </c>
      <c r="F37" s="44">
        <f>F22/C22</f>
        <v>0.10264089300299482</v>
      </c>
      <c r="G37" s="44">
        <f>F24/C24</f>
        <v>0.15188371403144468</v>
      </c>
      <c r="H37" s="44">
        <f>F26/C26</f>
        <v>0.14842767295597484</v>
      </c>
    </row>
    <row r="41" spans="1:18" ht="15">
      <c r="A41" s="114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</row>
    <row r="44" spans="1:18" ht="18.75">
      <c r="A44" s="100" t="s">
        <v>67</v>
      </c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</row>
    <row r="45" spans="1:18" ht="18.75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</row>
    <row r="46" spans="1:18" ht="18">
      <c r="A46" s="101" t="s">
        <v>68</v>
      </c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</row>
    <row r="47" spans="1:18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8.75">
      <c r="A48" s="28" t="s">
        <v>58</v>
      </c>
      <c r="B48" s="28" t="s">
        <v>59</v>
      </c>
      <c r="C48" s="24"/>
      <c r="D48" s="24"/>
      <c r="E48" s="1"/>
      <c r="F48" s="2"/>
      <c r="G48" s="2"/>
      <c r="H48" s="1"/>
      <c r="I48" s="1"/>
      <c r="J48" s="1"/>
      <c r="K48" s="1"/>
      <c r="L48" s="1"/>
      <c r="M48" s="1"/>
      <c r="N48" s="1"/>
      <c r="O48" s="1"/>
      <c r="P48" s="102" t="s">
        <v>66</v>
      </c>
      <c r="Q48" s="103"/>
      <c r="R48" s="32" t="s">
        <v>141</v>
      </c>
    </row>
    <row r="49" spans="1:18" ht="18.75">
      <c r="A49" s="28"/>
      <c r="B49" s="28"/>
      <c r="C49" s="24"/>
      <c r="D49" s="24"/>
      <c r="E49" s="1"/>
      <c r="F49" s="2"/>
      <c r="G49" s="2"/>
      <c r="H49" s="1"/>
      <c r="I49" s="1"/>
      <c r="J49" s="1"/>
      <c r="K49" s="1"/>
      <c r="L49" s="1"/>
      <c r="M49" s="1"/>
      <c r="N49" s="1"/>
      <c r="O49" s="1"/>
      <c r="P49" s="82"/>
      <c r="Q49" s="33"/>
      <c r="R49" s="34"/>
    </row>
    <row r="50" spans="1:18" ht="18.75">
      <c r="A50" s="29" t="s">
        <v>65</v>
      </c>
      <c r="B50" s="104" t="s">
        <v>93</v>
      </c>
      <c r="C50" s="105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06" t="s">
        <v>142</v>
      </c>
      <c r="Q50" s="106"/>
      <c r="R50" s="84" t="s">
        <v>143</v>
      </c>
    </row>
    <row r="51" spans="1:18" ht="18.75">
      <c r="A51" s="29"/>
      <c r="B51" s="83"/>
      <c r="C51" s="8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8.75">
      <c r="A52" s="29"/>
      <c r="B52" s="107"/>
      <c r="C52" s="107"/>
      <c r="D52" s="107"/>
      <c r="E52" s="107"/>
      <c r="F52" s="1"/>
      <c r="G52" s="1"/>
      <c r="H52" s="1"/>
      <c r="I52" s="1"/>
      <c r="J52" s="1"/>
      <c r="K52" s="1"/>
      <c r="L52" s="1"/>
      <c r="M52" s="1"/>
      <c r="N52" s="1"/>
      <c r="O52" s="1"/>
      <c r="P52" s="106"/>
      <c r="Q52" s="106"/>
      <c r="R52" s="35"/>
    </row>
    <row r="53" spans="1:1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5.75">
      <c r="A54" s="36" t="s">
        <v>32</v>
      </c>
      <c r="B54" s="4" t="s">
        <v>0</v>
      </c>
      <c r="C54" s="4" t="s">
        <v>0</v>
      </c>
      <c r="D54" s="88" t="s">
        <v>29</v>
      </c>
      <c r="E54" s="89"/>
      <c r="F54" s="5" t="s">
        <v>0</v>
      </c>
      <c r="G54" s="5" t="s">
        <v>0</v>
      </c>
      <c r="H54" s="6"/>
      <c r="I54" s="6"/>
      <c r="J54" s="6"/>
      <c r="K54" s="80"/>
      <c r="L54" s="6"/>
      <c r="M54" s="6"/>
      <c r="N54" s="6"/>
      <c r="O54" s="6"/>
      <c r="P54" s="3" t="s">
        <v>0</v>
      </c>
      <c r="Q54" s="4" t="s">
        <v>0</v>
      </c>
      <c r="R54" s="3" t="s">
        <v>0</v>
      </c>
    </row>
    <row r="55" spans="1:18" ht="15.75">
      <c r="A55" s="12" t="s">
        <v>33</v>
      </c>
      <c r="B55" s="8" t="s">
        <v>30</v>
      </c>
      <c r="C55" s="8" t="s">
        <v>30</v>
      </c>
      <c r="D55" s="90" t="s">
        <v>85</v>
      </c>
      <c r="E55" s="91"/>
      <c r="F55" s="9" t="s">
        <v>28</v>
      </c>
      <c r="G55" s="9" t="s">
        <v>28</v>
      </c>
      <c r="H55" s="10"/>
      <c r="I55" s="10"/>
      <c r="J55" s="10"/>
      <c r="K55" s="11" t="s">
        <v>2</v>
      </c>
      <c r="L55" s="10"/>
      <c r="M55" s="10"/>
      <c r="N55" s="10"/>
      <c r="O55" s="12" t="s">
        <v>2</v>
      </c>
      <c r="P55" s="7" t="s">
        <v>69</v>
      </c>
      <c r="Q55" s="8" t="s">
        <v>69</v>
      </c>
      <c r="R55" s="7" t="s">
        <v>69</v>
      </c>
    </row>
    <row r="56" spans="1:18" ht="18.75">
      <c r="A56" s="7"/>
      <c r="B56" s="8" t="s">
        <v>31</v>
      </c>
      <c r="C56" s="8" t="s">
        <v>31</v>
      </c>
      <c r="D56" s="8" t="s">
        <v>4</v>
      </c>
      <c r="E56" s="7" t="s">
        <v>5</v>
      </c>
      <c r="F56" s="9" t="s">
        <v>26</v>
      </c>
      <c r="G56" s="9" t="s">
        <v>26</v>
      </c>
      <c r="H56" s="25" t="s">
        <v>6</v>
      </c>
      <c r="I56" s="25" t="s">
        <v>7</v>
      </c>
      <c r="J56" s="25" t="s">
        <v>8</v>
      </c>
      <c r="K56" s="27" t="s">
        <v>9</v>
      </c>
      <c r="L56" s="26" t="s">
        <v>10</v>
      </c>
      <c r="M56" s="26" t="s">
        <v>11</v>
      </c>
      <c r="N56" s="26" t="s">
        <v>12</v>
      </c>
      <c r="O56" s="26" t="s">
        <v>13</v>
      </c>
      <c r="P56" s="7" t="s">
        <v>26</v>
      </c>
      <c r="Q56" s="8" t="s">
        <v>26</v>
      </c>
      <c r="R56" s="7" t="s">
        <v>1</v>
      </c>
    </row>
    <row r="57" spans="1:18" ht="15.75">
      <c r="A57" s="13"/>
      <c r="B57" s="8" t="s">
        <v>32</v>
      </c>
      <c r="C57" s="8" t="s">
        <v>14</v>
      </c>
      <c r="D57" s="8" t="s">
        <v>15</v>
      </c>
      <c r="E57" s="7" t="s">
        <v>4</v>
      </c>
      <c r="F57" s="9" t="s">
        <v>16</v>
      </c>
      <c r="G57" s="9" t="s">
        <v>20</v>
      </c>
      <c r="H57" s="10"/>
      <c r="I57" s="10"/>
      <c r="J57" s="10"/>
      <c r="K57" s="11"/>
      <c r="L57" s="10"/>
      <c r="M57" s="10"/>
      <c r="N57" s="10"/>
      <c r="O57" s="12"/>
      <c r="P57" s="7" t="s">
        <v>17</v>
      </c>
      <c r="Q57" s="8" t="s">
        <v>18</v>
      </c>
      <c r="R57" s="7" t="s">
        <v>3</v>
      </c>
    </row>
    <row r="58" spans="1:18" ht="15.75">
      <c r="A58" s="7"/>
      <c r="B58" s="8" t="s">
        <v>33</v>
      </c>
      <c r="C58" s="8"/>
      <c r="D58" s="8"/>
      <c r="E58" s="7" t="s">
        <v>19</v>
      </c>
      <c r="F58" s="9"/>
      <c r="G58" s="9">
        <v>0</v>
      </c>
      <c r="H58" s="10"/>
      <c r="I58" s="10"/>
      <c r="J58" s="10"/>
      <c r="K58" s="11"/>
      <c r="L58" s="10"/>
      <c r="M58" s="10"/>
      <c r="N58" s="10"/>
      <c r="O58" s="12"/>
      <c r="P58" s="7" t="s">
        <v>21</v>
      </c>
      <c r="Q58" s="8" t="s">
        <v>27</v>
      </c>
      <c r="R58" s="7"/>
    </row>
    <row r="59" spans="1:18" ht="12.75" customHeight="1">
      <c r="A59" s="92" t="s">
        <v>36</v>
      </c>
      <c r="B59" s="94">
        <v>407</v>
      </c>
      <c r="C59" s="96">
        <v>402</v>
      </c>
      <c r="D59" s="96">
        <v>261</v>
      </c>
      <c r="E59" s="96">
        <v>141</v>
      </c>
      <c r="F59" s="96">
        <v>11</v>
      </c>
      <c r="G59" s="96">
        <v>0</v>
      </c>
      <c r="H59" s="96">
        <v>1</v>
      </c>
      <c r="I59" s="96">
        <v>0</v>
      </c>
      <c r="J59" s="96">
        <v>0</v>
      </c>
      <c r="K59" s="108">
        <f>+H59+I59+J59</f>
        <v>1</v>
      </c>
      <c r="L59" s="96">
        <v>842</v>
      </c>
      <c r="M59" s="96">
        <v>9</v>
      </c>
      <c r="N59" s="96">
        <v>1</v>
      </c>
      <c r="O59" s="108">
        <f>+N59+M59+L59</f>
        <v>852</v>
      </c>
      <c r="P59" s="96">
        <v>217</v>
      </c>
      <c r="Q59" s="96">
        <v>6</v>
      </c>
      <c r="R59" s="96">
        <v>0</v>
      </c>
    </row>
    <row r="60" spans="1:18" ht="12.75" customHeight="1">
      <c r="A60" s="93"/>
      <c r="B60" s="95"/>
      <c r="C60" s="97"/>
      <c r="D60" s="97"/>
      <c r="E60" s="97"/>
      <c r="F60" s="97"/>
      <c r="G60" s="97"/>
      <c r="H60" s="97"/>
      <c r="I60" s="97"/>
      <c r="J60" s="97"/>
      <c r="K60" s="109"/>
      <c r="L60" s="97"/>
      <c r="M60" s="97"/>
      <c r="N60" s="97"/>
      <c r="O60" s="109"/>
      <c r="P60" s="97"/>
      <c r="Q60" s="97"/>
      <c r="R60" s="97"/>
    </row>
    <row r="61" spans="1:18" ht="12.75" customHeight="1">
      <c r="A61" s="92" t="s">
        <v>61</v>
      </c>
      <c r="B61" s="94">
        <v>515</v>
      </c>
      <c r="C61" s="96">
        <v>507</v>
      </c>
      <c r="D61" s="96">
        <v>273</v>
      </c>
      <c r="E61" s="96">
        <v>234</v>
      </c>
      <c r="F61" s="96">
        <v>42</v>
      </c>
      <c r="G61" s="96">
        <v>4</v>
      </c>
      <c r="H61" s="96">
        <v>8</v>
      </c>
      <c r="I61" s="96">
        <v>0</v>
      </c>
      <c r="J61" s="96">
        <v>0</v>
      </c>
      <c r="K61" s="108">
        <f>+J61+I61+H61</f>
        <v>8</v>
      </c>
      <c r="L61" s="96">
        <v>1621</v>
      </c>
      <c r="M61" s="96">
        <v>131</v>
      </c>
      <c r="N61" s="96">
        <v>7</v>
      </c>
      <c r="O61" s="108">
        <f>+N61+M61+L61</f>
        <v>1759</v>
      </c>
      <c r="P61" s="96">
        <v>245</v>
      </c>
      <c r="Q61" s="96">
        <v>3</v>
      </c>
      <c r="R61" s="96">
        <v>0</v>
      </c>
    </row>
    <row r="62" spans="1:18" ht="12.75" customHeight="1">
      <c r="A62" s="93"/>
      <c r="B62" s="95"/>
      <c r="C62" s="97"/>
      <c r="D62" s="97"/>
      <c r="E62" s="97"/>
      <c r="F62" s="97"/>
      <c r="G62" s="97"/>
      <c r="H62" s="97"/>
      <c r="I62" s="97"/>
      <c r="J62" s="97"/>
      <c r="K62" s="109"/>
      <c r="L62" s="97"/>
      <c r="M62" s="97"/>
      <c r="N62" s="97"/>
      <c r="O62" s="109"/>
      <c r="P62" s="97"/>
      <c r="Q62" s="97"/>
      <c r="R62" s="97"/>
    </row>
    <row r="63" spans="1:18" ht="12.75" customHeight="1">
      <c r="A63" s="92" t="s">
        <v>62</v>
      </c>
      <c r="B63" s="94">
        <v>582</v>
      </c>
      <c r="C63" s="96">
        <v>578</v>
      </c>
      <c r="D63" s="96">
        <v>264</v>
      </c>
      <c r="E63" s="96">
        <v>314</v>
      </c>
      <c r="F63" s="96">
        <v>88</v>
      </c>
      <c r="G63" s="96">
        <v>8</v>
      </c>
      <c r="H63" s="96">
        <v>48</v>
      </c>
      <c r="I63" s="96">
        <v>0</v>
      </c>
      <c r="J63" s="96">
        <v>2</v>
      </c>
      <c r="K63" s="108">
        <f>+J63+I63+H63</f>
        <v>50</v>
      </c>
      <c r="L63" s="96">
        <v>1871</v>
      </c>
      <c r="M63" s="96">
        <v>288</v>
      </c>
      <c r="N63" s="96">
        <v>2</v>
      </c>
      <c r="O63" s="108">
        <f>+N63+M63+L63</f>
        <v>2161</v>
      </c>
      <c r="P63" s="96">
        <v>969</v>
      </c>
      <c r="Q63" s="96">
        <v>18</v>
      </c>
      <c r="R63" s="96">
        <v>0</v>
      </c>
    </row>
    <row r="64" spans="1:18" ht="12.75" customHeight="1">
      <c r="A64" s="93"/>
      <c r="B64" s="95"/>
      <c r="C64" s="97"/>
      <c r="D64" s="97"/>
      <c r="E64" s="97"/>
      <c r="F64" s="97"/>
      <c r="G64" s="97"/>
      <c r="H64" s="97"/>
      <c r="I64" s="97"/>
      <c r="J64" s="97"/>
      <c r="K64" s="109"/>
      <c r="L64" s="97"/>
      <c r="M64" s="97"/>
      <c r="N64" s="97"/>
      <c r="O64" s="109"/>
      <c r="P64" s="97"/>
      <c r="Q64" s="97"/>
      <c r="R64" s="97"/>
    </row>
    <row r="65" spans="1:18" ht="12.75" customHeight="1">
      <c r="A65" s="92" t="s">
        <v>63</v>
      </c>
      <c r="B65" s="94">
        <v>508</v>
      </c>
      <c r="C65" s="96">
        <v>496</v>
      </c>
      <c r="D65" s="96">
        <v>222</v>
      </c>
      <c r="E65" s="96">
        <v>274</v>
      </c>
      <c r="F65" s="96">
        <v>100</v>
      </c>
      <c r="G65" s="96">
        <v>21</v>
      </c>
      <c r="H65" s="96">
        <v>283</v>
      </c>
      <c r="I65" s="96">
        <v>20</v>
      </c>
      <c r="J65" s="96">
        <v>12</v>
      </c>
      <c r="K65" s="108">
        <f>+J65+I65+H65</f>
        <v>315</v>
      </c>
      <c r="L65" s="96">
        <v>1022</v>
      </c>
      <c r="M65" s="96">
        <v>152</v>
      </c>
      <c r="N65" s="96">
        <v>5</v>
      </c>
      <c r="O65" s="108">
        <f>+N65+M65+L65</f>
        <v>1179</v>
      </c>
      <c r="P65" s="96">
        <v>369</v>
      </c>
      <c r="Q65" s="96">
        <v>29</v>
      </c>
      <c r="R65" s="96">
        <v>0</v>
      </c>
    </row>
    <row r="66" spans="1:18" ht="12.75" customHeight="1">
      <c r="A66" s="93"/>
      <c r="B66" s="95"/>
      <c r="C66" s="97"/>
      <c r="D66" s="97"/>
      <c r="E66" s="97"/>
      <c r="F66" s="97"/>
      <c r="G66" s="97"/>
      <c r="H66" s="97"/>
      <c r="I66" s="97"/>
      <c r="J66" s="97"/>
      <c r="K66" s="109"/>
      <c r="L66" s="97"/>
      <c r="M66" s="97"/>
      <c r="N66" s="97"/>
      <c r="O66" s="109"/>
      <c r="P66" s="97"/>
      <c r="Q66" s="97"/>
      <c r="R66" s="97"/>
    </row>
    <row r="67" spans="1:18" ht="12.75" customHeight="1">
      <c r="A67" s="92" t="s">
        <v>60</v>
      </c>
      <c r="B67" s="94">
        <v>450</v>
      </c>
      <c r="C67" s="96">
        <v>446</v>
      </c>
      <c r="D67" s="96">
        <v>232</v>
      </c>
      <c r="E67" s="96">
        <v>214</v>
      </c>
      <c r="F67" s="96">
        <v>77</v>
      </c>
      <c r="G67" s="96">
        <v>64</v>
      </c>
      <c r="H67" s="96">
        <v>643</v>
      </c>
      <c r="I67" s="96">
        <v>221</v>
      </c>
      <c r="J67" s="96">
        <v>87</v>
      </c>
      <c r="K67" s="108">
        <f>+J67+I67+H67</f>
        <v>951</v>
      </c>
      <c r="L67" s="96">
        <v>51</v>
      </c>
      <c r="M67" s="96">
        <v>8</v>
      </c>
      <c r="N67" s="96">
        <v>1</v>
      </c>
      <c r="O67" s="108">
        <f>+N67+M67+L67</f>
        <v>60</v>
      </c>
      <c r="P67" s="96">
        <v>280</v>
      </c>
      <c r="Q67" s="96">
        <v>60</v>
      </c>
      <c r="R67" s="96">
        <v>0</v>
      </c>
    </row>
    <row r="68" spans="1:18" ht="12.75" customHeight="1">
      <c r="A68" s="93"/>
      <c r="B68" s="95"/>
      <c r="C68" s="97"/>
      <c r="D68" s="97"/>
      <c r="E68" s="97"/>
      <c r="F68" s="97"/>
      <c r="G68" s="97"/>
      <c r="H68" s="97"/>
      <c r="I68" s="97"/>
      <c r="J68" s="97"/>
      <c r="K68" s="109"/>
      <c r="L68" s="97"/>
      <c r="M68" s="97"/>
      <c r="N68" s="97"/>
      <c r="O68" s="109"/>
      <c r="P68" s="97"/>
      <c r="Q68" s="97"/>
      <c r="R68" s="97"/>
    </row>
    <row r="69" spans="1:18" ht="12.75" customHeight="1">
      <c r="A69" s="92" t="s">
        <v>64</v>
      </c>
      <c r="B69" s="94">
        <v>288</v>
      </c>
      <c r="C69" s="96">
        <v>288</v>
      </c>
      <c r="D69" s="96">
        <v>120</v>
      </c>
      <c r="E69" s="96">
        <v>168</v>
      </c>
      <c r="F69" s="96">
        <v>121</v>
      </c>
      <c r="G69" s="96">
        <v>91</v>
      </c>
      <c r="H69" s="96">
        <v>503</v>
      </c>
      <c r="I69" s="96">
        <v>236</v>
      </c>
      <c r="J69" s="96">
        <v>84</v>
      </c>
      <c r="K69" s="108">
        <f>+J69+I69+H69</f>
        <v>823</v>
      </c>
      <c r="L69" s="96">
        <v>2</v>
      </c>
      <c r="M69" s="96">
        <v>0</v>
      </c>
      <c r="N69" s="96">
        <v>0</v>
      </c>
      <c r="O69" s="108">
        <f>+N69+M69+L69</f>
        <v>2</v>
      </c>
      <c r="P69" s="96">
        <v>191</v>
      </c>
      <c r="Q69" s="96">
        <v>41</v>
      </c>
      <c r="R69" s="96">
        <v>0</v>
      </c>
    </row>
    <row r="70" spans="1:18" ht="12.75" customHeight="1">
      <c r="A70" s="93"/>
      <c r="B70" s="95"/>
      <c r="C70" s="97"/>
      <c r="D70" s="97"/>
      <c r="E70" s="97"/>
      <c r="F70" s="97"/>
      <c r="G70" s="97"/>
      <c r="H70" s="97"/>
      <c r="I70" s="97"/>
      <c r="J70" s="97"/>
      <c r="K70" s="109"/>
      <c r="L70" s="97"/>
      <c r="M70" s="97"/>
      <c r="N70" s="97"/>
      <c r="O70" s="109"/>
      <c r="P70" s="97"/>
      <c r="Q70" s="97"/>
      <c r="R70" s="97"/>
    </row>
    <row r="71" spans="1:18" ht="12.75" customHeight="1">
      <c r="A71" s="110" t="s">
        <v>2</v>
      </c>
      <c r="B71" s="108">
        <f>+B59+B61+B63+B65+B67+B69</f>
        <v>2750</v>
      </c>
      <c r="C71" s="108">
        <f t="shared" ref="C71:R71" si="1">+C59+C61+C63+C65+C67+C69</f>
        <v>2717</v>
      </c>
      <c r="D71" s="108">
        <f t="shared" si="1"/>
        <v>1372</v>
      </c>
      <c r="E71" s="108">
        <f t="shared" si="1"/>
        <v>1345</v>
      </c>
      <c r="F71" s="108">
        <f t="shared" si="1"/>
        <v>439</v>
      </c>
      <c r="G71" s="108">
        <f t="shared" si="1"/>
        <v>188</v>
      </c>
      <c r="H71" s="108">
        <f t="shared" si="1"/>
        <v>1486</v>
      </c>
      <c r="I71" s="108">
        <f t="shared" si="1"/>
        <v>477</v>
      </c>
      <c r="J71" s="108">
        <f t="shared" si="1"/>
        <v>185</v>
      </c>
      <c r="K71" s="108">
        <f t="shared" si="1"/>
        <v>2148</v>
      </c>
      <c r="L71" s="108">
        <f t="shared" si="1"/>
        <v>5409</v>
      </c>
      <c r="M71" s="108">
        <f t="shared" si="1"/>
        <v>588</v>
      </c>
      <c r="N71" s="108">
        <f t="shared" si="1"/>
        <v>16</v>
      </c>
      <c r="O71" s="108">
        <f t="shared" si="1"/>
        <v>6013</v>
      </c>
      <c r="P71" s="108">
        <f t="shared" si="1"/>
        <v>2271</v>
      </c>
      <c r="Q71" s="108">
        <f t="shared" si="1"/>
        <v>157</v>
      </c>
      <c r="R71" s="108">
        <f t="shared" si="1"/>
        <v>0</v>
      </c>
    </row>
    <row r="72" spans="1:18" ht="12.75" customHeight="1">
      <c r="A72" s="111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</row>
    <row r="76" spans="1:18" ht="15">
      <c r="C76" s="30" t="s">
        <v>36</v>
      </c>
      <c r="D76" s="15" t="s">
        <v>22</v>
      </c>
      <c r="E76" s="4" t="s">
        <v>23</v>
      </c>
      <c r="F76" s="4" t="s">
        <v>24</v>
      </c>
      <c r="G76" s="4" t="s">
        <v>37</v>
      </c>
      <c r="H76" s="15" t="s">
        <v>25</v>
      </c>
    </row>
    <row r="77" spans="1:18" ht="15.75">
      <c r="A77" s="112" t="s">
        <v>86</v>
      </c>
      <c r="B77" s="113"/>
      <c r="C77" s="43">
        <f>K59/C59</f>
        <v>2.4875621890547263E-3</v>
      </c>
      <c r="D77" s="44">
        <f>K61/C61</f>
        <v>1.5779092702169626E-2</v>
      </c>
      <c r="E77" s="44">
        <f>K63/C63</f>
        <v>8.6505190311418678E-2</v>
      </c>
      <c r="F77" s="44">
        <f>K65/C65</f>
        <v>0.63508064516129037</v>
      </c>
      <c r="G77" s="44">
        <f>K67/C67</f>
        <v>2.1322869955156949</v>
      </c>
      <c r="H77" s="44">
        <f>K69/C69</f>
        <v>2.8576388888888888</v>
      </c>
    </row>
    <row r="78" spans="1:18" ht="15.75">
      <c r="A78" s="112" t="s">
        <v>87</v>
      </c>
      <c r="B78" s="113"/>
      <c r="C78" s="44">
        <f>O59/C59</f>
        <v>2.1194029850746268</v>
      </c>
      <c r="D78" s="44">
        <f>O61/C61</f>
        <v>3.4694280078895465</v>
      </c>
      <c r="E78" s="44">
        <f>O63/C63</f>
        <v>3.7387543252595155</v>
      </c>
      <c r="F78" s="44">
        <f>O65/C65</f>
        <v>2.377016129032258</v>
      </c>
      <c r="G78" s="44">
        <f>O67/C67</f>
        <v>0.13452914798206278</v>
      </c>
      <c r="H78" s="44">
        <f>O69/C69</f>
        <v>6.9444444444444441E-3</v>
      </c>
    </row>
    <row r="79" spans="1:18" ht="15">
      <c r="A79" s="112" t="s">
        <v>34</v>
      </c>
      <c r="B79" s="113"/>
      <c r="C79" s="44">
        <f>P59/C59</f>
        <v>0.53980099502487566</v>
      </c>
      <c r="D79" s="44">
        <f>P61/C61</f>
        <v>0.4832347140039448</v>
      </c>
      <c r="E79" s="44">
        <f>P63/C63</f>
        <v>1.6764705882352942</v>
      </c>
      <c r="F79" s="44">
        <f>P65/C65</f>
        <v>0.74395161290322576</v>
      </c>
      <c r="G79" s="44">
        <f>P67/C67</f>
        <v>0.62780269058295968</v>
      </c>
      <c r="H79" s="44">
        <f>P69/C69</f>
        <v>0.66319444444444442</v>
      </c>
    </row>
    <row r="80" spans="1:18" ht="15">
      <c r="A80" s="112" t="s">
        <v>35</v>
      </c>
      <c r="B80" s="113"/>
      <c r="C80" s="44">
        <f>F59/C59</f>
        <v>2.736318407960199E-2</v>
      </c>
      <c r="D80" s="44">
        <f>F61/C61</f>
        <v>8.2840236686390539E-2</v>
      </c>
      <c r="E80" s="44">
        <f>F63/C63</f>
        <v>0.15224913494809689</v>
      </c>
      <c r="F80" s="44">
        <f>F65/C65</f>
        <v>0.20161290322580644</v>
      </c>
      <c r="G80" s="44">
        <f>F67/C67</f>
        <v>0.1726457399103139</v>
      </c>
      <c r="H80" s="44">
        <f>F69/C69</f>
        <v>0.4201388888888889</v>
      </c>
    </row>
    <row r="84" spans="1:18" ht="15">
      <c r="A84" s="114"/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</row>
    <row r="85" spans="1:18" ht="18.75">
      <c r="A85" s="100" t="s">
        <v>67</v>
      </c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</row>
    <row r="86" spans="1:18" ht="18.75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</row>
    <row r="87" spans="1:18" ht="18">
      <c r="A87" s="101" t="s">
        <v>68</v>
      </c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8.75">
      <c r="A89" s="28" t="s">
        <v>58</v>
      </c>
      <c r="B89" s="28" t="s">
        <v>59</v>
      </c>
      <c r="C89" s="24"/>
      <c r="D89" s="24"/>
      <c r="E89" s="1"/>
      <c r="F89" s="2"/>
      <c r="G89" s="2"/>
      <c r="H89" s="1"/>
      <c r="I89" s="1"/>
      <c r="J89" s="1"/>
      <c r="K89" s="1"/>
      <c r="L89" s="1"/>
      <c r="M89" s="1"/>
      <c r="N89" s="1"/>
      <c r="O89" s="1"/>
      <c r="P89" s="102" t="s">
        <v>66</v>
      </c>
      <c r="Q89" s="103"/>
      <c r="R89" s="32" t="s">
        <v>141</v>
      </c>
    </row>
    <row r="90" spans="1:18" ht="18.75">
      <c r="A90" s="28"/>
      <c r="B90" s="28"/>
      <c r="C90" s="24"/>
      <c r="D90" s="24"/>
      <c r="E90" s="1"/>
      <c r="F90" s="2"/>
      <c r="G90" s="2"/>
      <c r="H90" s="1"/>
      <c r="I90" s="1"/>
      <c r="J90" s="1"/>
      <c r="K90" s="1"/>
      <c r="L90" s="1"/>
      <c r="M90" s="1"/>
      <c r="N90" s="1"/>
      <c r="O90" s="1"/>
      <c r="P90" s="82"/>
      <c r="Q90" s="33"/>
      <c r="R90" s="34"/>
    </row>
    <row r="91" spans="1:18" ht="18.75">
      <c r="A91" s="29" t="s">
        <v>65</v>
      </c>
      <c r="B91" s="104" t="s">
        <v>94</v>
      </c>
      <c r="C91" s="105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06" t="s">
        <v>142</v>
      </c>
      <c r="Q91" s="106"/>
      <c r="R91" s="84" t="s">
        <v>143</v>
      </c>
    </row>
    <row r="92" spans="1:18" ht="18.75">
      <c r="A92" s="29"/>
      <c r="B92" s="83"/>
      <c r="C92" s="8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8.75">
      <c r="A93" s="29"/>
      <c r="B93" s="107"/>
      <c r="C93" s="107"/>
      <c r="D93" s="107"/>
      <c r="E93" s="107"/>
      <c r="F93" s="1"/>
      <c r="G93" s="1"/>
      <c r="H93" s="1"/>
      <c r="I93" s="1"/>
      <c r="J93" s="1"/>
      <c r="K93" s="1"/>
      <c r="L93" s="1"/>
      <c r="M93" s="1"/>
      <c r="N93" s="1"/>
      <c r="O93" s="1"/>
      <c r="P93" s="106"/>
      <c r="Q93" s="106"/>
      <c r="R93" s="35"/>
    </row>
    <row r="94" spans="1:1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5.75">
      <c r="A95" s="36" t="s">
        <v>32</v>
      </c>
      <c r="B95" s="4" t="s">
        <v>0</v>
      </c>
      <c r="C95" s="4" t="s">
        <v>0</v>
      </c>
      <c r="D95" s="88" t="s">
        <v>29</v>
      </c>
      <c r="E95" s="89"/>
      <c r="F95" s="5" t="s">
        <v>0</v>
      </c>
      <c r="G95" s="5" t="s">
        <v>0</v>
      </c>
      <c r="H95" s="6"/>
      <c r="I95" s="6"/>
      <c r="J95" s="6"/>
      <c r="K95" s="80"/>
      <c r="L95" s="6"/>
      <c r="M95" s="6"/>
      <c r="N95" s="6"/>
      <c r="O95" s="6"/>
      <c r="P95" s="3" t="s">
        <v>0</v>
      </c>
      <c r="Q95" s="4" t="s">
        <v>0</v>
      </c>
      <c r="R95" s="3" t="s">
        <v>0</v>
      </c>
    </row>
    <row r="96" spans="1:18" ht="15.75">
      <c r="A96" s="12" t="s">
        <v>33</v>
      </c>
      <c r="B96" s="8" t="s">
        <v>30</v>
      </c>
      <c r="C96" s="8" t="s">
        <v>30</v>
      </c>
      <c r="D96" s="90" t="s">
        <v>85</v>
      </c>
      <c r="E96" s="91"/>
      <c r="F96" s="9" t="s">
        <v>28</v>
      </c>
      <c r="G96" s="9" t="s">
        <v>28</v>
      </c>
      <c r="H96" s="10"/>
      <c r="I96" s="10"/>
      <c r="J96" s="10"/>
      <c r="K96" s="11" t="s">
        <v>2</v>
      </c>
      <c r="L96" s="10"/>
      <c r="M96" s="10"/>
      <c r="N96" s="10"/>
      <c r="O96" s="12" t="s">
        <v>2</v>
      </c>
      <c r="P96" s="7" t="s">
        <v>69</v>
      </c>
      <c r="Q96" s="8" t="s">
        <v>69</v>
      </c>
      <c r="R96" s="7" t="s">
        <v>69</v>
      </c>
    </row>
    <row r="97" spans="1:18" ht="18.75">
      <c r="A97" s="7"/>
      <c r="B97" s="8" t="s">
        <v>31</v>
      </c>
      <c r="C97" s="8" t="s">
        <v>31</v>
      </c>
      <c r="D97" s="8" t="s">
        <v>4</v>
      </c>
      <c r="E97" s="7" t="s">
        <v>5</v>
      </c>
      <c r="F97" s="9" t="s">
        <v>26</v>
      </c>
      <c r="G97" s="9" t="s">
        <v>26</v>
      </c>
      <c r="H97" s="25" t="s">
        <v>6</v>
      </c>
      <c r="I97" s="25" t="s">
        <v>7</v>
      </c>
      <c r="J97" s="25" t="s">
        <v>8</v>
      </c>
      <c r="K97" s="27" t="s">
        <v>9</v>
      </c>
      <c r="L97" s="26" t="s">
        <v>10</v>
      </c>
      <c r="M97" s="26" t="s">
        <v>11</v>
      </c>
      <c r="N97" s="26" t="s">
        <v>12</v>
      </c>
      <c r="O97" s="26" t="s">
        <v>13</v>
      </c>
      <c r="P97" s="7" t="s">
        <v>26</v>
      </c>
      <c r="Q97" s="8" t="s">
        <v>26</v>
      </c>
      <c r="R97" s="7" t="s">
        <v>1</v>
      </c>
    </row>
    <row r="98" spans="1:18" ht="15.75">
      <c r="A98" s="13"/>
      <c r="B98" s="8" t="s">
        <v>32</v>
      </c>
      <c r="C98" s="8" t="s">
        <v>14</v>
      </c>
      <c r="D98" s="8" t="s">
        <v>15</v>
      </c>
      <c r="E98" s="7" t="s">
        <v>4</v>
      </c>
      <c r="F98" s="9" t="s">
        <v>16</v>
      </c>
      <c r="G98" s="9" t="s">
        <v>20</v>
      </c>
      <c r="H98" s="10"/>
      <c r="I98" s="10"/>
      <c r="J98" s="10"/>
      <c r="K98" s="11"/>
      <c r="L98" s="10"/>
      <c r="M98" s="10"/>
      <c r="N98" s="10"/>
      <c r="O98" s="12"/>
      <c r="P98" s="7" t="s">
        <v>17</v>
      </c>
      <c r="Q98" s="8" t="s">
        <v>18</v>
      </c>
      <c r="R98" s="7" t="s">
        <v>3</v>
      </c>
    </row>
    <row r="99" spans="1:18" ht="15.75">
      <c r="A99" s="7"/>
      <c r="B99" s="8" t="s">
        <v>33</v>
      </c>
      <c r="C99" s="8"/>
      <c r="D99" s="8"/>
      <c r="E99" s="7" t="s">
        <v>19</v>
      </c>
      <c r="F99" s="9"/>
      <c r="G99" s="9"/>
      <c r="H99" s="10"/>
      <c r="I99" s="10"/>
      <c r="J99" s="10"/>
      <c r="K99" s="11"/>
      <c r="L99" s="10"/>
      <c r="M99" s="10"/>
      <c r="N99" s="10"/>
      <c r="O99" s="12"/>
      <c r="P99" s="7" t="s">
        <v>21</v>
      </c>
      <c r="Q99" s="8" t="s">
        <v>27</v>
      </c>
      <c r="R99" s="7"/>
    </row>
    <row r="100" spans="1:18" ht="12.75" customHeight="1">
      <c r="A100" s="92" t="s">
        <v>36</v>
      </c>
      <c r="B100" s="94">
        <v>667</v>
      </c>
      <c r="C100" s="96">
        <v>636</v>
      </c>
      <c r="D100" s="96">
        <v>357</v>
      </c>
      <c r="E100" s="98">
        <v>279</v>
      </c>
      <c r="F100" s="96">
        <v>74</v>
      </c>
      <c r="G100" s="96">
        <v>20</v>
      </c>
      <c r="H100" s="96">
        <v>0</v>
      </c>
      <c r="I100" s="96">
        <v>0</v>
      </c>
      <c r="J100" s="96">
        <v>0</v>
      </c>
      <c r="K100" s="108">
        <f>+H100+I100+J100</f>
        <v>0</v>
      </c>
      <c r="L100" s="96">
        <v>1956</v>
      </c>
      <c r="M100" s="96">
        <v>53</v>
      </c>
      <c r="N100" s="96">
        <v>3</v>
      </c>
      <c r="O100" s="108">
        <f>+N100+M100+L100</f>
        <v>2012</v>
      </c>
      <c r="P100" s="96">
        <v>415</v>
      </c>
      <c r="Q100" s="96">
        <v>41</v>
      </c>
      <c r="R100" s="96">
        <v>5</v>
      </c>
    </row>
    <row r="101" spans="1:18" ht="12.75" customHeight="1">
      <c r="A101" s="93"/>
      <c r="B101" s="95"/>
      <c r="C101" s="97"/>
      <c r="D101" s="97"/>
      <c r="E101" s="99"/>
      <c r="F101" s="97"/>
      <c r="G101" s="97"/>
      <c r="H101" s="97"/>
      <c r="I101" s="97"/>
      <c r="J101" s="97"/>
      <c r="K101" s="109"/>
      <c r="L101" s="97"/>
      <c r="M101" s="97"/>
      <c r="N101" s="97"/>
      <c r="O101" s="109"/>
      <c r="P101" s="97"/>
      <c r="Q101" s="97"/>
      <c r="R101" s="97"/>
    </row>
    <row r="102" spans="1:18" ht="12.75" customHeight="1">
      <c r="A102" s="92" t="s">
        <v>61</v>
      </c>
      <c r="B102" s="94">
        <v>825</v>
      </c>
      <c r="C102" s="96">
        <v>803</v>
      </c>
      <c r="D102" s="96">
        <v>323</v>
      </c>
      <c r="E102" s="96">
        <v>480</v>
      </c>
      <c r="F102" s="96">
        <v>127</v>
      </c>
      <c r="G102" s="96">
        <v>47</v>
      </c>
      <c r="H102" s="96">
        <v>74</v>
      </c>
      <c r="I102" s="96">
        <v>0</v>
      </c>
      <c r="J102" s="96">
        <v>1</v>
      </c>
      <c r="K102" s="108">
        <f>+J102+I102+H102</f>
        <v>75</v>
      </c>
      <c r="L102" s="96">
        <v>3543</v>
      </c>
      <c r="M102" s="96">
        <v>348</v>
      </c>
      <c r="N102" s="96">
        <v>4</v>
      </c>
      <c r="O102" s="108">
        <f>+N102+M102+L102</f>
        <v>3895</v>
      </c>
      <c r="P102" s="96">
        <v>659</v>
      </c>
      <c r="Q102" s="96">
        <v>72</v>
      </c>
      <c r="R102" s="96">
        <v>3</v>
      </c>
    </row>
    <row r="103" spans="1:18" ht="12.75" customHeight="1">
      <c r="A103" s="93"/>
      <c r="B103" s="95"/>
      <c r="C103" s="97"/>
      <c r="D103" s="97"/>
      <c r="E103" s="97"/>
      <c r="F103" s="97"/>
      <c r="G103" s="97"/>
      <c r="H103" s="97"/>
      <c r="I103" s="97"/>
      <c r="J103" s="97"/>
      <c r="K103" s="109"/>
      <c r="L103" s="97"/>
      <c r="M103" s="97"/>
      <c r="N103" s="97"/>
      <c r="O103" s="109"/>
      <c r="P103" s="97"/>
      <c r="Q103" s="97"/>
      <c r="R103" s="97"/>
    </row>
    <row r="104" spans="1:18" ht="12.75" customHeight="1">
      <c r="A104" s="92" t="s">
        <v>62</v>
      </c>
      <c r="B104" s="94">
        <v>944</v>
      </c>
      <c r="C104" s="96">
        <v>934</v>
      </c>
      <c r="D104" s="96">
        <v>299</v>
      </c>
      <c r="E104" s="96">
        <v>635</v>
      </c>
      <c r="F104" s="96">
        <v>234</v>
      </c>
      <c r="G104" s="96">
        <v>82</v>
      </c>
      <c r="H104" s="96">
        <v>491</v>
      </c>
      <c r="I104" s="96">
        <v>5</v>
      </c>
      <c r="J104" s="96">
        <v>16</v>
      </c>
      <c r="K104" s="108">
        <f>+J104+I104+H104</f>
        <v>512</v>
      </c>
      <c r="L104" s="96">
        <v>3909</v>
      </c>
      <c r="M104" s="96">
        <v>763</v>
      </c>
      <c r="N104" s="96">
        <v>3</v>
      </c>
      <c r="O104" s="108">
        <f>+N104+M104+L104</f>
        <v>4675</v>
      </c>
      <c r="P104" s="96">
        <v>818</v>
      </c>
      <c r="Q104" s="96">
        <v>153</v>
      </c>
      <c r="R104" s="96">
        <v>11</v>
      </c>
    </row>
    <row r="105" spans="1:18" ht="12.75" customHeight="1">
      <c r="A105" s="93"/>
      <c r="B105" s="95"/>
      <c r="C105" s="97"/>
      <c r="D105" s="97"/>
      <c r="E105" s="97"/>
      <c r="F105" s="97"/>
      <c r="G105" s="97"/>
      <c r="H105" s="97"/>
      <c r="I105" s="97"/>
      <c r="J105" s="97"/>
      <c r="K105" s="109"/>
      <c r="L105" s="97"/>
      <c r="M105" s="97"/>
      <c r="N105" s="97"/>
      <c r="O105" s="109"/>
      <c r="P105" s="97"/>
      <c r="Q105" s="97"/>
      <c r="R105" s="97"/>
    </row>
    <row r="106" spans="1:18" ht="12.75" customHeight="1">
      <c r="A106" s="92" t="s">
        <v>63</v>
      </c>
      <c r="B106" s="94">
        <v>877</v>
      </c>
      <c r="C106" s="96">
        <v>845</v>
      </c>
      <c r="D106" s="96">
        <v>240</v>
      </c>
      <c r="E106" s="96">
        <v>605</v>
      </c>
      <c r="F106" s="96">
        <v>275</v>
      </c>
      <c r="G106" s="96">
        <v>122</v>
      </c>
      <c r="H106" s="96">
        <v>1540</v>
      </c>
      <c r="I106" s="96">
        <v>78</v>
      </c>
      <c r="J106" s="96">
        <v>33</v>
      </c>
      <c r="K106" s="108">
        <f>+J106+I106+H106</f>
        <v>1651</v>
      </c>
      <c r="L106" s="96">
        <v>2354</v>
      </c>
      <c r="M106" s="96">
        <v>588</v>
      </c>
      <c r="N106" s="96">
        <v>4</v>
      </c>
      <c r="O106" s="108">
        <f>+N106+M106+L106</f>
        <v>2946</v>
      </c>
      <c r="P106" s="96">
        <v>777</v>
      </c>
      <c r="Q106" s="96">
        <v>189</v>
      </c>
      <c r="R106" s="96">
        <v>22</v>
      </c>
    </row>
    <row r="107" spans="1:18" ht="12.75" customHeight="1">
      <c r="A107" s="93"/>
      <c r="B107" s="95"/>
      <c r="C107" s="97"/>
      <c r="D107" s="97"/>
      <c r="E107" s="97"/>
      <c r="F107" s="97"/>
      <c r="G107" s="97"/>
      <c r="H107" s="97"/>
      <c r="I107" s="97"/>
      <c r="J107" s="97"/>
      <c r="K107" s="109"/>
      <c r="L107" s="97"/>
      <c r="M107" s="97"/>
      <c r="N107" s="97"/>
      <c r="O107" s="109"/>
      <c r="P107" s="97"/>
      <c r="Q107" s="97"/>
      <c r="R107" s="97"/>
    </row>
    <row r="108" spans="1:18" ht="12.75" customHeight="1">
      <c r="A108" s="92" t="s">
        <v>60</v>
      </c>
      <c r="B108" s="94">
        <v>783</v>
      </c>
      <c r="C108" s="96">
        <v>775</v>
      </c>
      <c r="D108" s="96">
        <v>186</v>
      </c>
      <c r="E108" s="96">
        <v>589</v>
      </c>
      <c r="F108" s="96">
        <v>373</v>
      </c>
      <c r="G108" s="96">
        <v>239</v>
      </c>
      <c r="H108" s="96">
        <v>2781</v>
      </c>
      <c r="I108" s="96">
        <v>248</v>
      </c>
      <c r="J108" s="96">
        <v>80</v>
      </c>
      <c r="K108" s="108">
        <f>+J108+I108+H108</f>
        <v>3109</v>
      </c>
      <c r="L108" s="96">
        <v>271</v>
      </c>
      <c r="M108" s="96">
        <v>143</v>
      </c>
      <c r="N108" s="96">
        <v>0</v>
      </c>
      <c r="O108" s="108">
        <f>+N108+M108+L108</f>
        <v>414</v>
      </c>
      <c r="P108" s="96">
        <v>676</v>
      </c>
      <c r="Q108" s="96">
        <v>198</v>
      </c>
      <c r="R108" s="96">
        <v>16</v>
      </c>
    </row>
    <row r="109" spans="1:18" ht="12.75" customHeight="1">
      <c r="A109" s="93"/>
      <c r="B109" s="95"/>
      <c r="C109" s="97"/>
      <c r="D109" s="97"/>
      <c r="E109" s="97"/>
      <c r="F109" s="97"/>
      <c r="G109" s="97"/>
      <c r="H109" s="97"/>
      <c r="I109" s="97"/>
      <c r="J109" s="97"/>
      <c r="K109" s="109"/>
      <c r="L109" s="97"/>
      <c r="M109" s="97"/>
      <c r="N109" s="97"/>
      <c r="O109" s="109"/>
      <c r="P109" s="97"/>
      <c r="Q109" s="97"/>
      <c r="R109" s="97"/>
    </row>
    <row r="110" spans="1:18" ht="12.75" customHeight="1">
      <c r="A110" s="92" t="s">
        <v>64</v>
      </c>
      <c r="B110" s="94">
        <v>541</v>
      </c>
      <c r="C110" s="96">
        <v>517</v>
      </c>
      <c r="D110" s="96">
        <v>167</v>
      </c>
      <c r="E110" s="96">
        <v>350</v>
      </c>
      <c r="F110" s="96">
        <v>256</v>
      </c>
      <c r="G110" s="96">
        <v>127</v>
      </c>
      <c r="H110" s="96">
        <v>2648</v>
      </c>
      <c r="I110" s="96">
        <v>472</v>
      </c>
      <c r="J110" s="96">
        <v>237</v>
      </c>
      <c r="K110" s="108">
        <f>+J110+I110+H110</f>
        <v>3357</v>
      </c>
      <c r="L110" s="96">
        <v>0</v>
      </c>
      <c r="M110" s="96">
        <v>0</v>
      </c>
      <c r="N110" s="96">
        <v>0</v>
      </c>
      <c r="O110" s="108">
        <f>+N110+M110+L110</f>
        <v>0</v>
      </c>
      <c r="P110" s="96">
        <v>474</v>
      </c>
      <c r="Q110" s="96">
        <v>138</v>
      </c>
      <c r="R110" s="96">
        <v>13</v>
      </c>
    </row>
    <row r="111" spans="1:18" ht="12.75" customHeight="1">
      <c r="A111" s="93"/>
      <c r="B111" s="95"/>
      <c r="C111" s="97"/>
      <c r="D111" s="97"/>
      <c r="E111" s="97"/>
      <c r="F111" s="97"/>
      <c r="G111" s="97"/>
      <c r="H111" s="97"/>
      <c r="I111" s="97"/>
      <c r="J111" s="97"/>
      <c r="K111" s="109"/>
      <c r="L111" s="97"/>
      <c r="M111" s="97"/>
      <c r="N111" s="97"/>
      <c r="O111" s="109"/>
      <c r="P111" s="97"/>
      <c r="Q111" s="97"/>
      <c r="R111" s="97"/>
    </row>
    <row r="112" spans="1:18" ht="12.75" customHeight="1">
      <c r="A112" s="110" t="s">
        <v>2</v>
      </c>
      <c r="B112" s="108">
        <f>+B100+B102+B104+B106+B108+B110</f>
        <v>4637</v>
      </c>
      <c r="C112" s="108">
        <f t="shared" ref="C112:R112" si="2">+C100+C102+C104+C106+C108+C110</f>
        <v>4510</v>
      </c>
      <c r="D112" s="108">
        <f t="shared" si="2"/>
        <v>1572</v>
      </c>
      <c r="E112" s="108">
        <f t="shared" si="2"/>
        <v>2938</v>
      </c>
      <c r="F112" s="108">
        <f t="shared" si="2"/>
        <v>1339</v>
      </c>
      <c r="G112" s="108">
        <f t="shared" si="2"/>
        <v>637</v>
      </c>
      <c r="H112" s="108">
        <f t="shared" si="2"/>
        <v>7534</v>
      </c>
      <c r="I112" s="108">
        <f t="shared" si="2"/>
        <v>803</v>
      </c>
      <c r="J112" s="108">
        <f t="shared" si="2"/>
        <v>367</v>
      </c>
      <c r="K112" s="108">
        <f t="shared" si="2"/>
        <v>8704</v>
      </c>
      <c r="L112" s="108">
        <f t="shared" si="2"/>
        <v>12033</v>
      </c>
      <c r="M112" s="108">
        <f t="shared" si="2"/>
        <v>1895</v>
      </c>
      <c r="N112" s="108">
        <f t="shared" si="2"/>
        <v>14</v>
      </c>
      <c r="O112" s="108">
        <f t="shared" si="2"/>
        <v>13942</v>
      </c>
      <c r="P112" s="108">
        <f t="shared" si="2"/>
        <v>3819</v>
      </c>
      <c r="Q112" s="108">
        <f t="shared" si="2"/>
        <v>791</v>
      </c>
      <c r="R112" s="108">
        <f t="shared" si="2"/>
        <v>70</v>
      </c>
    </row>
    <row r="113" spans="1:18" ht="12.75" customHeight="1">
      <c r="A113" s="111"/>
      <c r="B113" s="109"/>
      <c r="C113" s="109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</row>
    <row r="117" spans="1:18" ht="15">
      <c r="C117" s="30" t="s">
        <v>36</v>
      </c>
      <c r="D117" s="15" t="s">
        <v>22</v>
      </c>
      <c r="E117" s="4" t="s">
        <v>23</v>
      </c>
      <c r="F117" s="4" t="s">
        <v>24</v>
      </c>
      <c r="G117" s="4" t="s">
        <v>37</v>
      </c>
      <c r="H117" s="15" t="s">
        <v>25</v>
      </c>
    </row>
    <row r="118" spans="1:18" ht="15.75">
      <c r="A118" s="112" t="s">
        <v>86</v>
      </c>
      <c r="B118" s="113"/>
      <c r="C118" s="43">
        <f>K100/C100</f>
        <v>0</v>
      </c>
      <c r="D118" s="44">
        <f>K102/C102</f>
        <v>9.3399750933997508E-2</v>
      </c>
      <c r="E118" s="44">
        <f>K104/C104</f>
        <v>0.54817987152034264</v>
      </c>
      <c r="F118" s="44">
        <f>K106/C106</f>
        <v>1.9538461538461538</v>
      </c>
      <c r="G118" s="44">
        <f>K108/C108</f>
        <v>4.0116129032258065</v>
      </c>
      <c r="H118" s="44">
        <f>K110/C110</f>
        <v>6.4932301740812379</v>
      </c>
    </row>
    <row r="119" spans="1:18" ht="15.75">
      <c r="A119" s="112" t="s">
        <v>87</v>
      </c>
      <c r="B119" s="113"/>
      <c r="C119" s="44">
        <f>O100/C100</f>
        <v>3.1635220125786163</v>
      </c>
      <c r="D119" s="44">
        <f>O102/C102</f>
        <v>4.8505603985056043</v>
      </c>
      <c r="E119" s="44">
        <f>O104/C104</f>
        <v>5.0053533190578161</v>
      </c>
      <c r="F119" s="44">
        <f>O106/C106</f>
        <v>3.4863905325443789</v>
      </c>
      <c r="G119" s="44">
        <f>O108/C108</f>
        <v>0.53419354838709676</v>
      </c>
      <c r="H119" s="44">
        <f>O110/C110</f>
        <v>0</v>
      </c>
    </row>
    <row r="120" spans="1:18" ht="15">
      <c r="A120" s="112" t="s">
        <v>34</v>
      </c>
      <c r="B120" s="113"/>
      <c r="C120" s="44">
        <f>P100/C100</f>
        <v>0.65251572327044027</v>
      </c>
      <c r="D120" s="44">
        <f>P102/C102</f>
        <v>0.82067247820672473</v>
      </c>
      <c r="E120" s="44">
        <f>P104/C104</f>
        <v>0.87580299785867233</v>
      </c>
      <c r="F120" s="44">
        <f>P106/C106</f>
        <v>0.91952662721893497</v>
      </c>
      <c r="G120" s="44">
        <f>P108/C108</f>
        <v>0.87225806451612908</v>
      </c>
      <c r="H120" s="44">
        <f>P110/C110</f>
        <v>0.9168278529980658</v>
      </c>
    </row>
    <row r="121" spans="1:18" ht="15">
      <c r="A121" s="112" t="s">
        <v>35</v>
      </c>
      <c r="B121" s="113"/>
      <c r="C121" s="44">
        <f>F100/C100</f>
        <v>0.11635220125786164</v>
      </c>
      <c r="D121" s="44">
        <f>F102/C102</f>
        <v>0.15815691158156911</v>
      </c>
      <c r="E121" s="44">
        <f>F104/C104</f>
        <v>0.25053533190578159</v>
      </c>
      <c r="F121" s="44">
        <f>F106/C106</f>
        <v>0.32544378698224852</v>
      </c>
      <c r="G121" s="44">
        <f>F108/C108</f>
        <v>0.48129032258064514</v>
      </c>
      <c r="H121" s="44">
        <f>F110/C110</f>
        <v>0.49516441005802708</v>
      </c>
    </row>
    <row r="125" spans="1:18" ht="15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</row>
    <row r="127" spans="1:18" ht="18.75">
      <c r="A127" s="100" t="s">
        <v>67</v>
      </c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</row>
    <row r="128" spans="1:18" ht="18.75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</row>
    <row r="129" spans="1:18" ht="18">
      <c r="A129" s="101" t="s">
        <v>68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</row>
    <row r="130" spans="1:1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18.75">
      <c r="A131" s="28" t="s">
        <v>58</v>
      </c>
      <c r="B131" s="28" t="s">
        <v>59</v>
      </c>
      <c r="C131" s="24"/>
      <c r="D131" s="24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02" t="s">
        <v>66</v>
      </c>
      <c r="Q131" s="103"/>
      <c r="R131" s="32" t="s">
        <v>141</v>
      </c>
    </row>
    <row r="132" spans="1:18" ht="18.75">
      <c r="A132" s="28"/>
      <c r="B132" s="28"/>
      <c r="C132" s="24"/>
      <c r="D132" s="24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82"/>
      <c r="Q132" s="33"/>
      <c r="R132" s="34"/>
    </row>
    <row r="133" spans="1:18" ht="18.75">
      <c r="A133" s="29" t="s">
        <v>65</v>
      </c>
      <c r="B133" s="104" t="s">
        <v>95</v>
      </c>
      <c r="C133" s="105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06" t="s">
        <v>142</v>
      </c>
      <c r="Q133" s="106"/>
      <c r="R133" s="84" t="s">
        <v>143</v>
      </c>
    </row>
    <row r="134" spans="1:18" ht="18.75">
      <c r="A134" s="29"/>
      <c r="B134" s="83"/>
      <c r="C134" s="8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18.75">
      <c r="A135" s="29"/>
      <c r="B135" s="107"/>
      <c r="C135" s="107"/>
      <c r="D135" s="107"/>
      <c r="E135" s="107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06"/>
      <c r="Q135" s="106"/>
      <c r="R135" s="35"/>
    </row>
    <row r="136" spans="1:1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15.75">
      <c r="A137" s="36" t="s">
        <v>32</v>
      </c>
      <c r="B137" s="4" t="s">
        <v>0</v>
      </c>
      <c r="C137" s="4" t="s">
        <v>0</v>
      </c>
      <c r="D137" s="88" t="s">
        <v>29</v>
      </c>
      <c r="E137" s="89"/>
      <c r="F137" s="5" t="s">
        <v>0</v>
      </c>
      <c r="G137" s="5" t="s">
        <v>0</v>
      </c>
      <c r="H137" s="6"/>
      <c r="I137" s="6"/>
      <c r="J137" s="6"/>
      <c r="K137" s="80"/>
      <c r="L137" s="6"/>
      <c r="M137" s="6"/>
      <c r="N137" s="6"/>
      <c r="O137" s="6"/>
      <c r="P137" s="3" t="s">
        <v>0</v>
      </c>
      <c r="Q137" s="4" t="s">
        <v>0</v>
      </c>
      <c r="R137" s="3" t="s">
        <v>0</v>
      </c>
    </row>
    <row r="138" spans="1:18" ht="15.75">
      <c r="A138" s="12" t="s">
        <v>33</v>
      </c>
      <c r="B138" s="8" t="s">
        <v>30</v>
      </c>
      <c r="C138" s="8" t="s">
        <v>30</v>
      </c>
      <c r="D138" s="90" t="s">
        <v>85</v>
      </c>
      <c r="E138" s="91"/>
      <c r="F138" s="9" t="s">
        <v>28</v>
      </c>
      <c r="G138" s="9" t="s">
        <v>28</v>
      </c>
      <c r="H138" s="10"/>
      <c r="I138" s="10"/>
      <c r="J138" s="10"/>
      <c r="K138" s="11" t="s">
        <v>2</v>
      </c>
      <c r="L138" s="10"/>
      <c r="M138" s="10"/>
      <c r="N138" s="10"/>
      <c r="O138" s="12" t="s">
        <v>2</v>
      </c>
      <c r="P138" s="7" t="s">
        <v>69</v>
      </c>
      <c r="Q138" s="8" t="s">
        <v>69</v>
      </c>
      <c r="R138" s="7" t="s">
        <v>69</v>
      </c>
    </row>
    <row r="139" spans="1:18" ht="18.75">
      <c r="A139" s="7"/>
      <c r="B139" s="8" t="s">
        <v>31</v>
      </c>
      <c r="C139" s="8" t="s">
        <v>31</v>
      </c>
      <c r="D139" s="8" t="s">
        <v>4</v>
      </c>
      <c r="E139" s="7" t="s">
        <v>5</v>
      </c>
      <c r="F139" s="9" t="s">
        <v>26</v>
      </c>
      <c r="G139" s="9" t="s">
        <v>26</v>
      </c>
      <c r="H139" s="25" t="s">
        <v>6</v>
      </c>
      <c r="I139" s="25" t="s">
        <v>7</v>
      </c>
      <c r="J139" s="25" t="s">
        <v>8</v>
      </c>
      <c r="K139" s="27" t="s">
        <v>9</v>
      </c>
      <c r="L139" s="26" t="s">
        <v>10</v>
      </c>
      <c r="M139" s="26" t="s">
        <v>11</v>
      </c>
      <c r="N139" s="26" t="s">
        <v>12</v>
      </c>
      <c r="O139" s="26" t="s">
        <v>13</v>
      </c>
      <c r="P139" s="7" t="s">
        <v>26</v>
      </c>
      <c r="Q139" s="8" t="s">
        <v>26</v>
      </c>
      <c r="R139" s="7" t="s">
        <v>1</v>
      </c>
    </row>
    <row r="140" spans="1:18" ht="15.75">
      <c r="A140" s="13"/>
      <c r="B140" s="8" t="s">
        <v>32</v>
      </c>
      <c r="C140" s="8" t="s">
        <v>14</v>
      </c>
      <c r="D140" s="8" t="s">
        <v>15</v>
      </c>
      <c r="E140" s="7" t="s">
        <v>4</v>
      </c>
      <c r="F140" s="9" t="s">
        <v>16</v>
      </c>
      <c r="G140" s="9" t="s">
        <v>20</v>
      </c>
      <c r="H140" s="10"/>
      <c r="I140" s="10"/>
      <c r="J140" s="10"/>
      <c r="K140" s="11"/>
      <c r="L140" s="10"/>
      <c r="M140" s="10"/>
      <c r="N140" s="10"/>
      <c r="O140" s="12"/>
      <c r="P140" s="7" t="s">
        <v>17</v>
      </c>
      <c r="Q140" s="8" t="s">
        <v>18</v>
      </c>
      <c r="R140" s="7" t="s">
        <v>3</v>
      </c>
    </row>
    <row r="141" spans="1:18" ht="15.75">
      <c r="A141" s="7"/>
      <c r="B141" s="8" t="s">
        <v>33</v>
      </c>
      <c r="C141" s="8"/>
      <c r="D141" s="8"/>
      <c r="E141" s="7" t="s">
        <v>19</v>
      </c>
      <c r="F141" s="9"/>
      <c r="G141" s="9"/>
      <c r="H141" s="10"/>
      <c r="I141" s="10"/>
      <c r="J141" s="10"/>
      <c r="K141" s="11"/>
      <c r="L141" s="10"/>
      <c r="M141" s="10"/>
      <c r="N141" s="10"/>
      <c r="O141" s="12"/>
      <c r="P141" s="7" t="s">
        <v>21</v>
      </c>
      <c r="Q141" s="8" t="s">
        <v>27</v>
      </c>
      <c r="R141" s="7"/>
    </row>
    <row r="142" spans="1:18" ht="12.75" customHeight="1">
      <c r="A142" s="92" t="s">
        <v>36</v>
      </c>
      <c r="B142" s="115">
        <v>2496</v>
      </c>
      <c r="C142" s="117">
        <v>2465</v>
      </c>
      <c r="D142" s="117">
        <v>1483</v>
      </c>
      <c r="E142" s="119">
        <v>982</v>
      </c>
      <c r="F142" s="117">
        <v>0</v>
      </c>
      <c r="G142" s="117">
        <v>0</v>
      </c>
      <c r="H142" s="117">
        <v>16</v>
      </c>
      <c r="I142" s="117">
        <v>0</v>
      </c>
      <c r="J142" s="117">
        <v>0</v>
      </c>
      <c r="K142" s="117">
        <f>+H142+I142+J142</f>
        <v>16</v>
      </c>
      <c r="L142" s="117">
        <v>4763</v>
      </c>
      <c r="M142" s="117">
        <v>240</v>
      </c>
      <c r="N142" s="117">
        <v>26</v>
      </c>
      <c r="O142" s="117">
        <f>+N142+M142+L142</f>
        <v>5029</v>
      </c>
      <c r="P142" s="117">
        <v>1313</v>
      </c>
      <c r="Q142" s="117">
        <v>12</v>
      </c>
      <c r="R142" s="117">
        <v>0</v>
      </c>
    </row>
    <row r="143" spans="1:18" ht="12.75" customHeight="1">
      <c r="A143" s="93"/>
      <c r="B143" s="116"/>
      <c r="C143" s="118"/>
      <c r="D143" s="118"/>
      <c r="E143" s="120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</row>
    <row r="144" spans="1:18" ht="12.75" customHeight="1">
      <c r="A144" s="92" t="s">
        <v>61</v>
      </c>
      <c r="B144" s="115">
        <v>2767</v>
      </c>
      <c r="C144" s="117">
        <v>2750</v>
      </c>
      <c r="D144" s="117">
        <v>1466</v>
      </c>
      <c r="E144" s="117">
        <v>1284</v>
      </c>
      <c r="F144" s="117">
        <v>8</v>
      </c>
      <c r="G144" s="117">
        <v>0</v>
      </c>
      <c r="H144" s="117">
        <v>80</v>
      </c>
      <c r="I144" s="117">
        <v>0</v>
      </c>
      <c r="J144" s="117">
        <v>5</v>
      </c>
      <c r="K144" s="117">
        <f>+J144+I144+H144</f>
        <v>85</v>
      </c>
      <c r="L144" s="117">
        <v>7193</v>
      </c>
      <c r="M144" s="117">
        <v>746</v>
      </c>
      <c r="N144" s="117">
        <v>12</v>
      </c>
      <c r="O144" s="117">
        <f>+N144+M144+L144</f>
        <v>7951</v>
      </c>
      <c r="P144" s="117">
        <v>1357</v>
      </c>
      <c r="Q144" s="117">
        <v>43</v>
      </c>
      <c r="R144" s="117">
        <v>0</v>
      </c>
    </row>
    <row r="145" spans="1:18" ht="12.75" customHeight="1">
      <c r="A145" s="93"/>
      <c r="B145" s="116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</row>
    <row r="146" spans="1:18" ht="12.75" customHeight="1">
      <c r="A146" s="92" t="s">
        <v>62</v>
      </c>
      <c r="B146" s="115">
        <v>3107</v>
      </c>
      <c r="C146" s="117">
        <v>3099</v>
      </c>
      <c r="D146" s="117">
        <v>1473</v>
      </c>
      <c r="E146" s="117">
        <v>1626</v>
      </c>
      <c r="F146" s="117">
        <v>29</v>
      </c>
      <c r="G146" s="117">
        <v>9</v>
      </c>
      <c r="H146" s="117">
        <v>592</v>
      </c>
      <c r="I146" s="117">
        <v>22</v>
      </c>
      <c r="J146" s="117">
        <v>18</v>
      </c>
      <c r="K146" s="117">
        <f>+J146+I146+H146</f>
        <v>632</v>
      </c>
      <c r="L146" s="117">
        <v>7140</v>
      </c>
      <c r="M146" s="117">
        <v>1140</v>
      </c>
      <c r="N146" s="117">
        <v>16</v>
      </c>
      <c r="O146" s="117">
        <f>+N146+M146+L146</f>
        <v>8296</v>
      </c>
      <c r="P146" s="117">
        <v>1775</v>
      </c>
      <c r="Q146" s="117">
        <v>53</v>
      </c>
      <c r="R146" s="117">
        <v>0</v>
      </c>
    </row>
    <row r="147" spans="1:18" ht="12.75" customHeight="1">
      <c r="A147" s="93"/>
      <c r="B147" s="116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</row>
    <row r="148" spans="1:18" ht="12.75" customHeight="1">
      <c r="A148" s="92" t="s">
        <v>63</v>
      </c>
      <c r="B148" s="115">
        <v>2838</v>
      </c>
      <c r="C148" s="117">
        <v>2809</v>
      </c>
      <c r="D148" s="117">
        <v>1243</v>
      </c>
      <c r="E148" s="117">
        <v>1566</v>
      </c>
      <c r="F148" s="117">
        <v>48</v>
      </c>
      <c r="G148" s="117">
        <v>61</v>
      </c>
      <c r="H148" s="117">
        <v>2089</v>
      </c>
      <c r="I148" s="117">
        <v>96</v>
      </c>
      <c r="J148" s="117">
        <v>92</v>
      </c>
      <c r="K148" s="117">
        <f>+J148+I148+H148</f>
        <v>2277</v>
      </c>
      <c r="L148" s="117">
        <v>4983</v>
      </c>
      <c r="M148" s="117">
        <v>1070</v>
      </c>
      <c r="N148" s="117">
        <v>14</v>
      </c>
      <c r="O148" s="117">
        <f>+N148+M148+L148</f>
        <v>6067</v>
      </c>
      <c r="P148" s="117">
        <v>1695</v>
      </c>
      <c r="Q148" s="117">
        <v>108</v>
      </c>
      <c r="R148" s="117">
        <v>0</v>
      </c>
    </row>
    <row r="149" spans="1:18" ht="12.75" customHeight="1">
      <c r="A149" s="93"/>
      <c r="B149" s="116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</row>
    <row r="150" spans="1:18" ht="12.75" customHeight="1">
      <c r="A150" s="92" t="s">
        <v>60</v>
      </c>
      <c r="B150" s="115">
        <v>2306</v>
      </c>
      <c r="C150" s="117">
        <v>2283</v>
      </c>
      <c r="D150" s="117">
        <v>1184</v>
      </c>
      <c r="E150" s="117">
        <v>1099</v>
      </c>
      <c r="F150" s="117">
        <v>142</v>
      </c>
      <c r="G150" s="117">
        <v>86</v>
      </c>
      <c r="H150" s="117">
        <v>3449</v>
      </c>
      <c r="I150" s="117">
        <v>434</v>
      </c>
      <c r="J150" s="117">
        <v>381</v>
      </c>
      <c r="K150" s="117">
        <f>+J150+I150+H150</f>
        <v>4264</v>
      </c>
      <c r="L150" s="117">
        <v>340</v>
      </c>
      <c r="M150" s="117">
        <v>148</v>
      </c>
      <c r="N150" s="117">
        <v>1</v>
      </c>
      <c r="O150" s="117">
        <f>+N150+M150+L150</f>
        <v>489</v>
      </c>
      <c r="P150" s="117">
        <v>1325</v>
      </c>
      <c r="Q150" s="117">
        <v>171</v>
      </c>
      <c r="R150" s="117">
        <v>0</v>
      </c>
    </row>
    <row r="151" spans="1:18" ht="12.75" customHeight="1">
      <c r="A151" s="93"/>
      <c r="B151" s="116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</row>
    <row r="152" spans="1:18" ht="12.75" customHeight="1">
      <c r="A152" s="92" t="s">
        <v>64</v>
      </c>
      <c r="B152" s="115">
        <v>2011</v>
      </c>
      <c r="C152" s="117">
        <v>1882</v>
      </c>
      <c r="D152" s="117">
        <v>995</v>
      </c>
      <c r="E152" s="117">
        <v>887</v>
      </c>
      <c r="F152" s="117">
        <v>129</v>
      </c>
      <c r="G152" s="117">
        <v>79</v>
      </c>
      <c r="H152" s="117">
        <v>3725</v>
      </c>
      <c r="I152" s="117">
        <v>397</v>
      </c>
      <c r="J152" s="117">
        <v>612</v>
      </c>
      <c r="K152" s="117">
        <f>+J152+I152+H152</f>
        <v>4734</v>
      </c>
      <c r="L152" s="117">
        <v>0</v>
      </c>
      <c r="M152" s="117">
        <v>0</v>
      </c>
      <c r="N152" s="117">
        <v>0</v>
      </c>
      <c r="O152" s="117">
        <f>+N152+M152+L152</f>
        <v>0</v>
      </c>
      <c r="P152" s="117">
        <v>1483</v>
      </c>
      <c r="Q152" s="117">
        <v>192</v>
      </c>
      <c r="R152" s="117">
        <v>0</v>
      </c>
    </row>
    <row r="153" spans="1:18" ht="12.75" customHeight="1">
      <c r="A153" s="93"/>
      <c r="B153" s="116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</row>
    <row r="154" spans="1:18" ht="12.75" customHeight="1">
      <c r="A154" s="110" t="s">
        <v>2</v>
      </c>
      <c r="B154" s="108">
        <f>+B142+B144+B146+B148+B150+B152</f>
        <v>15525</v>
      </c>
      <c r="C154" s="108">
        <f t="shared" ref="C154:R154" si="3">+C142+C144+C146+C148+C150+C152</f>
        <v>15288</v>
      </c>
      <c r="D154" s="108">
        <f t="shared" si="3"/>
        <v>7844</v>
      </c>
      <c r="E154" s="108">
        <f t="shared" si="3"/>
        <v>7444</v>
      </c>
      <c r="F154" s="108">
        <f t="shared" si="3"/>
        <v>356</v>
      </c>
      <c r="G154" s="108">
        <f t="shared" si="3"/>
        <v>235</v>
      </c>
      <c r="H154" s="108">
        <f t="shared" si="3"/>
        <v>9951</v>
      </c>
      <c r="I154" s="108">
        <f t="shared" si="3"/>
        <v>949</v>
      </c>
      <c r="J154" s="108">
        <f t="shared" si="3"/>
        <v>1108</v>
      </c>
      <c r="K154" s="108">
        <f t="shared" si="3"/>
        <v>12008</v>
      </c>
      <c r="L154" s="108">
        <f t="shared" si="3"/>
        <v>24419</v>
      </c>
      <c r="M154" s="108">
        <f t="shared" si="3"/>
        <v>3344</v>
      </c>
      <c r="N154" s="108">
        <f t="shared" si="3"/>
        <v>69</v>
      </c>
      <c r="O154" s="108">
        <f t="shared" si="3"/>
        <v>27832</v>
      </c>
      <c r="P154" s="108">
        <f t="shared" si="3"/>
        <v>8948</v>
      </c>
      <c r="Q154" s="108">
        <f t="shared" si="3"/>
        <v>579</v>
      </c>
      <c r="R154" s="108">
        <f t="shared" si="3"/>
        <v>0</v>
      </c>
    </row>
    <row r="155" spans="1:18" ht="12.75" customHeight="1">
      <c r="A155" s="111"/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</row>
    <row r="159" spans="1:18" ht="15">
      <c r="C159" s="30" t="s">
        <v>36</v>
      </c>
      <c r="D159" s="15" t="s">
        <v>22</v>
      </c>
      <c r="E159" s="4" t="s">
        <v>23</v>
      </c>
      <c r="F159" s="4" t="s">
        <v>24</v>
      </c>
      <c r="G159" s="4" t="s">
        <v>37</v>
      </c>
      <c r="H159" s="15" t="s">
        <v>25</v>
      </c>
    </row>
    <row r="160" spans="1:18" ht="15.75">
      <c r="A160" s="112" t="s">
        <v>86</v>
      </c>
      <c r="B160" s="113"/>
      <c r="C160" s="43">
        <f>K142/C142</f>
        <v>6.4908722109533468E-3</v>
      </c>
      <c r="D160" s="44">
        <f>K144/C144</f>
        <v>3.090909090909091E-2</v>
      </c>
      <c r="E160" s="44">
        <f>K146/C146</f>
        <v>0.20393675379154566</v>
      </c>
      <c r="F160" s="44">
        <f>K148/C148</f>
        <v>0.81060875756496975</v>
      </c>
      <c r="G160" s="44">
        <f>K150/C150</f>
        <v>1.867717915024091</v>
      </c>
      <c r="H160" s="44">
        <f>K152/C152</f>
        <v>2.5154091392136024</v>
      </c>
    </row>
    <row r="161" spans="1:18" ht="15.75">
      <c r="A161" s="112" t="s">
        <v>87</v>
      </c>
      <c r="B161" s="113"/>
      <c r="C161" s="44">
        <f>O142/C142</f>
        <v>2.0401622718052739</v>
      </c>
      <c r="D161" s="44">
        <f>O144/C144</f>
        <v>2.8912727272727272</v>
      </c>
      <c r="E161" s="44">
        <f>O146/C146</f>
        <v>2.6769925782510486</v>
      </c>
      <c r="F161" s="44">
        <f>O148/C148</f>
        <v>2.1598433606265575</v>
      </c>
      <c r="G161" s="44">
        <f>O150/C150</f>
        <v>0.21419185282522996</v>
      </c>
      <c r="H161" s="44">
        <f>O152/C152</f>
        <v>0</v>
      </c>
    </row>
    <row r="162" spans="1:18" ht="15">
      <c r="A162" s="112" t="s">
        <v>34</v>
      </c>
      <c r="B162" s="113"/>
      <c r="C162" s="44">
        <f>P142/C142</f>
        <v>0.53265720081135903</v>
      </c>
      <c r="D162" s="44">
        <f>P144/C144</f>
        <v>0.49345454545454548</v>
      </c>
      <c r="E162" s="44">
        <f>P146/C146</f>
        <v>0.57276540819619237</v>
      </c>
      <c r="F162" s="44">
        <f>P148/C148</f>
        <v>0.6034175863296547</v>
      </c>
      <c r="G162" s="44">
        <f>P150/C150</f>
        <v>0.58037669732807706</v>
      </c>
      <c r="H162" s="44">
        <f>P152/C152</f>
        <v>0.78799149840595106</v>
      </c>
    </row>
    <row r="163" spans="1:18" ht="15">
      <c r="A163" s="112" t="s">
        <v>35</v>
      </c>
      <c r="B163" s="113"/>
      <c r="C163" s="44">
        <f>F142/C142</f>
        <v>0</v>
      </c>
      <c r="D163" s="44">
        <f>F144/C144</f>
        <v>2.9090909090909089E-3</v>
      </c>
      <c r="E163" s="44">
        <f>F146/C146</f>
        <v>9.35785737334624E-3</v>
      </c>
      <c r="F163" s="44">
        <f>F148/C148</f>
        <v>1.7087931648273408E-2</v>
      </c>
      <c r="G163" s="44">
        <f>F150/C150</f>
        <v>6.2198861147612791E-2</v>
      </c>
      <c r="H163" s="44">
        <f>F152/C152</f>
        <v>6.8544102019128583E-2</v>
      </c>
    </row>
    <row r="167" spans="1:18" ht="15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</row>
    <row r="169" spans="1:18" ht="18.75">
      <c r="A169" s="100" t="s">
        <v>67</v>
      </c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</row>
    <row r="170" spans="1:18" ht="18.75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</row>
    <row r="171" spans="1:18" ht="18">
      <c r="A171" s="101" t="s">
        <v>68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</row>
    <row r="172" spans="1:1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8.75">
      <c r="A173" s="28" t="s">
        <v>58</v>
      </c>
      <c r="B173" s="28" t="s">
        <v>59</v>
      </c>
      <c r="C173" s="24"/>
      <c r="D173" s="24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02" t="s">
        <v>66</v>
      </c>
      <c r="Q173" s="103"/>
      <c r="R173" s="32" t="s">
        <v>141</v>
      </c>
    </row>
    <row r="174" spans="1:18" ht="18.75">
      <c r="A174" s="28"/>
      <c r="B174" s="28"/>
      <c r="C174" s="24"/>
      <c r="D174" s="24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82"/>
      <c r="Q174" s="33"/>
      <c r="R174" s="34"/>
    </row>
    <row r="175" spans="1:18" ht="18.75">
      <c r="A175" s="29" t="s">
        <v>65</v>
      </c>
      <c r="B175" s="121" t="s">
        <v>96</v>
      </c>
      <c r="C175" s="122"/>
      <c r="D175" s="12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06" t="s">
        <v>142</v>
      </c>
      <c r="Q175" s="106"/>
      <c r="R175" s="84" t="s">
        <v>143</v>
      </c>
    </row>
    <row r="176" spans="1:18" ht="18.75">
      <c r="A176" s="29"/>
      <c r="B176" s="83"/>
      <c r="C176" s="8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8.75">
      <c r="A177" s="29"/>
      <c r="B177" s="107"/>
      <c r="C177" s="107"/>
      <c r="D177" s="107"/>
      <c r="E177" s="107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06"/>
      <c r="Q177" s="106"/>
      <c r="R177" s="35"/>
    </row>
    <row r="178" spans="1:1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5.75">
      <c r="A179" s="36" t="s">
        <v>32</v>
      </c>
      <c r="B179" s="4" t="s">
        <v>0</v>
      </c>
      <c r="C179" s="4" t="s">
        <v>0</v>
      </c>
      <c r="D179" s="88" t="s">
        <v>29</v>
      </c>
      <c r="E179" s="89"/>
      <c r="F179" s="5" t="s">
        <v>0</v>
      </c>
      <c r="G179" s="5" t="s">
        <v>0</v>
      </c>
      <c r="H179" s="6"/>
      <c r="I179" s="6"/>
      <c r="J179" s="6"/>
      <c r="K179" s="80"/>
      <c r="L179" s="6"/>
      <c r="M179" s="6"/>
      <c r="N179" s="6"/>
      <c r="O179" s="6"/>
      <c r="P179" s="3" t="s">
        <v>0</v>
      </c>
      <c r="Q179" s="4" t="s">
        <v>0</v>
      </c>
      <c r="R179" s="3" t="s">
        <v>0</v>
      </c>
    </row>
    <row r="180" spans="1:18" ht="15.75">
      <c r="A180" s="12" t="s">
        <v>33</v>
      </c>
      <c r="B180" s="8" t="s">
        <v>30</v>
      </c>
      <c r="C180" s="8" t="s">
        <v>30</v>
      </c>
      <c r="D180" s="90" t="s">
        <v>85</v>
      </c>
      <c r="E180" s="91"/>
      <c r="F180" s="9" t="s">
        <v>28</v>
      </c>
      <c r="G180" s="9" t="s">
        <v>28</v>
      </c>
      <c r="H180" s="10"/>
      <c r="I180" s="10"/>
      <c r="J180" s="10"/>
      <c r="K180" s="11" t="s">
        <v>2</v>
      </c>
      <c r="L180" s="10"/>
      <c r="M180" s="10"/>
      <c r="N180" s="10"/>
      <c r="O180" s="12" t="s">
        <v>2</v>
      </c>
      <c r="P180" s="7" t="s">
        <v>69</v>
      </c>
      <c r="Q180" s="8" t="s">
        <v>69</v>
      </c>
      <c r="R180" s="7" t="s">
        <v>69</v>
      </c>
    </row>
    <row r="181" spans="1:18" ht="18.75">
      <c r="A181" s="7"/>
      <c r="B181" s="8" t="s">
        <v>31</v>
      </c>
      <c r="C181" s="8" t="s">
        <v>31</v>
      </c>
      <c r="D181" s="8" t="s">
        <v>4</v>
      </c>
      <c r="E181" s="7" t="s">
        <v>5</v>
      </c>
      <c r="F181" s="9" t="s">
        <v>26</v>
      </c>
      <c r="G181" s="9" t="s">
        <v>26</v>
      </c>
      <c r="H181" s="25" t="s">
        <v>6</v>
      </c>
      <c r="I181" s="25" t="s">
        <v>7</v>
      </c>
      <c r="J181" s="25" t="s">
        <v>8</v>
      </c>
      <c r="K181" s="27" t="s">
        <v>9</v>
      </c>
      <c r="L181" s="26" t="s">
        <v>10</v>
      </c>
      <c r="M181" s="26" t="s">
        <v>11</v>
      </c>
      <c r="N181" s="26" t="s">
        <v>12</v>
      </c>
      <c r="O181" s="26" t="s">
        <v>13</v>
      </c>
      <c r="P181" s="7" t="s">
        <v>26</v>
      </c>
      <c r="Q181" s="8" t="s">
        <v>26</v>
      </c>
      <c r="R181" s="7" t="s">
        <v>1</v>
      </c>
    </row>
    <row r="182" spans="1:18" ht="15.75">
      <c r="A182" s="13"/>
      <c r="B182" s="8" t="s">
        <v>32</v>
      </c>
      <c r="C182" s="8" t="s">
        <v>14</v>
      </c>
      <c r="D182" s="8" t="s">
        <v>15</v>
      </c>
      <c r="E182" s="7" t="s">
        <v>4</v>
      </c>
      <c r="F182" s="9" t="s">
        <v>16</v>
      </c>
      <c r="G182" s="9" t="s">
        <v>20</v>
      </c>
      <c r="H182" s="10"/>
      <c r="I182" s="10"/>
      <c r="J182" s="10"/>
      <c r="K182" s="11"/>
      <c r="L182" s="10"/>
      <c r="M182" s="10"/>
      <c r="N182" s="10"/>
      <c r="O182" s="12"/>
      <c r="P182" s="7" t="s">
        <v>17</v>
      </c>
      <c r="Q182" s="8" t="s">
        <v>18</v>
      </c>
      <c r="R182" s="7" t="s">
        <v>3</v>
      </c>
    </row>
    <row r="183" spans="1:18" ht="15.75">
      <c r="A183" s="7"/>
      <c r="B183" s="8" t="s">
        <v>33</v>
      </c>
      <c r="C183" s="8"/>
      <c r="D183" s="8"/>
      <c r="E183" s="7" t="s">
        <v>19</v>
      </c>
      <c r="F183" s="9"/>
      <c r="G183" s="9"/>
      <c r="H183" s="10"/>
      <c r="I183" s="10"/>
      <c r="J183" s="10"/>
      <c r="K183" s="11"/>
      <c r="L183" s="10"/>
      <c r="M183" s="10"/>
      <c r="N183" s="10"/>
      <c r="O183" s="12"/>
      <c r="P183" s="7" t="s">
        <v>21</v>
      </c>
      <c r="Q183" s="8" t="s">
        <v>27</v>
      </c>
      <c r="R183" s="7"/>
    </row>
    <row r="184" spans="1:18" ht="12.75" customHeight="1">
      <c r="A184" s="92" t="s">
        <v>36</v>
      </c>
      <c r="B184" s="94">
        <v>1762</v>
      </c>
      <c r="C184" s="96">
        <v>1759</v>
      </c>
      <c r="D184" s="96">
        <v>850</v>
      </c>
      <c r="E184" s="98">
        <v>909</v>
      </c>
      <c r="F184" s="96">
        <v>58</v>
      </c>
      <c r="G184" s="96">
        <v>13</v>
      </c>
      <c r="H184" s="96">
        <v>0</v>
      </c>
      <c r="I184" s="96">
        <v>0</v>
      </c>
      <c r="J184" s="96">
        <v>0</v>
      </c>
      <c r="K184" s="108">
        <f>+H184+I184+J184</f>
        <v>0</v>
      </c>
      <c r="L184" s="96">
        <v>2959</v>
      </c>
      <c r="M184" s="96">
        <v>188</v>
      </c>
      <c r="N184" s="96">
        <v>38</v>
      </c>
      <c r="O184" s="108">
        <f>+N184+M184+L184</f>
        <v>3185</v>
      </c>
      <c r="P184" s="96">
        <v>853</v>
      </c>
      <c r="Q184" s="96">
        <v>11</v>
      </c>
      <c r="R184" s="96">
        <v>1</v>
      </c>
    </row>
    <row r="185" spans="1:18" ht="12.75" customHeight="1">
      <c r="A185" s="93"/>
      <c r="B185" s="95"/>
      <c r="C185" s="97"/>
      <c r="D185" s="97"/>
      <c r="E185" s="99"/>
      <c r="F185" s="97"/>
      <c r="G185" s="97"/>
      <c r="H185" s="97"/>
      <c r="I185" s="97"/>
      <c r="J185" s="97"/>
      <c r="K185" s="109"/>
      <c r="L185" s="97"/>
      <c r="M185" s="97"/>
      <c r="N185" s="97"/>
      <c r="O185" s="109"/>
      <c r="P185" s="97"/>
      <c r="Q185" s="97"/>
      <c r="R185" s="97"/>
    </row>
    <row r="186" spans="1:18" ht="12.75" customHeight="1">
      <c r="A186" s="92" t="s">
        <v>61</v>
      </c>
      <c r="B186" s="94">
        <v>1801</v>
      </c>
      <c r="C186" s="96">
        <v>1800</v>
      </c>
      <c r="D186" s="96">
        <v>753</v>
      </c>
      <c r="E186" s="96">
        <v>1047</v>
      </c>
      <c r="F186" s="96">
        <v>132</v>
      </c>
      <c r="G186" s="96">
        <v>37</v>
      </c>
      <c r="H186" s="96">
        <v>56</v>
      </c>
      <c r="I186" s="96">
        <v>2</v>
      </c>
      <c r="J186" s="96">
        <v>0</v>
      </c>
      <c r="K186" s="108">
        <f>+J186+I186+H186</f>
        <v>58</v>
      </c>
      <c r="L186" s="96">
        <v>4092</v>
      </c>
      <c r="M186" s="96">
        <v>560</v>
      </c>
      <c r="N186" s="96">
        <v>30</v>
      </c>
      <c r="O186" s="108">
        <f>+N186+M186+L186</f>
        <v>4682</v>
      </c>
      <c r="P186" s="96">
        <v>1171</v>
      </c>
      <c r="Q186" s="96">
        <v>37</v>
      </c>
      <c r="R186" s="96">
        <v>1</v>
      </c>
    </row>
    <row r="187" spans="1:18" ht="12.75" customHeight="1">
      <c r="A187" s="93"/>
      <c r="B187" s="95"/>
      <c r="C187" s="97"/>
      <c r="D187" s="97"/>
      <c r="E187" s="97"/>
      <c r="F187" s="97"/>
      <c r="G187" s="97"/>
      <c r="H187" s="97"/>
      <c r="I187" s="97"/>
      <c r="J187" s="97"/>
      <c r="K187" s="109"/>
      <c r="L187" s="97"/>
      <c r="M187" s="97"/>
      <c r="N187" s="97"/>
      <c r="O187" s="109"/>
      <c r="P187" s="97"/>
      <c r="Q187" s="97"/>
      <c r="R187" s="97"/>
    </row>
    <row r="188" spans="1:18" ht="12.75" customHeight="1">
      <c r="A188" s="92" t="s">
        <v>62</v>
      </c>
      <c r="B188" s="94">
        <v>2047</v>
      </c>
      <c r="C188" s="96">
        <v>2046</v>
      </c>
      <c r="D188" s="96">
        <v>774</v>
      </c>
      <c r="E188" s="96">
        <v>1272</v>
      </c>
      <c r="F188" s="96">
        <v>198</v>
      </c>
      <c r="G188" s="96">
        <v>38</v>
      </c>
      <c r="H188" s="96">
        <v>560</v>
      </c>
      <c r="I188" s="96">
        <v>57</v>
      </c>
      <c r="J188" s="96">
        <v>31</v>
      </c>
      <c r="K188" s="108">
        <f>+J188+I188+H188</f>
        <v>648</v>
      </c>
      <c r="L188" s="96">
        <v>5109</v>
      </c>
      <c r="M188" s="96">
        <v>1825</v>
      </c>
      <c r="N188" s="96">
        <v>68</v>
      </c>
      <c r="O188" s="108">
        <f>+N188+M188+L188</f>
        <v>7002</v>
      </c>
      <c r="P188" s="96">
        <v>1525</v>
      </c>
      <c r="Q188" s="96">
        <v>116</v>
      </c>
      <c r="R188" s="96">
        <v>5</v>
      </c>
    </row>
    <row r="189" spans="1:18" ht="12.75" customHeight="1">
      <c r="A189" s="93"/>
      <c r="B189" s="95"/>
      <c r="C189" s="97"/>
      <c r="D189" s="97"/>
      <c r="E189" s="97"/>
      <c r="F189" s="97"/>
      <c r="G189" s="97"/>
      <c r="H189" s="97"/>
      <c r="I189" s="97"/>
      <c r="J189" s="97"/>
      <c r="K189" s="109"/>
      <c r="L189" s="97"/>
      <c r="M189" s="97"/>
      <c r="N189" s="97"/>
      <c r="O189" s="109"/>
      <c r="P189" s="97"/>
      <c r="Q189" s="97"/>
      <c r="R189" s="97"/>
    </row>
    <row r="190" spans="1:18" ht="12.75" customHeight="1">
      <c r="A190" s="92" t="s">
        <v>63</v>
      </c>
      <c r="B190" s="94">
        <v>1814</v>
      </c>
      <c r="C190" s="96">
        <v>1814</v>
      </c>
      <c r="D190" s="96">
        <v>576</v>
      </c>
      <c r="E190" s="96">
        <v>1238</v>
      </c>
      <c r="F190" s="96">
        <v>200</v>
      </c>
      <c r="G190" s="96">
        <v>83</v>
      </c>
      <c r="H190" s="96">
        <v>1655</v>
      </c>
      <c r="I190" s="96">
        <v>230</v>
      </c>
      <c r="J190" s="96">
        <v>189</v>
      </c>
      <c r="K190" s="108">
        <f>+J190+I190+H190</f>
        <v>2074</v>
      </c>
      <c r="L190" s="96">
        <v>2732</v>
      </c>
      <c r="M190" s="96">
        <v>1166</v>
      </c>
      <c r="N190" s="96">
        <v>68</v>
      </c>
      <c r="O190" s="108">
        <f>+N190+M190+L190</f>
        <v>3966</v>
      </c>
      <c r="P190" s="96">
        <v>1325</v>
      </c>
      <c r="Q190" s="96">
        <v>182</v>
      </c>
      <c r="R190" s="96">
        <v>9</v>
      </c>
    </row>
    <row r="191" spans="1:18" ht="12.75" customHeight="1">
      <c r="A191" s="93"/>
      <c r="B191" s="95"/>
      <c r="C191" s="97"/>
      <c r="D191" s="97"/>
      <c r="E191" s="97"/>
      <c r="F191" s="97"/>
      <c r="G191" s="97"/>
      <c r="H191" s="97"/>
      <c r="I191" s="97"/>
      <c r="J191" s="97"/>
      <c r="K191" s="109"/>
      <c r="L191" s="97"/>
      <c r="M191" s="97"/>
      <c r="N191" s="97"/>
      <c r="O191" s="109"/>
      <c r="P191" s="97"/>
      <c r="Q191" s="97"/>
      <c r="R191" s="97"/>
    </row>
    <row r="192" spans="1:18" ht="12.75" customHeight="1">
      <c r="A192" s="92" t="s">
        <v>60</v>
      </c>
      <c r="B192" s="94">
        <v>1702</v>
      </c>
      <c r="C192" s="96">
        <v>1702</v>
      </c>
      <c r="D192" s="96">
        <v>482</v>
      </c>
      <c r="E192" s="96">
        <v>1220</v>
      </c>
      <c r="F192" s="96">
        <v>261</v>
      </c>
      <c r="G192" s="96">
        <v>170</v>
      </c>
      <c r="H192" s="96">
        <v>2751</v>
      </c>
      <c r="I192" s="96">
        <v>751</v>
      </c>
      <c r="J192" s="96">
        <v>488</v>
      </c>
      <c r="K192" s="108">
        <f>+J192+I192+H192</f>
        <v>3990</v>
      </c>
      <c r="L192" s="96">
        <v>176</v>
      </c>
      <c r="M192" s="96">
        <v>66</v>
      </c>
      <c r="N192" s="96">
        <v>0</v>
      </c>
      <c r="O192" s="108">
        <f>+N192+M192+L192</f>
        <v>242</v>
      </c>
      <c r="P192" s="96">
        <v>1205</v>
      </c>
      <c r="Q192" s="96">
        <v>222</v>
      </c>
      <c r="R192" s="96">
        <v>3</v>
      </c>
    </row>
    <row r="193" spans="1:18" ht="12.75" customHeight="1">
      <c r="A193" s="93"/>
      <c r="B193" s="95"/>
      <c r="C193" s="97"/>
      <c r="D193" s="97"/>
      <c r="E193" s="97"/>
      <c r="F193" s="97"/>
      <c r="G193" s="97"/>
      <c r="H193" s="97"/>
      <c r="I193" s="97"/>
      <c r="J193" s="97"/>
      <c r="K193" s="109"/>
      <c r="L193" s="97"/>
      <c r="M193" s="97"/>
      <c r="N193" s="97"/>
      <c r="O193" s="109"/>
      <c r="P193" s="97"/>
      <c r="Q193" s="97"/>
      <c r="R193" s="97"/>
    </row>
    <row r="194" spans="1:18" ht="12.75" customHeight="1">
      <c r="A194" s="92" t="s">
        <v>64</v>
      </c>
      <c r="B194" s="94">
        <v>962</v>
      </c>
      <c r="C194" s="96">
        <v>962</v>
      </c>
      <c r="D194" s="96">
        <v>244</v>
      </c>
      <c r="E194" s="96">
        <v>718</v>
      </c>
      <c r="F194" s="96">
        <v>194</v>
      </c>
      <c r="G194" s="96">
        <v>144</v>
      </c>
      <c r="H194" s="96">
        <v>2307</v>
      </c>
      <c r="I194" s="96">
        <v>784</v>
      </c>
      <c r="J194" s="96">
        <v>537</v>
      </c>
      <c r="K194" s="108">
        <f>+J194+I194+H194</f>
        <v>3628</v>
      </c>
      <c r="L194" s="96">
        <v>0</v>
      </c>
      <c r="M194" s="96">
        <v>0</v>
      </c>
      <c r="N194" s="96">
        <v>0</v>
      </c>
      <c r="O194" s="108">
        <f>+N194+M194+L194</f>
        <v>0</v>
      </c>
      <c r="P194" s="96">
        <v>773</v>
      </c>
      <c r="Q194" s="96">
        <v>165</v>
      </c>
      <c r="R194" s="96">
        <v>9</v>
      </c>
    </row>
    <row r="195" spans="1:18" ht="12.75" customHeight="1">
      <c r="A195" s="93"/>
      <c r="B195" s="95"/>
      <c r="C195" s="97"/>
      <c r="D195" s="97"/>
      <c r="E195" s="97"/>
      <c r="F195" s="97"/>
      <c r="G195" s="97"/>
      <c r="H195" s="97"/>
      <c r="I195" s="97"/>
      <c r="J195" s="97"/>
      <c r="K195" s="109"/>
      <c r="L195" s="97"/>
      <c r="M195" s="97"/>
      <c r="N195" s="97"/>
      <c r="O195" s="109"/>
      <c r="P195" s="97"/>
      <c r="Q195" s="97"/>
      <c r="R195" s="97"/>
    </row>
    <row r="196" spans="1:18" ht="12.75" customHeight="1">
      <c r="A196" s="110" t="s">
        <v>2</v>
      </c>
      <c r="B196" s="108">
        <f>+B184+B186+B188+B190+B192+B194</f>
        <v>10088</v>
      </c>
      <c r="C196" s="108">
        <f t="shared" ref="C196:R196" si="4">+C184+C186+C188+C190+C192+C194</f>
        <v>10083</v>
      </c>
      <c r="D196" s="108">
        <f t="shared" si="4"/>
        <v>3679</v>
      </c>
      <c r="E196" s="108">
        <f t="shared" si="4"/>
        <v>6404</v>
      </c>
      <c r="F196" s="108">
        <f t="shared" si="4"/>
        <v>1043</v>
      </c>
      <c r="G196" s="108">
        <f t="shared" si="4"/>
        <v>485</v>
      </c>
      <c r="H196" s="108">
        <f t="shared" si="4"/>
        <v>7329</v>
      </c>
      <c r="I196" s="108">
        <f t="shared" si="4"/>
        <v>1824</v>
      </c>
      <c r="J196" s="108">
        <f t="shared" si="4"/>
        <v>1245</v>
      </c>
      <c r="K196" s="108">
        <f t="shared" si="4"/>
        <v>10398</v>
      </c>
      <c r="L196" s="108">
        <f t="shared" si="4"/>
        <v>15068</v>
      </c>
      <c r="M196" s="108">
        <f t="shared" si="4"/>
        <v>3805</v>
      </c>
      <c r="N196" s="108">
        <f t="shared" si="4"/>
        <v>204</v>
      </c>
      <c r="O196" s="108">
        <f t="shared" si="4"/>
        <v>19077</v>
      </c>
      <c r="P196" s="108">
        <f t="shared" si="4"/>
        <v>6852</v>
      </c>
      <c r="Q196" s="108">
        <f t="shared" si="4"/>
        <v>733</v>
      </c>
      <c r="R196" s="108">
        <f t="shared" si="4"/>
        <v>28</v>
      </c>
    </row>
    <row r="197" spans="1:18" ht="12.75" customHeight="1">
      <c r="A197" s="111"/>
      <c r="B197" s="109"/>
      <c r="C197" s="109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</row>
    <row r="201" spans="1:18" ht="15">
      <c r="C201" s="30" t="s">
        <v>36</v>
      </c>
      <c r="D201" s="15" t="s">
        <v>22</v>
      </c>
      <c r="E201" s="4" t="s">
        <v>23</v>
      </c>
      <c r="F201" s="4" t="s">
        <v>24</v>
      </c>
      <c r="G201" s="4" t="s">
        <v>37</v>
      </c>
      <c r="H201" s="15" t="s">
        <v>25</v>
      </c>
    </row>
    <row r="202" spans="1:18" ht="15.75">
      <c r="A202" s="112" t="s">
        <v>86</v>
      </c>
      <c r="B202" s="113"/>
      <c r="C202" s="43">
        <f>K184/C184</f>
        <v>0</v>
      </c>
      <c r="D202" s="44">
        <f>K186/C186</f>
        <v>3.2222222222222222E-2</v>
      </c>
      <c r="E202" s="44">
        <f>K188/C188</f>
        <v>0.31671554252199413</v>
      </c>
      <c r="F202" s="44">
        <f>K190/C190</f>
        <v>1.1433296582138919</v>
      </c>
      <c r="G202" s="44">
        <f>K192/C192</f>
        <v>2.3443008225616921</v>
      </c>
      <c r="H202" s="44">
        <f>K194/C194</f>
        <v>3.7713097713097712</v>
      </c>
    </row>
    <row r="203" spans="1:18" ht="15.75">
      <c r="A203" s="112" t="s">
        <v>87</v>
      </c>
      <c r="B203" s="113"/>
      <c r="C203" s="44">
        <f>O184/C184</f>
        <v>1.8106878908470723</v>
      </c>
      <c r="D203" s="44">
        <f>O186/C186</f>
        <v>2.6011111111111109</v>
      </c>
      <c r="E203" s="44">
        <f>O188/C188</f>
        <v>3.4222873900293256</v>
      </c>
      <c r="F203" s="44">
        <f>O190/C190</f>
        <v>2.1863285556780596</v>
      </c>
      <c r="G203" s="44">
        <f>O192/C192</f>
        <v>0.14218566392479437</v>
      </c>
      <c r="H203" s="44">
        <f>O194/C194</f>
        <v>0</v>
      </c>
    </row>
    <row r="204" spans="1:18" ht="15">
      <c r="A204" s="112" t="s">
        <v>34</v>
      </c>
      <c r="B204" s="113"/>
      <c r="C204" s="44">
        <f>P184/C184</f>
        <v>0.48493462194428655</v>
      </c>
      <c r="D204" s="44">
        <f>P186/C186</f>
        <v>0.65055555555555555</v>
      </c>
      <c r="E204" s="44">
        <f>P188/C188</f>
        <v>0.74535679374389052</v>
      </c>
      <c r="F204" s="44">
        <f>P190/C190</f>
        <v>0.73042998897464173</v>
      </c>
      <c r="G204" s="44">
        <f>P192/C192</f>
        <v>0.70799059929494712</v>
      </c>
      <c r="H204" s="44">
        <f>P194/C194</f>
        <v>0.80353430353430355</v>
      </c>
    </row>
    <row r="205" spans="1:18" ht="15">
      <c r="A205" s="112" t="s">
        <v>35</v>
      </c>
      <c r="B205" s="113"/>
      <c r="C205" s="44">
        <f>F184/C184</f>
        <v>3.2973280272882322E-2</v>
      </c>
      <c r="D205" s="44">
        <f>F186/C186</f>
        <v>7.3333333333333334E-2</v>
      </c>
      <c r="E205" s="44">
        <f>F188/C188</f>
        <v>9.6774193548387094E-2</v>
      </c>
      <c r="F205" s="44">
        <f>F190/C190</f>
        <v>0.11025358324145534</v>
      </c>
      <c r="G205" s="44">
        <f>F192/C192</f>
        <v>0.15334900117508812</v>
      </c>
      <c r="H205" s="44">
        <f>F194/C194</f>
        <v>0.20166320166320167</v>
      </c>
    </row>
    <row r="209" spans="1:18" ht="15">
      <c r="A209" s="114"/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</row>
    <row r="211" spans="1:18" ht="18.75">
      <c r="A211" s="100" t="s">
        <v>67</v>
      </c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</row>
    <row r="212" spans="1:18" ht="18.75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</row>
    <row r="213" spans="1:18" ht="18">
      <c r="A213" s="101" t="s">
        <v>68</v>
      </c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</row>
    <row r="214" spans="1:1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8.75">
      <c r="A215" s="28" t="s">
        <v>58</v>
      </c>
      <c r="B215" s="28" t="s">
        <v>59</v>
      </c>
      <c r="C215" s="24"/>
      <c r="D215" s="24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02" t="s">
        <v>66</v>
      </c>
      <c r="Q215" s="103"/>
      <c r="R215" s="32" t="s">
        <v>141</v>
      </c>
    </row>
    <row r="216" spans="1:18" ht="18.75">
      <c r="A216" s="28"/>
      <c r="B216" s="28"/>
      <c r="C216" s="24"/>
      <c r="D216" s="24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82"/>
      <c r="Q216" s="33"/>
      <c r="R216" s="34"/>
    </row>
    <row r="217" spans="1:18" ht="18.75">
      <c r="A217" s="29" t="s">
        <v>65</v>
      </c>
      <c r="B217" s="104" t="s">
        <v>97</v>
      </c>
      <c r="C217" s="105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06" t="s">
        <v>142</v>
      </c>
      <c r="Q217" s="106"/>
      <c r="R217" s="84" t="s">
        <v>143</v>
      </c>
    </row>
    <row r="218" spans="1:18" ht="18.75">
      <c r="A218" s="29"/>
      <c r="B218" s="83"/>
      <c r="C218" s="8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18.75">
      <c r="A219" s="29"/>
      <c r="B219" s="107"/>
      <c r="C219" s="107"/>
      <c r="D219" s="107"/>
      <c r="E219" s="107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06"/>
      <c r="Q219" s="106"/>
      <c r="R219" s="35"/>
    </row>
    <row r="220" spans="1:1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15.75">
      <c r="A221" s="36" t="s">
        <v>32</v>
      </c>
      <c r="B221" s="4" t="s">
        <v>0</v>
      </c>
      <c r="C221" s="4" t="s">
        <v>0</v>
      </c>
      <c r="D221" s="88" t="s">
        <v>29</v>
      </c>
      <c r="E221" s="89"/>
      <c r="F221" s="5" t="s">
        <v>0</v>
      </c>
      <c r="G221" s="5" t="s">
        <v>0</v>
      </c>
      <c r="H221" s="6"/>
      <c r="I221" s="6"/>
      <c r="J221" s="6"/>
      <c r="K221" s="80"/>
      <c r="L221" s="6"/>
      <c r="M221" s="6"/>
      <c r="N221" s="6"/>
      <c r="O221" s="6"/>
      <c r="P221" s="3" t="s">
        <v>0</v>
      </c>
      <c r="Q221" s="4" t="s">
        <v>0</v>
      </c>
      <c r="R221" s="3" t="s">
        <v>0</v>
      </c>
    </row>
    <row r="222" spans="1:18" ht="15.75">
      <c r="A222" s="12" t="s">
        <v>33</v>
      </c>
      <c r="B222" s="8" t="s">
        <v>30</v>
      </c>
      <c r="C222" s="8" t="s">
        <v>30</v>
      </c>
      <c r="D222" s="90" t="s">
        <v>85</v>
      </c>
      <c r="E222" s="91"/>
      <c r="F222" s="9" t="s">
        <v>28</v>
      </c>
      <c r="G222" s="9" t="s">
        <v>28</v>
      </c>
      <c r="H222" s="10"/>
      <c r="I222" s="10"/>
      <c r="J222" s="10"/>
      <c r="K222" s="11" t="s">
        <v>2</v>
      </c>
      <c r="L222" s="10"/>
      <c r="M222" s="10"/>
      <c r="N222" s="10"/>
      <c r="O222" s="12" t="s">
        <v>2</v>
      </c>
      <c r="P222" s="7" t="s">
        <v>69</v>
      </c>
      <c r="Q222" s="8" t="s">
        <v>69</v>
      </c>
      <c r="R222" s="7" t="s">
        <v>69</v>
      </c>
    </row>
    <row r="223" spans="1:18" ht="18.75">
      <c r="A223" s="7"/>
      <c r="B223" s="8" t="s">
        <v>31</v>
      </c>
      <c r="C223" s="8" t="s">
        <v>31</v>
      </c>
      <c r="D223" s="8" t="s">
        <v>4</v>
      </c>
      <c r="E223" s="7" t="s">
        <v>5</v>
      </c>
      <c r="F223" s="9" t="s">
        <v>26</v>
      </c>
      <c r="G223" s="9" t="s">
        <v>26</v>
      </c>
      <c r="H223" s="25" t="s">
        <v>6</v>
      </c>
      <c r="I223" s="25" t="s">
        <v>7</v>
      </c>
      <c r="J223" s="25" t="s">
        <v>8</v>
      </c>
      <c r="K223" s="27" t="s">
        <v>9</v>
      </c>
      <c r="L223" s="26" t="s">
        <v>10</v>
      </c>
      <c r="M223" s="26" t="s">
        <v>11</v>
      </c>
      <c r="N223" s="26" t="s">
        <v>12</v>
      </c>
      <c r="O223" s="26" t="s">
        <v>13</v>
      </c>
      <c r="P223" s="7" t="s">
        <v>26</v>
      </c>
      <c r="Q223" s="8" t="s">
        <v>26</v>
      </c>
      <c r="R223" s="7" t="s">
        <v>1</v>
      </c>
    </row>
    <row r="224" spans="1:18" ht="15.75">
      <c r="A224" s="13"/>
      <c r="B224" s="8" t="s">
        <v>32</v>
      </c>
      <c r="C224" s="8" t="s">
        <v>14</v>
      </c>
      <c r="D224" s="8" t="s">
        <v>15</v>
      </c>
      <c r="E224" s="7" t="s">
        <v>4</v>
      </c>
      <c r="F224" s="9" t="s">
        <v>16</v>
      </c>
      <c r="G224" s="9" t="s">
        <v>20</v>
      </c>
      <c r="H224" s="10"/>
      <c r="I224" s="10"/>
      <c r="J224" s="10"/>
      <c r="K224" s="11"/>
      <c r="L224" s="10"/>
      <c r="M224" s="10"/>
      <c r="N224" s="10"/>
      <c r="O224" s="12"/>
      <c r="P224" s="7" t="s">
        <v>17</v>
      </c>
      <c r="Q224" s="8" t="s">
        <v>18</v>
      </c>
      <c r="R224" s="7" t="s">
        <v>3</v>
      </c>
    </row>
    <row r="225" spans="1:18" ht="15.75">
      <c r="A225" s="7"/>
      <c r="B225" s="8" t="s">
        <v>33</v>
      </c>
      <c r="C225" s="8"/>
      <c r="D225" s="8"/>
      <c r="E225" s="7" t="s">
        <v>19</v>
      </c>
      <c r="F225" s="9"/>
      <c r="G225" s="9"/>
      <c r="H225" s="10"/>
      <c r="I225" s="10"/>
      <c r="J225" s="10"/>
      <c r="K225" s="11"/>
      <c r="L225" s="10"/>
      <c r="M225" s="10"/>
      <c r="N225" s="10"/>
      <c r="O225" s="12"/>
      <c r="P225" s="7" t="s">
        <v>21</v>
      </c>
      <c r="Q225" s="8" t="s">
        <v>27</v>
      </c>
      <c r="R225" s="7"/>
    </row>
    <row r="226" spans="1:18" ht="12.75" customHeight="1">
      <c r="A226" s="92" t="s">
        <v>36</v>
      </c>
      <c r="B226" s="96">
        <v>3084</v>
      </c>
      <c r="C226" s="96">
        <v>2902</v>
      </c>
      <c r="D226" s="96">
        <v>2080</v>
      </c>
      <c r="E226" s="98">
        <v>822</v>
      </c>
      <c r="F226" s="96">
        <v>34</v>
      </c>
      <c r="G226" s="96">
        <v>120</v>
      </c>
      <c r="H226" s="96">
        <v>1</v>
      </c>
      <c r="I226" s="96">
        <v>0</v>
      </c>
      <c r="J226" s="96">
        <v>0</v>
      </c>
      <c r="K226" s="108">
        <f>+H226+I226+J226</f>
        <v>1</v>
      </c>
      <c r="L226" s="96">
        <v>5740</v>
      </c>
      <c r="M226" s="96">
        <v>121</v>
      </c>
      <c r="N226" s="96">
        <v>9</v>
      </c>
      <c r="O226" s="108">
        <f>+N226+M226+L226</f>
        <v>5870</v>
      </c>
      <c r="P226" s="96">
        <v>1437</v>
      </c>
      <c r="Q226" s="96">
        <v>89</v>
      </c>
      <c r="R226" s="96">
        <v>23</v>
      </c>
    </row>
    <row r="227" spans="1:18" ht="12.75" customHeight="1">
      <c r="A227" s="93"/>
      <c r="B227" s="97"/>
      <c r="C227" s="97"/>
      <c r="D227" s="97"/>
      <c r="E227" s="99"/>
      <c r="F227" s="97"/>
      <c r="G227" s="97"/>
      <c r="H227" s="97"/>
      <c r="I227" s="97"/>
      <c r="J227" s="97"/>
      <c r="K227" s="109"/>
      <c r="L227" s="97"/>
      <c r="M227" s="97"/>
      <c r="N227" s="97"/>
      <c r="O227" s="109"/>
      <c r="P227" s="97"/>
      <c r="Q227" s="97"/>
      <c r="R227" s="97"/>
    </row>
    <row r="228" spans="1:18" ht="12.75" customHeight="1">
      <c r="A228" s="92" t="s">
        <v>61</v>
      </c>
      <c r="B228" s="96">
        <v>3719</v>
      </c>
      <c r="C228" s="96">
        <v>3649</v>
      </c>
      <c r="D228" s="96">
        <v>2098</v>
      </c>
      <c r="E228" s="96">
        <v>1551</v>
      </c>
      <c r="F228" s="96">
        <v>144</v>
      </c>
      <c r="G228" s="96">
        <v>282</v>
      </c>
      <c r="H228" s="96">
        <v>262</v>
      </c>
      <c r="I228" s="96">
        <v>10</v>
      </c>
      <c r="J228" s="96">
        <v>2</v>
      </c>
      <c r="K228" s="108">
        <f>+J228+I228+H228</f>
        <v>274</v>
      </c>
      <c r="L228" s="96">
        <v>9950</v>
      </c>
      <c r="M228" s="96">
        <v>606</v>
      </c>
      <c r="N228" s="96">
        <v>10</v>
      </c>
      <c r="O228" s="108">
        <f>+N228+M228+L228</f>
        <v>10566</v>
      </c>
      <c r="P228" s="96">
        <v>2350</v>
      </c>
      <c r="Q228" s="96">
        <v>168</v>
      </c>
      <c r="R228" s="96">
        <v>19</v>
      </c>
    </row>
    <row r="229" spans="1:18" ht="12.75" customHeight="1">
      <c r="A229" s="93"/>
      <c r="B229" s="97"/>
      <c r="C229" s="97"/>
      <c r="D229" s="97"/>
      <c r="E229" s="97"/>
      <c r="F229" s="97"/>
      <c r="G229" s="97"/>
      <c r="H229" s="97"/>
      <c r="I229" s="97"/>
      <c r="J229" s="97"/>
      <c r="K229" s="109"/>
      <c r="L229" s="97"/>
      <c r="M229" s="97"/>
      <c r="N229" s="97"/>
      <c r="O229" s="109"/>
      <c r="P229" s="97"/>
      <c r="Q229" s="97"/>
      <c r="R229" s="97"/>
    </row>
    <row r="230" spans="1:18" ht="12.75" customHeight="1">
      <c r="A230" s="92" t="s">
        <v>62</v>
      </c>
      <c r="B230" s="96">
        <v>4228</v>
      </c>
      <c r="C230" s="96">
        <v>4142</v>
      </c>
      <c r="D230" s="96">
        <v>1979</v>
      </c>
      <c r="E230" s="96">
        <v>2163</v>
      </c>
      <c r="F230" s="96">
        <v>227</v>
      </c>
      <c r="G230" s="96">
        <v>370</v>
      </c>
      <c r="H230" s="96">
        <v>1139</v>
      </c>
      <c r="I230" s="96">
        <v>24</v>
      </c>
      <c r="J230" s="96">
        <v>7</v>
      </c>
      <c r="K230" s="108">
        <f>+J230+I230+H230</f>
        <v>1170</v>
      </c>
      <c r="L230" s="96">
        <v>14304</v>
      </c>
      <c r="M230" s="96">
        <v>1399</v>
      </c>
      <c r="N230" s="96">
        <v>74</v>
      </c>
      <c r="O230" s="108">
        <f>+N230+M230+L230</f>
        <v>15777</v>
      </c>
      <c r="P230" s="96">
        <v>3056</v>
      </c>
      <c r="Q230" s="96">
        <v>443</v>
      </c>
      <c r="R230" s="96">
        <v>30</v>
      </c>
    </row>
    <row r="231" spans="1:18" ht="12.75" customHeight="1">
      <c r="A231" s="93"/>
      <c r="B231" s="97"/>
      <c r="C231" s="97"/>
      <c r="D231" s="97"/>
      <c r="E231" s="97"/>
      <c r="F231" s="97"/>
      <c r="G231" s="97"/>
      <c r="H231" s="97"/>
      <c r="I231" s="97"/>
      <c r="J231" s="97"/>
      <c r="K231" s="109"/>
      <c r="L231" s="97"/>
      <c r="M231" s="97"/>
      <c r="N231" s="97"/>
      <c r="O231" s="109"/>
      <c r="P231" s="97"/>
      <c r="Q231" s="97"/>
      <c r="R231" s="97"/>
    </row>
    <row r="232" spans="1:18" ht="12.75" customHeight="1">
      <c r="A232" s="92" t="s">
        <v>63</v>
      </c>
      <c r="B232" s="96">
        <v>3894</v>
      </c>
      <c r="C232" s="96">
        <v>3840</v>
      </c>
      <c r="D232" s="96">
        <v>1786</v>
      </c>
      <c r="E232" s="96">
        <v>2054</v>
      </c>
      <c r="F232" s="96">
        <v>289</v>
      </c>
      <c r="G232" s="96">
        <v>435</v>
      </c>
      <c r="H232" s="96">
        <v>3794</v>
      </c>
      <c r="I232" s="96">
        <v>137</v>
      </c>
      <c r="J232" s="96">
        <v>67</v>
      </c>
      <c r="K232" s="108">
        <f>+J232+I232+H232</f>
        <v>3998</v>
      </c>
      <c r="L232" s="96">
        <v>8559</v>
      </c>
      <c r="M232" s="96">
        <v>1343</v>
      </c>
      <c r="N232" s="96">
        <v>34</v>
      </c>
      <c r="O232" s="108">
        <f>+N232+M232+L232</f>
        <v>9936</v>
      </c>
      <c r="P232" s="96">
        <v>3167</v>
      </c>
      <c r="Q232" s="96">
        <v>496</v>
      </c>
      <c r="R232" s="96">
        <v>29</v>
      </c>
    </row>
    <row r="233" spans="1:18" ht="12.75" customHeight="1">
      <c r="A233" s="93"/>
      <c r="B233" s="97"/>
      <c r="C233" s="97"/>
      <c r="D233" s="97"/>
      <c r="E233" s="97"/>
      <c r="F233" s="97"/>
      <c r="G233" s="97"/>
      <c r="H233" s="97"/>
      <c r="I233" s="97"/>
      <c r="J233" s="97"/>
      <c r="K233" s="109"/>
      <c r="L233" s="97"/>
      <c r="M233" s="97"/>
      <c r="N233" s="97"/>
      <c r="O233" s="109"/>
      <c r="P233" s="97"/>
      <c r="Q233" s="97"/>
      <c r="R233" s="97"/>
    </row>
    <row r="234" spans="1:18" ht="12.75" customHeight="1">
      <c r="A234" s="92" t="s">
        <v>60</v>
      </c>
      <c r="B234" s="96">
        <v>3664</v>
      </c>
      <c r="C234" s="96">
        <v>3602</v>
      </c>
      <c r="D234" s="96">
        <v>1805</v>
      </c>
      <c r="E234" s="96">
        <v>1797</v>
      </c>
      <c r="F234" s="96">
        <v>516</v>
      </c>
      <c r="G234" s="96">
        <v>553</v>
      </c>
      <c r="H234" s="96">
        <v>6544</v>
      </c>
      <c r="I234" s="96">
        <v>738</v>
      </c>
      <c r="J234" s="96">
        <v>263</v>
      </c>
      <c r="K234" s="108">
        <f>+J234+I234+H234</f>
        <v>7545</v>
      </c>
      <c r="L234" s="96">
        <v>389</v>
      </c>
      <c r="M234" s="96">
        <v>92</v>
      </c>
      <c r="N234" s="96">
        <v>19</v>
      </c>
      <c r="O234" s="108">
        <f>+N234+M234+L234</f>
        <v>500</v>
      </c>
      <c r="P234" s="96">
        <v>2303</v>
      </c>
      <c r="Q234" s="96">
        <v>515</v>
      </c>
      <c r="R234" s="96">
        <v>82</v>
      </c>
    </row>
    <row r="235" spans="1:18" ht="12.75" customHeight="1">
      <c r="A235" s="93"/>
      <c r="B235" s="97"/>
      <c r="C235" s="97"/>
      <c r="D235" s="97"/>
      <c r="E235" s="97"/>
      <c r="F235" s="97"/>
      <c r="G235" s="97"/>
      <c r="H235" s="97"/>
      <c r="I235" s="97"/>
      <c r="J235" s="97"/>
      <c r="K235" s="109"/>
      <c r="L235" s="97"/>
      <c r="M235" s="97"/>
      <c r="N235" s="97"/>
      <c r="O235" s="109"/>
      <c r="P235" s="97"/>
      <c r="Q235" s="97"/>
      <c r="R235" s="97"/>
    </row>
    <row r="236" spans="1:18" ht="12.75" customHeight="1">
      <c r="A236" s="92" t="s">
        <v>64</v>
      </c>
      <c r="B236" s="96">
        <v>2252</v>
      </c>
      <c r="C236" s="96">
        <v>2152</v>
      </c>
      <c r="D236" s="96">
        <v>793</v>
      </c>
      <c r="E236" s="96">
        <v>1359</v>
      </c>
      <c r="F236" s="96">
        <v>356</v>
      </c>
      <c r="G236" s="96">
        <v>509</v>
      </c>
      <c r="H236" s="96">
        <v>4555</v>
      </c>
      <c r="I236" s="96">
        <v>783</v>
      </c>
      <c r="J236" s="96">
        <v>419</v>
      </c>
      <c r="K236" s="108">
        <f>+J236+I236+H236</f>
        <v>5757</v>
      </c>
      <c r="L236" s="96">
        <v>1</v>
      </c>
      <c r="M236" s="96">
        <v>0</v>
      </c>
      <c r="N236" s="96">
        <v>0</v>
      </c>
      <c r="O236" s="108">
        <f>+N236+M236+L236</f>
        <v>1</v>
      </c>
      <c r="P236" s="96">
        <v>1421</v>
      </c>
      <c r="Q236" s="96">
        <v>314</v>
      </c>
      <c r="R236" s="96">
        <v>35</v>
      </c>
    </row>
    <row r="237" spans="1:18" ht="12.75" customHeight="1">
      <c r="A237" s="93"/>
      <c r="B237" s="97"/>
      <c r="C237" s="97"/>
      <c r="D237" s="97"/>
      <c r="E237" s="97"/>
      <c r="F237" s="97"/>
      <c r="G237" s="97"/>
      <c r="H237" s="97"/>
      <c r="I237" s="97"/>
      <c r="J237" s="97"/>
      <c r="K237" s="109"/>
      <c r="L237" s="97"/>
      <c r="M237" s="97"/>
      <c r="N237" s="97"/>
      <c r="O237" s="109"/>
      <c r="P237" s="97"/>
      <c r="Q237" s="97"/>
      <c r="R237" s="97"/>
    </row>
    <row r="238" spans="1:18" ht="12.75" customHeight="1">
      <c r="A238" s="110" t="s">
        <v>2</v>
      </c>
      <c r="B238" s="108">
        <f>+B226+B228+B230+B232+B234+B236</f>
        <v>20841</v>
      </c>
      <c r="C238" s="108">
        <f t="shared" ref="C238:R238" si="5">+C226+C228+C230+C232+C234+C236</f>
        <v>20287</v>
      </c>
      <c r="D238" s="108">
        <f t="shared" si="5"/>
        <v>10541</v>
      </c>
      <c r="E238" s="108">
        <f t="shared" si="5"/>
        <v>9746</v>
      </c>
      <c r="F238" s="108">
        <f t="shared" si="5"/>
        <v>1566</v>
      </c>
      <c r="G238" s="108">
        <f t="shared" si="5"/>
        <v>2269</v>
      </c>
      <c r="H238" s="108">
        <f t="shared" si="5"/>
        <v>16295</v>
      </c>
      <c r="I238" s="108">
        <f t="shared" si="5"/>
        <v>1692</v>
      </c>
      <c r="J238" s="108">
        <f t="shared" si="5"/>
        <v>758</v>
      </c>
      <c r="K238" s="108">
        <f t="shared" si="5"/>
        <v>18745</v>
      </c>
      <c r="L238" s="108">
        <f t="shared" si="5"/>
        <v>38943</v>
      </c>
      <c r="M238" s="108">
        <f t="shared" si="5"/>
        <v>3561</v>
      </c>
      <c r="N238" s="108">
        <f t="shared" si="5"/>
        <v>146</v>
      </c>
      <c r="O238" s="108">
        <f t="shared" si="5"/>
        <v>42650</v>
      </c>
      <c r="P238" s="108">
        <f t="shared" si="5"/>
        <v>13734</v>
      </c>
      <c r="Q238" s="108">
        <f t="shared" si="5"/>
        <v>2025</v>
      </c>
      <c r="R238" s="108">
        <f t="shared" si="5"/>
        <v>218</v>
      </c>
    </row>
    <row r="239" spans="1:18" ht="12.75" customHeight="1">
      <c r="A239" s="111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</row>
    <row r="243" spans="1:18" ht="15">
      <c r="C243" s="30" t="s">
        <v>36</v>
      </c>
      <c r="D243" s="15" t="s">
        <v>22</v>
      </c>
      <c r="E243" s="4" t="s">
        <v>23</v>
      </c>
      <c r="F243" s="4" t="s">
        <v>24</v>
      </c>
      <c r="G243" s="4" t="s">
        <v>37</v>
      </c>
      <c r="H243" s="15" t="s">
        <v>25</v>
      </c>
    </row>
    <row r="244" spans="1:18" ht="15.75">
      <c r="A244" s="112" t="s">
        <v>86</v>
      </c>
      <c r="B244" s="113"/>
      <c r="C244" s="43">
        <f>K226/C226</f>
        <v>3.4458993797381116E-4</v>
      </c>
      <c r="D244" s="44">
        <f>K228/C228</f>
        <v>7.5089065497396551E-2</v>
      </c>
      <c r="E244" s="44">
        <f>K230/C230</f>
        <v>0.28247223563495893</v>
      </c>
      <c r="F244" s="44">
        <f>K232/C232</f>
        <v>1.0411458333333334</v>
      </c>
      <c r="G244" s="44">
        <f>K234/C234</f>
        <v>2.094669627984453</v>
      </c>
      <c r="H244" s="44">
        <f>K236/C236</f>
        <v>2.675185873605948</v>
      </c>
    </row>
    <row r="245" spans="1:18" ht="15.75">
      <c r="A245" s="112" t="s">
        <v>87</v>
      </c>
      <c r="B245" s="113"/>
      <c r="C245" s="44">
        <f>O226/C226</f>
        <v>2.0227429359062716</v>
      </c>
      <c r="D245" s="44">
        <f>O228/C228</f>
        <v>2.8955878322828172</v>
      </c>
      <c r="E245" s="44">
        <f>O230/C230</f>
        <v>3.8090294543698695</v>
      </c>
      <c r="F245" s="44">
        <f>O232/C232</f>
        <v>2.5874999999999999</v>
      </c>
      <c r="G245" s="44">
        <f>O234/C234</f>
        <v>0.13881177123820099</v>
      </c>
      <c r="H245" s="44">
        <f>O236/C236</f>
        <v>4.6468401486988845E-4</v>
      </c>
    </row>
    <row r="246" spans="1:18" ht="15">
      <c r="A246" s="112" t="s">
        <v>34</v>
      </c>
      <c r="B246" s="113"/>
      <c r="C246" s="44">
        <f>P226/C226</f>
        <v>0.49517574086836663</v>
      </c>
      <c r="D246" s="44">
        <f>P228/C228</f>
        <v>0.64401205809810902</v>
      </c>
      <c r="E246" s="44">
        <f>P230/C230</f>
        <v>0.73780782230806374</v>
      </c>
      <c r="F246" s="44">
        <f>P232/C232</f>
        <v>0.8247395833333333</v>
      </c>
      <c r="G246" s="44">
        <f>P234/C234</f>
        <v>0.63936701832315379</v>
      </c>
      <c r="H246" s="44">
        <f>P236/C236</f>
        <v>0.66031598513011147</v>
      </c>
    </row>
    <row r="247" spans="1:18" ht="15">
      <c r="A247" s="112" t="s">
        <v>35</v>
      </c>
      <c r="B247" s="113"/>
      <c r="C247" s="44">
        <f>F226/C226</f>
        <v>1.171605789110958E-2</v>
      </c>
      <c r="D247" s="44">
        <f>F228/C228</f>
        <v>3.9462866538777744E-2</v>
      </c>
      <c r="E247" s="44">
        <f>F230/C230</f>
        <v>5.4804442298406565E-2</v>
      </c>
      <c r="F247" s="44">
        <f>F232/C232</f>
        <v>7.5260416666666663E-2</v>
      </c>
      <c r="G247" s="44">
        <f>F234/C234</f>
        <v>0.14325374791782344</v>
      </c>
      <c r="H247" s="44">
        <f>F236/C236</f>
        <v>0.1654275092936803</v>
      </c>
    </row>
    <row r="251" spans="1:18" ht="15">
      <c r="A251" s="114"/>
      <c r="B251" s="114"/>
      <c r="C251" s="114"/>
      <c r="D251" s="114"/>
      <c r="E251" s="114"/>
      <c r="F251" s="114"/>
      <c r="G251" s="114"/>
      <c r="H251" s="114"/>
      <c r="I251" s="114"/>
      <c r="J251" s="114"/>
      <c r="K251" s="114"/>
      <c r="L251" s="114"/>
      <c r="M251" s="114"/>
      <c r="N251" s="114"/>
      <c r="O251" s="114"/>
      <c r="P251" s="114"/>
      <c r="Q251" s="114"/>
      <c r="R251" s="114"/>
    </row>
    <row r="254" spans="1:18" ht="18.75">
      <c r="A254" s="100" t="s">
        <v>67</v>
      </c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</row>
    <row r="255" spans="1:18" ht="18.75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1:18" ht="18">
      <c r="A256" s="101" t="s">
        <v>68</v>
      </c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</row>
    <row r="257" spans="1:1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18.75">
      <c r="A258" s="28" t="s">
        <v>58</v>
      </c>
      <c r="B258" s="28" t="s">
        <v>59</v>
      </c>
      <c r="C258" s="24"/>
      <c r="D258" s="24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02" t="s">
        <v>66</v>
      </c>
      <c r="Q258" s="103"/>
      <c r="R258" s="32" t="s">
        <v>141</v>
      </c>
    </row>
    <row r="259" spans="1:18" ht="18.75">
      <c r="A259" s="28"/>
      <c r="B259" s="28"/>
      <c r="C259" s="24"/>
      <c r="D259" s="24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1"/>
      <c r="P259" s="82"/>
      <c r="Q259" s="33"/>
      <c r="R259" s="34"/>
    </row>
    <row r="260" spans="1:18" ht="18.75">
      <c r="A260" s="29"/>
      <c r="B260" s="107"/>
      <c r="C260" s="107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06" t="s">
        <v>142</v>
      </c>
      <c r="Q260" s="106"/>
      <c r="R260" s="84" t="s">
        <v>143</v>
      </c>
    </row>
    <row r="261" spans="1:18" ht="23.25">
      <c r="A261" s="29"/>
      <c r="B261" s="83"/>
      <c r="C261" s="83"/>
      <c r="D261" s="1"/>
      <c r="E261" s="124" t="s">
        <v>98</v>
      </c>
      <c r="F261" s="125"/>
      <c r="G261" s="125"/>
      <c r="H261" s="125"/>
      <c r="I261" s="125"/>
      <c r="J261" s="125"/>
      <c r="K261" s="125"/>
      <c r="L261" s="125"/>
      <c r="M261" s="125"/>
      <c r="N261" s="126"/>
      <c r="O261" s="1"/>
      <c r="P261" s="1"/>
      <c r="Q261" s="1"/>
      <c r="R261" s="1"/>
    </row>
    <row r="262" spans="1:18" ht="18.75">
      <c r="A262" s="29"/>
      <c r="B262" s="37"/>
      <c r="C262" s="37"/>
      <c r="D262" s="37"/>
      <c r="E262" s="37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06"/>
      <c r="Q262" s="106"/>
      <c r="R262" s="35"/>
    </row>
    <row r="263" spans="1:1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15.75">
      <c r="A264" s="36" t="s">
        <v>32</v>
      </c>
      <c r="B264" s="4" t="s">
        <v>0</v>
      </c>
      <c r="C264" s="4" t="s">
        <v>0</v>
      </c>
      <c r="D264" s="88" t="s">
        <v>29</v>
      </c>
      <c r="E264" s="89"/>
      <c r="F264" s="5" t="s">
        <v>0</v>
      </c>
      <c r="G264" s="5" t="s">
        <v>0</v>
      </c>
      <c r="H264" s="6"/>
      <c r="I264" s="6"/>
      <c r="J264" s="6"/>
      <c r="K264" s="80"/>
      <c r="L264" s="6"/>
      <c r="M264" s="6"/>
      <c r="N264" s="6"/>
      <c r="O264" s="6"/>
      <c r="P264" s="3" t="s">
        <v>0</v>
      </c>
      <c r="Q264" s="4" t="s">
        <v>0</v>
      </c>
      <c r="R264" s="3" t="s">
        <v>0</v>
      </c>
    </row>
    <row r="265" spans="1:18" ht="15.75">
      <c r="A265" s="12" t="s">
        <v>33</v>
      </c>
      <c r="B265" s="8" t="s">
        <v>30</v>
      </c>
      <c r="C265" s="8" t="s">
        <v>30</v>
      </c>
      <c r="D265" s="90" t="s">
        <v>85</v>
      </c>
      <c r="E265" s="91"/>
      <c r="F265" s="9" t="s">
        <v>28</v>
      </c>
      <c r="G265" s="9" t="s">
        <v>28</v>
      </c>
      <c r="H265" s="10"/>
      <c r="I265" s="10"/>
      <c r="J265" s="10"/>
      <c r="K265" s="11" t="s">
        <v>2</v>
      </c>
      <c r="L265" s="10"/>
      <c r="M265" s="10"/>
      <c r="N265" s="10"/>
      <c r="O265" s="12" t="s">
        <v>2</v>
      </c>
      <c r="P265" s="7" t="s">
        <v>69</v>
      </c>
      <c r="Q265" s="8" t="s">
        <v>69</v>
      </c>
      <c r="R265" s="7" t="s">
        <v>69</v>
      </c>
    </row>
    <row r="266" spans="1:18" ht="18.75">
      <c r="A266" s="7"/>
      <c r="B266" s="8" t="s">
        <v>31</v>
      </c>
      <c r="C266" s="8" t="s">
        <v>31</v>
      </c>
      <c r="D266" s="8" t="s">
        <v>4</v>
      </c>
      <c r="E266" s="7" t="s">
        <v>5</v>
      </c>
      <c r="F266" s="9" t="s">
        <v>26</v>
      </c>
      <c r="G266" s="9" t="s">
        <v>26</v>
      </c>
      <c r="H266" s="25" t="s">
        <v>6</v>
      </c>
      <c r="I266" s="25" t="s">
        <v>7</v>
      </c>
      <c r="J266" s="25" t="s">
        <v>8</v>
      </c>
      <c r="K266" s="27" t="s">
        <v>9</v>
      </c>
      <c r="L266" s="26" t="s">
        <v>10</v>
      </c>
      <c r="M266" s="26" t="s">
        <v>11</v>
      </c>
      <c r="N266" s="26" t="s">
        <v>12</v>
      </c>
      <c r="O266" s="26" t="s">
        <v>13</v>
      </c>
      <c r="P266" s="7" t="s">
        <v>26</v>
      </c>
      <c r="Q266" s="8" t="s">
        <v>26</v>
      </c>
      <c r="R266" s="7" t="s">
        <v>1</v>
      </c>
    </row>
    <row r="267" spans="1:18" ht="15.75">
      <c r="A267" s="13"/>
      <c r="B267" s="8" t="s">
        <v>32</v>
      </c>
      <c r="C267" s="8" t="s">
        <v>14</v>
      </c>
      <c r="D267" s="8" t="s">
        <v>15</v>
      </c>
      <c r="E267" s="7" t="s">
        <v>4</v>
      </c>
      <c r="F267" s="9" t="s">
        <v>16</v>
      </c>
      <c r="G267" s="9" t="s">
        <v>20</v>
      </c>
      <c r="H267" s="10"/>
      <c r="I267" s="10"/>
      <c r="J267" s="10"/>
      <c r="K267" s="11"/>
      <c r="L267" s="10"/>
      <c r="M267" s="10"/>
      <c r="N267" s="10"/>
      <c r="O267" s="12"/>
      <c r="P267" s="7" t="s">
        <v>17</v>
      </c>
      <c r="Q267" s="8" t="s">
        <v>18</v>
      </c>
      <c r="R267" s="7" t="s">
        <v>3</v>
      </c>
    </row>
    <row r="268" spans="1:18" ht="15.75">
      <c r="A268" s="7"/>
      <c r="B268" s="8" t="s">
        <v>33</v>
      </c>
      <c r="C268" s="8"/>
      <c r="D268" s="8"/>
      <c r="E268" s="7" t="s">
        <v>19</v>
      </c>
      <c r="F268" s="9"/>
      <c r="G268" s="9"/>
      <c r="H268" s="10"/>
      <c r="I268" s="10"/>
      <c r="J268" s="10"/>
      <c r="K268" s="11"/>
      <c r="L268" s="10"/>
      <c r="M268" s="10"/>
      <c r="N268" s="10"/>
      <c r="O268" s="12"/>
      <c r="P268" s="7" t="s">
        <v>21</v>
      </c>
      <c r="Q268" s="8" t="s">
        <v>27</v>
      </c>
      <c r="R268" s="7"/>
    </row>
    <row r="269" spans="1:18" ht="12.75" customHeight="1">
      <c r="A269" s="92" t="s">
        <v>36</v>
      </c>
      <c r="B269" s="94">
        <f t="shared" ref="B269:J269" si="6">+B226+B184+B142+B100+B59+B16</f>
        <v>11513</v>
      </c>
      <c r="C269" s="94">
        <f t="shared" si="6"/>
        <v>11256</v>
      </c>
      <c r="D269" s="94">
        <f t="shared" si="6"/>
        <v>7133</v>
      </c>
      <c r="E269" s="94">
        <f t="shared" si="6"/>
        <v>4123</v>
      </c>
      <c r="F269" s="94">
        <f t="shared" si="6"/>
        <v>239</v>
      </c>
      <c r="G269" s="94">
        <f t="shared" si="6"/>
        <v>216</v>
      </c>
      <c r="H269" s="94">
        <f t="shared" si="6"/>
        <v>38</v>
      </c>
      <c r="I269" s="94">
        <f t="shared" si="6"/>
        <v>0</v>
      </c>
      <c r="J269" s="94">
        <f t="shared" si="6"/>
        <v>1</v>
      </c>
      <c r="K269" s="108">
        <f>+H269+I269+J269</f>
        <v>39</v>
      </c>
      <c r="L269" s="96">
        <f>L226+L184+L142+L100+L59+L16</f>
        <v>22214</v>
      </c>
      <c r="M269" s="96">
        <f>M226+M184+M142+M100+M59+M16</f>
        <v>1104</v>
      </c>
      <c r="N269" s="96">
        <f>N226+N184+N142+N100+N59+N16</f>
        <v>96</v>
      </c>
      <c r="O269" s="108">
        <f>+N269+M269+L269</f>
        <v>23414</v>
      </c>
      <c r="P269" s="96">
        <f>P226+P184+P142+P100+P59+P16</f>
        <v>5896</v>
      </c>
      <c r="Q269" s="96">
        <f>Q226+Q184+Q142+Q100+Q59+Q16</f>
        <v>215</v>
      </c>
      <c r="R269" s="96">
        <f>R226+R184+R142+R100+R59+R16</f>
        <v>38</v>
      </c>
    </row>
    <row r="270" spans="1:18" ht="12.75" customHeight="1">
      <c r="A270" s="93"/>
      <c r="B270" s="95"/>
      <c r="C270" s="95"/>
      <c r="D270" s="95"/>
      <c r="E270" s="95"/>
      <c r="F270" s="95"/>
      <c r="G270" s="95"/>
      <c r="H270" s="95"/>
      <c r="I270" s="95"/>
      <c r="J270" s="95"/>
      <c r="K270" s="109"/>
      <c r="L270" s="97"/>
      <c r="M270" s="97"/>
      <c r="N270" s="97"/>
      <c r="O270" s="109"/>
      <c r="P270" s="97"/>
      <c r="Q270" s="97"/>
      <c r="R270" s="97"/>
    </row>
    <row r="271" spans="1:18" ht="12.75" customHeight="1">
      <c r="A271" s="92" t="s">
        <v>61</v>
      </c>
      <c r="B271" s="94">
        <f t="shared" ref="B271:J271" si="7">+B228+B186+B144+B102+B61+B18</f>
        <v>13238</v>
      </c>
      <c r="C271" s="94">
        <f t="shared" si="7"/>
        <v>13114</v>
      </c>
      <c r="D271" s="94">
        <f t="shared" si="7"/>
        <v>7066</v>
      </c>
      <c r="E271" s="94">
        <f t="shared" si="7"/>
        <v>6048</v>
      </c>
      <c r="F271" s="94">
        <f t="shared" si="7"/>
        <v>599</v>
      </c>
      <c r="G271" s="94">
        <f t="shared" si="7"/>
        <v>514</v>
      </c>
      <c r="H271" s="94">
        <f t="shared" si="7"/>
        <v>584</v>
      </c>
      <c r="I271" s="94">
        <f t="shared" si="7"/>
        <v>15</v>
      </c>
      <c r="J271" s="94">
        <f t="shared" si="7"/>
        <v>17</v>
      </c>
      <c r="K271" s="108">
        <f>+J271+I271+H271</f>
        <v>616</v>
      </c>
      <c r="L271" s="96">
        <f>L228+L186+L144+L102+L61+L18</f>
        <v>35371</v>
      </c>
      <c r="M271" s="96">
        <f>M228+M186+M144+M102+M61+M18</f>
        <v>4195</v>
      </c>
      <c r="N271" s="96">
        <f>N228+N186+N144+N102+N61+N18</f>
        <v>108</v>
      </c>
      <c r="O271" s="108">
        <f>+N271+M271+L271</f>
        <v>39674</v>
      </c>
      <c r="P271" s="96">
        <f>P228+P186+P144+P102+P61+P18</f>
        <v>8227</v>
      </c>
      <c r="Q271" s="96">
        <f>Q228+Q186+Q144+Q102+Q61+Q18</f>
        <v>505</v>
      </c>
      <c r="R271" s="96">
        <f>R228+R186+R144+R102+R61+R18</f>
        <v>37</v>
      </c>
    </row>
    <row r="272" spans="1:18" ht="12.75" customHeight="1">
      <c r="A272" s="93"/>
      <c r="B272" s="95"/>
      <c r="C272" s="95"/>
      <c r="D272" s="95"/>
      <c r="E272" s="95"/>
      <c r="F272" s="95"/>
      <c r="G272" s="95"/>
      <c r="H272" s="95"/>
      <c r="I272" s="95"/>
      <c r="J272" s="95"/>
      <c r="K272" s="109"/>
      <c r="L272" s="97"/>
      <c r="M272" s="97"/>
      <c r="N272" s="97"/>
      <c r="O272" s="109"/>
      <c r="P272" s="97"/>
      <c r="Q272" s="97"/>
      <c r="R272" s="97"/>
    </row>
    <row r="273" spans="1:18" ht="12.75" customHeight="1">
      <c r="A273" s="92" t="s">
        <v>62</v>
      </c>
      <c r="B273" s="94">
        <f t="shared" ref="B273:J273" si="8">+B230+B188+B146+B104+B63+B20</f>
        <v>14806</v>
      </c>
      <c r="C273" s="94">
        <f t="shared" si="8"/>
        <v>14693</v>
      </c>
      <c r="D273" s="94">
        <f t="shared" si="8"/>
        <v>6876</v>
      </c>
      <c r="E273" s="94">
        <f t="shared" si="8"/>
        <v>7817</v>
      </c>
      <c r="F273" s="94">
        <f t="shared" si="8"/>
        <v>1037</v>
      </c>
      <c r="G273" s="94">
        <f t="shared" si="8"/>
        <v>692</v>
      </c>
      <c r="H273" s="94">
        <f t="shared" si="8"/>
        <v>3722</v>
      </c>
      <c r="I273" s="94">
        <f t="shared" si="8"/>
        <v>257</v>
      </c>
      <c r="J273" s="94">
        <f t="shared" si="8"/>
        <v>133</v>
      </c>
      <c r="K273" s="108">
        <f>+J273+I273+H273</f>
        <v>4112</v>
      </c>
      <c r="L273" s="96">
        <f>L230+L188+L146+L104+L63+L20</f>
        <v>41384</v>
      </c>
      <c r="M273" s="96">
        <f>M230+M188+M146+M104+M63+M20</f>
        <v>8825</v>
      </c>
      <c r="N273" s="96">
        <f>N230+N188+N146+N104+N63+N20</f>
        <v>252</v>
      </c>
      <c r="O273" s="108">
        <f>+N273+M273+L273</f>
        <v>50461</v>
      </c>
      <c r="P273" s="96">
        <f>P230+P188+P146+P104+P63+P20</f>
        <v>10891</v>
      </c>
      <c r="Q273" s="96">
        <f>Q230+Q188+Q146+Q104+Q63+Q20</f>
        <v>1222</v>
      </c>
      <c r="R273" s="96">
        <f>R230+R188+R146+R104+R63+R20</f>
        <v>59</v>
      </c>
    </row>
    <row r="274" spans="1:18" ht="12.75" customHeight="1">
      <c r="A274" s="93"/>
      <c r="B274" s="95"/>
      <c r="C274" s="95"/>
      <c r="D274" s="95"/>
      <c r="E274" s="95"/>
      <c r="F274" s="95"/>
      <c r="G274" s="95"/>
      <c r="H274" s="95"/>
      <c r="I274" s="95"/>
      <c r="J274" s="95"/>
      <c r="K274" s="109"/>
      <c r="L274" s="97"/>
      <c r="M274" s="97"/>
      <c r="N274" s="97"/>
      <c r="O274" s="109"/>
      <c r="P274" s="97"/>
      <c r="Q274" s="97"/>
      <c r="R274" s="97"/>
    </row>
    <row r="275" spans="1:18" ht="12.75" customHeight="1">
      <c r="A275" s="92" t="s">
        <v>63</v>
      </c>
      <c r="B275" s="94">
        <f t="shared" ref="B275:J275" si="9">+B232+B190+B148+B106+B65+B22</f>
        <v>13606</v>
      </c>
      <c r="C275" s="94">
        <f t="shared" si="9"/>
        <v>13477</v>
      </c>
      <c r="D275" s="94">
        <f t="shared" si="9"/>
        <v>5937</v>
      </c>
      <c r="E275" s="94">
        <f t="shared" si="9"/>
        <v>7540</v>
      </c>
      <c r="F275" s="94">
        <f t="shared" si="9"/>
        <v>1289</v>
      </c>
      <c r="G275" s="94">
        <f t="shared" si="9"/>
        <v>1048</v>
      </c>
      <c r="H275" s="94">
        <f t="shared" si="9"/>
        <v>12044</v>
      </c>
      <c r="I275" s="94">
        <f t="shared" si="9"/>
        <v>1230</v>
      </c>
      <c r="J275" s="94">
        <f t="shared" si="9"/>
        <v>638</v>
      </c>
      <c r="K275" s="108">
        <f>+J275+I275+H275</f>
        <v>13912</v>
      </c>
      <c r="L275" s="96">
        <f>L232+L190+L148+L106+L65+L22</f>
        <v>24141</v>
      </c>
      <c r="M275" s="96">
        <f>M232+M190+M148+M106+M65+M22</f>
        <v>6660</v>
      </c>
      <c r="N275" s="96">
        <f>N232+N190+N148+N106+N65+N22</f>
        <v>167</v>
      </c>
      <c r="O275" s="108">
        <f>+N275+M275+L275</f>
        <v>30968</v>
      </c>
      <c r="P275" s="96">
        <f>P232+P190+P148+P106+P65+P22</f>
        <v>9763</v>
      </c>
      <c r="Q275" s="96">
        <f>Q232+Q190+Q148+Q106+Q65+Q22</f>
        <v>1611</v>
      </c>
      <c r="R275" s="96">
        <f>R232+R190+R148+R106+R65+R22</f>
        <v>74</v>
      </c>
    </row>
    <row r="276" spans="1:18" ht="12.75" customHeight="1">
      <c r="A276" s="93"/>
      <c r="B276" s="95"/>
      <c r="C276" s="95"/>
      <c r="D276" s="95"/>
      <c r="E276" s="95"/>
      <c r="F276" s="95"/>
      <c r="G276" s="95"/>
      <c r="H276" s="95"/>
      <c r="I276" s="95"/>
      <c r="J276" s="95"/>
      <c r="K276" s="109"/>
      <c r="L276" s="97"/>
      <c r="M276" s="97"/>
      <c r="N276" s="97"/>
      <c r="O276" s="109"/>
      <c r="P276" s="97"/>
      <c r="Q276" s="97"/>
      <c r="R276" s="97"/>
    </row>
    <row r="277" spans="1:18" ht="12.75" customHeight="1">
      <c r="A277" s="92" t="s">
        <v>60</v>
      </c>
      <c r="B277" s="94">
        <f t="shared" ref="B277:J277" si="10">+B234+B192+B150+B108+B67+B24</f>
        <v>12289</v>
      </c>
      <c r="C277" s="94">
        <f t="shared" si="10"/>
        <v>12179</v>
      </c>
      <c r="D277" s="94">
        <f t="shared" si="10"/>
        <v>5750</v>
      </c>
      <c r="E277" s="94">
        <f t="shared" si="10"/>
        <v>6429</v>
      </c>
      <c r="F277" s="94">
        <f t="shared" si="10"/>
        <v>1881</v>
      </c>
      <c r="G277" s="94">
        <f t="shared" si="10"/>
        <v>1458</v>
      </c>
      <c r="H277" s="94">
        <f t="shared" si="10"/>
        <v>20280</v>
      </c>
      <c r="I277" s="94">
        <f t="shared" si="10"/>
        <v>4114</v>
      </c>
      <c r="J277" s="94">
        <f t="shared" si="10"/>
        <v>1890</v>
      </c>
      <c r="K277" s="108">
        <f>+J277+I277+H277</f>
        <v>26284</v>
      </c>
      <c r="L277" s="96">
        <f>L234+L192+L150+L108+L67+L24</f>
        <v>1455</v>
      </c>
      <c r="M277" s="96">
        <f>M234+M192+M150+M108+M67+M24</f>
        <v>477</v>
      </c>
      <c r="N277" s="96">
        <f>N234+N192+N150+N108+N67+N24</f>
        <v>25</v>
      </c>
      <c r="O277" s="108">
        <f>+N277+M277+L277</f>
        <v>1957</v>
      </c>
      <c r="P277" s="96">
        <f>P234+P192+P150+P108+P67+P24</f>
        <v>7640</v>
      </c>
      <c r="Q277" s="96">
        <f>Q234+Q192+Q150+Q108+Q67+Q24</f>
        <v>1735</v>
      </c>
      <c r="R277" s="96">
        <f>R234+R192+R150+R108+R67+R24</f>
        <v>108</v>
      </c>
    </row>
    <row r="278" spans="1:18" ht="12.75" customHeight="1">
      <c r="A278" s="93"/>
      <c r="B278" s="95"/>
      <c r="C278" s="95"/>
      <c r="D278" s="95"/>
      <c r="E278" s="95"/>
      <c r="F278" s="95"/>
      <c r="G278" s="95"/>
      <c r="H278" s="95"/>
      <c r="I278" s="95"/>
      <c r="J278" s="95"/>
      <c r="K278" s="109"/>
      <c r="L278" s="97"/>
      <c r="M278" s="97"/>
      <c r="N278" s="97"/>
      <c r="O278" s="109"/>
      <c r="P278" s="97"/>
      <c r="Q278" s="97"/>
      <c r="R278" s="97"/>
    </row>
    <row r="279" spans="1:18" ht="12.75" customHeight="1">
      <c r="A279" s="92" t="s">
        <v>64</v>
      </c>
      <c r="B279" s="94">
        <f t="shared" ref="B279:J279" si="11">+B236+B194+B152+B110+B69+B26</f>
        <v>8450</v>
      </c>
      <c r="C279" s="94">
        <f t="shared" si="11"/>
        <v>8186</v>
      </c>
      <c r="D279" s="94">
        <f t="shared" si="11"/>
        <v>3627</v>
      </c>
      <c r="E279" s="94">
        <f t="shared" si="11"/>
        <v>4559</v>
      </c>
      <c r="F279" s="94">
        <f t="shared" si="11"/>
        <v>1410</v>
      </c>
      <c r="G279" s="94">
        <f t="shared" si="11"/>
        <v>1559</v>
      </c>
      <c r="H279" s="94">
        <f t="shared" si="11"/>
        <v>16416</v>
      </c>
      <c r="I279" s="94">
        <f t="shared" si="11"/>
        <v>4992</v>
      </c>
      <c r="J279" s="94">
        <f t="shared" si="11"/>
        <v>3148</v>
      </c>
      <c r="K279" s="108">
        <f>+J279+I279+H279</f>
        <v>24556</v>
      </c>
      <c r="L279" s="96">
        <f>L236+L194+L152+L110+L69+L26</f>
        <v>31</v>
      </c>
      <c r="M279" s="96">
        <f>M236+M194+M152+M110+M69+M26</f>
        <v>0</v>
      </c>
      <c r="N279" s="96">
        <f>N236+N194+N152+N110+N69+N26</f>
        <v>0</v>
      </c>
      <c r="O279" s="108">
        <f>+N279+M279+L279</f>
        <v>31</v>
      </c>
      <c r="P279" s="96">
        <f>P236+P194+P152+P110+P69+P26</f>
        <v>5541</v>
      </c>
      <c r="Q279" s="96">
        <f>Q236+Q194+Q152+Q110+Q69+Q26</f>
        <v>1370</v>
      </c>
      <c r="R279" s="96">
        <f>R236+R194+R152+R110+R69+R26</f>
        <v>59</v>
      </c>
    </row>
    <row r="280" spans="1:18" ht="12.75" customHeight="1">
      <c r="A280" s="93"/>
      <c r="B280" s="95"/>
      <c r="C280" s="95"/>
      <c r="D280" s="95"/>
      <c r="E280" s="95"/>
      <c r="F280" s="95"/>
      <c r="G280" s="95"/>
      <c r="H280" s="95"/>
      <c r="I280" s="95"/>
      <c r="J280" s="95"/>
      <c r="K280" s="109"/>
      <c r="L280" s="97"/>
      <c r="M280" s="97"/>
      <c r="N280" s="97"/>
      <c r="O280" s="109"/>
      <c r="P280" s="97"/>
      <c r="Q280" s="97"/>
      <c r="R280" s="97"/>
    </row>
    <row r="281" spans="1:18" ht="12.75" customHeight="1">
      <c r="A281" s="110" t="s">
        <v>2</v>
      </c>
      <c r="B281" s="127">
        <f t="shared" ref="B281:R281" si="12">+B269+B271+B273+B275+B277+B279</f>
        <v>73902</v>
      </c>
      <c r="C281" s="127">
        <f t="shared" si="12"/>
        <v>72905</v>
      </c>
      <c r="D281" s="127">
        <f t="shared" si="12"/>
        <v>36389</v>
      </c>
      <c r="E281" s="127">
        <f t="shared" si="12"/>
        <v>36516</v>
      </c>
      <c r="F281" s="127">
        <f t="shared" si="12"/>
        <v>6455</v>
      </c>
      <c r="G281" s="127">
        <f t="shared" si="12"/>
        <v>5487</v>
      </c>
      <c r="H281" s="127">
        <f t="shared" si="12"/>
        <v>53084</v>
      </c>
      <c r="I281" s="127">
        <f t="shared" si="12"/>
        <v>10608</v>
      </c>
      <c r="J281" s="127">
        <f t="shared" si="12"/>
        <v>5827</v>
      </c>
      <c r="K281" s="127">
        <f t="shared" si="12"/>
        <v>69519</v>
      </c>
      <c r="L281" s="110">
        <f t="shared" si="12"/>
        <v>124596</v>
      </c>
      <c r="M281" s="127">
        <f t="shared" si="12"/>
        <v>21261</v>
      </c>
      <c r="N281" s="127">
        <f t="shared" si="12"/>
        <v>648</v>
      </c>
      <c r="O281" s="127">
        <f t="shared" si="12"/>
        <v>146505</v>
      </c>
      <c r="P281" s="127">
        <f t="shared" si="12"/>
        <v>47958</v>
      </c>
      <c r="Q281" s="127">
        <f t="shared" si="12"/>
        <v>6658</v>
      </c>
      <c r="R281" s="127">
        <f t="shared" si="12"/>
        <v>375</v>
      </c>
    </row>
    <row r="282" spans="1:18" ht="12.75" customHeight="1">
      <c r="A282" s="111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11"/>
      <c r="M282" s="128"/>
      <c r="N282" s="128"/>
      <c r="O282" s="128"/>
      <c r="P282" s="128"/>
      <c r="Q282" s="128"/>
      <c r="R282" s="128"/>
    </row>
    <row r="286" spans="1:18" ht="15">
      <c r="C286" s="30" t="s">
        <v>36</v>
      </c>
      <c r="D286" s="15" t="s">
        <v>22</v>
      </c>
      <c r="E286" s="4" t="s">
        <v>23</v>
      </c>
      <c r="F286" s="4" t="s">
        <v>24</v>
      </c>
      <c r="G286" s="4" t="s">
        <v>37</v>
      </c>
      <c r="H286" s="15" t="s">
        <v>25</v>
      </c>
    </row>
    <row r="287" spans="1:18" ht="15.75">
      <c r="A287" s="112" t="s">
        <v>86</v>
      </c>
      <c r="B287" s="113"/>
      <c r="C287" s="43">
        <f>K269/C269</f>
        <v>3.4648187633262262E-3</v>
      </c>
      <c r="D287" s="44">
        <f>K271/C271</f>
        <v>4.6972700930303493E-2</v>
      </c>
      <c r="E287" s="44">
        <f>K273/C273</f>
        <v>0.2798611583747363</v>
      </c>
      <c r="F287" s="44">
        <f>K275/C275</f>
        <v>1.0322772130296061</v>
      </c>
      <c r="G287" s="44">
        <f>K277/C277</f>
        <v>2.1581410624846047</v>
      </c>
      <c r="H287" s="44">
        <f>K279/C279</f>
        <v>2.9997556804300025</v>
      </c>
    </row>
    <row r="288" spans="1:18" ht="15.75">
      <c r="A288" s="112" t="s">
        <v>87</v>
      </c>
      <c r="B288" s="113"/>
      <c r="C288" s="44">
        <f>O269/C269</f>
        <v>2.0801350390902629</v>
      </c>
      <c r="D288" s="44">
        <f>O271/C271</f>
        <v>3.0253164556962027</v>
      </c>
      <c r="E288" s="44">
        <f>O273/C273</f>
        <v>3.4343564962907509</v>
      </c>
      <c r="F288" s="44">
        <f>O275/C275</f>
        <v>2.2978407657490538</v>
      </c>
      <c r="G288" s="44">
        <f>O277/C277</f>
        <v>0.1606864274570983</v>
      </c>
      <c r="H288" s="44">
        <f>O279/C279</f>
        <v>3.7869533349621305E-3</v>
      </c>
    </row>
    <row r="289" spans="1:18" ht="15">
      <c r="A289" s="112" t="s">
        <v>34</v>
      </c>
      <c r="B289" s="113"/>
      <c r="C289" s="44">
        <f>P269/C269</f>
        <v>0.52380952380952384</v>
      </c>
      <c r="D289" s="44">
        <f>P271/C271</f>
        <v>0.62734482232728384</v>
      </c>
      <c r="E289" s="44">
        <f>P273/C273</f>
        <v>0.74123732389573271</v>
      </c>
      <c r="F289" s="44">
        <f>P275/C275</f>
        <v>0.72441938116791571</v>
      </c>
      <c r="G289" s="44">
        <f>P277/C277</f>
        <v>0.62730930289843168</v>
      </c>
      <c r="H289" s="44">
        <f>P279/C279</f>
        <v>0.67688736867823107</v>
      </c>
    </row>
    <row r="290" spans="1:18" ht="15">
      <c r="A290" s="112" t="s">
        <v>35</v>
      </c>
      <c r="B290" s="113"/>
      <c r="C290" s="44">
        <f>F269/C269</f>
        <v>2.1233120113717127E-2</v>
      </c>
      <c r="D290" s="44">
        <f>F271/C271</f>
        <v>4.5676376391642522E-2</v>
      </c>
      <c r="E290" s="44">
        <f>F273/C273</f>
        <v>7.0577826175729941E-2</v>
      </c>
      <c r="F290" s="44">
        <f>F275/C275</f>
        <v>9.5644431253246273E-2</v>
      </c>
      <c r="G290" s="44">
        <f>F277/C277</f>
        <v>0.1544461778471139</v>
      </c>
      <c r="H290" s="44">
        <f>F279/C279</f>
        <v>0.17224529684827755</v>
      </c>
    </row>
    <row r="294" spans="1:18" ht="15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4"/>
      <c r="Q294" s="114"/>
      <c r="R294" s="114"/>
    </row>
  </sheetData>
  <mergeCells count="980">
    <mergeCell ref="A288:B288"/>
    <mergeCell ref="A289:B289"/>
    <mergeCell ref="A290:B290"/>
    <mergeCell ref="A294:R294"/>
    <mergeCell ref="N281:N282"/>
    <mergeCell ref="O281:O282"/>
    <mergeCell ref="P281:P282"/>
    <mergeCell ref="Q281:Q282"/>
    <mergeCell ref="R281:R282"/>
    <mergeCell ref="A287:B287"/>
    <mergeCell ref="H281:H282"/>
    <mergeCell ref="I281:I282"/>
    <mergeCell ref="J281:J282"/>
    <mergeCell ref="K281:K282"/>
    <mergeCell ref="L281:L282"/>
    <mergeCell ref="M281:M282"/>
    <mergeCell ref="R279:R280"/>
    <mergeCell ref="A281:A282"/>
    <mergeCell ref="B281:B282"/>
    <mergeCell ref="C281:C282"/>
    <mergeCell ref="D281:D282"/>
    <mergeCell ref="E281:E282"/>
    <mergeCell ref="F281:F282"/>
    <mergeCell ref="G281:G282"/>
    <mergeCell ref="J279:J280"/>
    <mergeCell ref="K279:K280"/>
    <mergeCell ref="L279:L280"/>
    <mergeCell ref="M279:M280"/>
    <mergeCell ref="N279:N280"/>
    <mergeCell ref="O279:O280"/>
    <mergeCell ref="R277:R278"/>
    <mergeCell ref="A279:A280"/>
    <mergeCell ref="B279:B280"/>
    <mergeCell ref="C279:C280"/>
    <mergeCell ref="D279:D280"/>
    <mergeCell ref="E279:E280"/>
    <mergeCell ref="F279:F280"/>
    <mergeCell ref="G279:G280"/>
    <mergeCell ref="H279:H280"/>
    <mergeCell ref="I279:I280"/>
    <mergeCell ref="L277:L278"/>
    <mergeCell ref="M277:M278"/>
    <mergeCell ref="N277:N278"/>
    <mergeCell ref="O277:O278"/>
    <mergeCell ref="P277:P278"/>
    <mergeCell ref="Q277:Q278"/>
    <mergeCell ref="F277:F278"/>
    <mergeCell ref="G277:G278"/>
    <mergeCell ref="H277:H278"/>
    <mergeCell ref="I277:I278"/>
    <mergeCell ref="J277:J278"/>
    <mergeCell ref="K277:K278"/>
    <mergeCell ref="P279:P280"/>
    <mergeCell ref="Q279:Q280"/>
    <mergeCell ref="A277:A278"/>
    <mergeCell ref="B277:B278"/>
    <mergeCell ref="C277:C278"/>
    <mergeCell ref="D277:D278"/>
    <mergeCell ref="E277:E278"/>
    <mergeCell ref="H275:H276"/>
    <mergeCell ref="I275:I276"/>
    <mergeCell ref="J275:J276"/>
    <mergeCell ref="K275:K276"/>
    <mergeCell ref="K271:K272"/>
    <mergeCell ref="P273:P274"/>
    <mergeCell ref="Q273:Q274"/>
    <mergeCell ref="R273:R274"/>
    <mergeCell ref="A275:A276"/>
    <mergeCell ref="B275:B276"/>
    <mergeCell ref="C275:C276"/>
    <mergeCell ref="D275:D276"/>
    <mergeCell ref="E275:E276"/>
    <mergeCell ref="F275:F276"/>
    <mergeCell ref="G275:G276"/>
    <mergeCell ref="J273:J274"/>
    <mergeCell ref="K273:K274"/>
    <mergeCell ref="L273:L274"/>
    <mergeCell ref="M273:M274"/>
    <mergeCell ref="N273:N274"/>
    <mergeCell ref="O273:O274"/>
    <mergeCell ref="N275:N276"/>
    <mergeCell ref="O275:O276"/>
    <mergeCell ref="P275:P276"/>
    <mergeCell ref="Q275:Q276"/>
    <mergeCell ref="R275:R276"/>
    <mergeCell ref="L275:L276"/>
    <mergeCell ref="M275:M276"/>
    <mergeCell ref="A273:A274"/>
    <mergeCell ref="B273:B274"/>
    <mergeCell ref="C273:C274"/>
    <mergeCell ref="D273:D274"/>
    <mergeCell ref="E273:E274"/>
    <mergeCell ref="F273:F274"/>
    <mergeCell ref="G273:G274"/>
    <mergeCell ref="H273:H274"/>
    <mergeCell ref="I273:I274"/>
    <mergeCell ref="R269:R270"/>
    <mergeCell ref="A271:A272"/>
    <mergeCell ref="B271:B272"/>
    <mergeCell ref="C271:C272"/>
    <mergeCell ref="D271:D272"/>
    <mergeCell ref="E271:E272"/>
    <mergeCell ref="H269:H270"/>
    <mergeCell ref="I269:I270"/>
    <mergeCell ref="J269:J270"/>
    <mergeCell ref="K269:K270"/>
    <mergeCell ref="L269:L270"/>
    <mergeCell ref="M269:M270"/>
    <mergeCell ref="R271:R272"/>
    <mergeCell ref="L271:L272"/>
    <mergeCell ref="M271:M272"/>
    <mergeCell ref="N271:N272"/>
    <mergeCell ref="O271:O272"/>
    <mergeCell ref="P271:P272"/>
    <mergeCell ref="Q271:Q272"/>
    <mergeCell ref="F271:F272"/>
    <mergeCell ref="G271:G272"/>
    <mergeCell ref="H271:H272"/>
    <mergeCell ref="I271:I272"/>
    <mergeCell ref="J271:J272"/>
    <mergeCell ref="P262:Q262"/>
    <mergeCell ref="D264:E264"/>
    <mergeCell ref="D265:E265"/>
    <mergeCell ref="A269:A270"/>
    <mergeCell ref="B269:B270"/>
    <mergeCell ref="C269:C270"/>
    <mergeCell ref="D269:D270"/>
    <mergeCell ref="E269:E270"/>
    <mergeCell ref="F269:F270"/>
    <mergeCell ref="G269:G270"/>
    <mergeCell ref="N269:N270"/>
    <mergeCell ref="O269:O270"/>
    <mergeCell ref="P269:P270"/>
    <mergeCell ref="Q269:Q270"/>
    <mergeCell ref="A254:R254"/>
    <mergeCell ref="A256:R256"/>
    <mergeCell ref="P258:Q258"/>
    <mergeCell ref="B260:C260"/>
    <mergeCell ref="P260:Q260"/>
    <mergeCell ref="E261:N261"/>
    <mergeCell ref="R238:R239"/>
    <mergeCell ref="A244:B244"/>
    <mergeCell ref="A245:B245"/>
    <mergeCell ref="A246:B246"/>
    <mergeCell ref="A247:B247"/>
    <mergeCell ref="A251:R251"/>
    <mergeCell ref="L238:L239"/>
    <mergeCell ref="M238:M239"/>
    <mergeCell ref="N238:N239"/>
    <mergeCell ref="O238:O239"/>
    <mergeCell ref="P238:P239"/>
    <mergeCell ref="Q238:Q239"/>
    <mergeCell ref="F238:F239"/>
    <mergeCell ref="G238:G239"/>
    <mergeCell ref="H238:H239"/>
    <mergeCell ref="I238:I239"/>
    <mergeCell ref="J238:J239"/>
    <mergeCell ref="K238:K239"/>
    <mergeCell ref="A238:A239"/>
    <mergeCell ref="B238:B239"/>
    <mergeCell ref="C238:C239"/>
    <mergeCell ref="D238:D239"/>
    <mergeCell ref="E238:E239"/>
    <mergeCell ref="H236:H237"/>
    <mergeCell ref="I236:I237"/>
    <mergeCell ref="J236:J237"/>
    <mergeCell ref="K236:K237"/>
    <mergeCell ref="P234:P235"/>
    <mergeCell ref="Q234:Q235"/>
    <mergeCell ref="R234:R235"/>
    <mergeCell ref="A236:A237"/>
    <mergeCell ref="B236:B237"/>
    <mergeCell ref="C236:C237"/>
    <mergeCell ref="D236:D237"/>
    <mergeCell ref="E236:E237"/>
    <mergeCell ref="F236:F237"/>
    <mergeCell ref="G236:G237"/>
    <mergeCell ref="J234:J235"/>
    <mergeCell ref="K234:K235"/>
    <mergeCell ref="L234:L235"/>
    <mergeCell ref="M234:M235"/>
    <mergeCell ref="N234:N235"/>
    <mergeCell ref="O234:O235"/>
    <mergeCell ref="N236:N237"/>
    <mergeCell ref="O236:O237"/>
    <mergeCell ref="P236:P237"/>
    <mergeCell ref="Q236:Q237"/>
    <mergeCell ref="R236:R237"/>
    <mergeCell ref="L236:L237"/>
    <mergeCell ref="M236:M237"/>
    <mergeCell ref="L230:L231"/>
    <mergeCell ref="M230:M231"/>
    <mergeCell ref="R232:R233"/>
    <mergeCell ref="A234:A235"/>
    <mergeCell ref="B234:B235"/>
    <mergeCell ref="C234:C235"/>
    <mergeCell ref="D234:D235"/>
    <mergeCell ref="E234:E235"/>
    <mergeCell ref="F234:F235"/>
    <mergeCell ref="G234:G235"/>
    <mergeCell ref="H234:H235"/>
    <mergeCell ref="I234:I235"/>
    <mergeCell ref="L232:L233"/>
    <mergeCell ref="M232:M233"/>
    <mergeCell ref="N232:N233"/>
    <mergeCell ref="O232:O233"/>
    <mergeCell ref="P232:P233"/>
    <mergeCell ref="Q232:Q233"/>
    <mergeCell ref="F232:F233"/>
    <mergeCell ref="G232:G233"/>
    <mergeCell ref="H232:H233"/>
    <mergeCell ref="I232:I233"/>
    <mergeCell ref="J232:J233"/>
    <mergeCell ref="K232:K233"/>
    <mergeCell ref="A232:A233"/>
    <mergeCell ref="B232:B233"/>
    <mergeCell ref="C232:C233"/>
    <mergeCell ref="D232:D233"/>
    <mergeCell ref="E232:E233"/>
    <mergeCell ref="H230:H231"/>
    <mergeCell ref="I230:I231"/>
    <mergeCell ref="J230:J231"/>
    <mergeCell ref="K230:K231"/>
    <mergeCell ref="I226:I227"/>
    <mergeCell ref="J226:J227"/>
    <mergeCell ref="K226:K227"/>
    <mergeCell ref="P228:P229"/>
    <mergeCell ref="Q228:Q229"/>
    <mergeCell ref="R228:R229"/>
    <mergeCell ref="A230:A231"/>
    <mergeCell ref="B230:B231"/>
    <mergeCell ref="C230:C231"/>
    <mergeCell ref="D230:D231"/>
    <mergeCell ref="E230:E231"/>
    <mergeCell ref="F230:F231"/>
    <mergeCell ref="G230:G231"/>
    <mergeCell ref="J228:J229"/>
    <mergeCell ref="K228:K229"/>
    <mergeCell ref="L228:L229"/>
    <mergeCell ref="M228:M229"/>
    <mergeCell ref="N228:N229"/>
    <mergeCell ref="O228:O229"/>
    <mergeCell ref="N230:N231"/>
    <mergeCell ref="O230:O231"/>
    <mergeCell ref="P230:P231"/>
    <mergeCell ref="Q230:Q231"/>
    <mergeCell ref="R230:R231"/>
    <mergeCell ref="A228:A229"/>
    <mergeCell ref="B228:B229"/>
    <mergeCell ref="C228:C229"/>
    <mergeCell ref="D228:D229"/>
    <mergeCell ref="E228:E229"/>
    <mergeCell ref="F228:F229"/>
    <mergeCell ref="G228:G229"/>
    <mergeCell ref="H228:H229"/>
    <mergeCell ref="I228:I229"/>
    <mergeCell ref="D221:E221"/>
    <mergeCell ref="D222:E222"/>
    <mergeCell ref="A226:A227"/>
    <mergeCell ref="B226:B227"/>
    <mergeCell ref="C226:C227"/>
    <mergeCell ref="D226:D227"/>
    <mergeCell ref="E226:E227"/>
    <mergeCell ref="A211:R211"/>
    <mergeCell ref="A213:R213"/>
    <mergeCell ref="P215:Q215"/>
    <mergeCell ref="B217:C217"/>
    <mergeCell ref="P217:Q217"/>
    <mergeCell ref="B219:E219"/>
    <mergeCell ref="P219:Q219"/>
    <mergeCell ref="R226:R227"/>
    <mergeCell ref="L226:L227"/>
    <mergeCell ref="M226:M227"/>
    <mergeCell ref="N226:N227"/>
    <mergeCell ref="O226:O227"/>
    <mergeCell ref="P226:P227"/>
    <mergeCell ref="Q226:Q227"/>
    <mergeCell ref="F226:F227"/>
    <mergeCell ref="G226:G227"/>
    <mergeCell ref="H226:H227"/>
    <mergeCell ref="R196:R197"/>
    <mergeCell ref="A202:B202"/>
    <mergeCell ref="A203:B203"/>
    <mergeCell ref="A204:B204"/>
    <mergeCell ref="A205:B205"/>
    <mergeCell ref="A209:R209"/>
    <mergeCell ref="L196:L197"/>
    <mergeCell ref="M196:M197"/>
    <mergeCell ref="N196:N197"/>
    <mergeCell ref="O196:O197"/>
    <mergeCell ref="P196:P197"/>
    <mergeCell ref="Q196:Q197"/>
    <mergeCell ref="F196:F197"/>
    <mergeCell ref="G196:G197"/>
    <mergeCell ref="H196:H197"/>
    <mergeCell ref="I196:I197"/>
    <mergeCell ref="J196:J197"/>
    <mergeCell ref="K196:K197"/>
    <mergeCell ref="A196:A197"/>
    <mergeCell ref="B196:B197"/>
    <mergeCell ref="C196:C197"/>
    <mergeCell ref="D196:D197"/>
    <mergeCell ref="E196:E197"/>
    <mergeCell ref="H194:H195"/>
    <mergeCell ref="I194:I195"/>
    <mergeCell ref="J194:J195"/>
    <mergeCell ref="K194:K195"/>
    <mergeCell ref="P192:P193"/>
    <mergeCell ref="Q192:Q193"/>
    <mergeCell ref="R192:R193"/>
    <mergeCell ref="A194:A195"/>
    <mergeCell ref="B194:B195"/>
    <mergeCell ref="C194:C195"/>
    <mergeCell ref="D194:D195"/>
    <mergeCell ref="E194:E195"/>
    <mergeCell ref="F194:F195"/>
    <mergeCell ref="G194:G195"/>
    <mergeCell ref="J192:J193"/>
    <mergeCell ref="K192:K193"/>
    <mergeCell ref="L192:L193"/>
    <mergeCell ref="M192:M193"/>
    <mergeCell ref="N192:N193"/>
    <mergeCell ref="O192:O193"/>
    <mergeCell ref="N194:N195"/>
    <mergeCell ref="O194:O195"/>
    <mergeCell ref="P194:P195"/>
    <mergeCell ref="Q194:Q195"/>
    <mergeCell ref="R194:R195"/>
    <mergeCell ref="L194:L195"/>
    <mergeCell ref="M194:M195"/>
    <mergeCell ref="L188:L189"/>
    <mergeCell ref="M188:M189"/>
    <mergeCell ref="R190:R191"/>
    <mergeCell ref="A192:A193"/>
    <mergeCell ref="B192:B193"/>
    <mergeCell ref="C192:C193"/>
    <mergeCell ref="D192:D193"/>
    <mergeCell ref="E192:E193"/>
    <mergeCell ref="F192:F193"/>
    <mergeCell ref="G192:G193"/>
    <mergeCell ref="H192:H193"/>
    <mergeCell ref="I192:I193"/>
    <mergeCell ref="L190:L191"/>
    <mergeCell ref="M190:M191"/>
    <mergeCell ref="N190:N191"/>
    <mergeCell ref="O190:O191"/>
    <mergeCell ref="P190:P191"/>
    <mergeCell ref="Q190:Q191"/>
    <mergeCell ref="F190:F191"/>
    <mergeCell ref="G190:G191"/>
    <mergeCell ref="H190:H191"/>
    <mergeCell ref="I190:I191"/>
    <mergeCell ref="J190:J191"/>
    <mergeCell ref="K190:K191"/>
    <mergeCell ref="A190:A191"/>
    <mergeCell ref="B190:B191"/>
    <mergeCell ref="C190:C191"/>
    <mergeCell ref="D190:D191"/>
    <mergeCell ref="E190:E191"/>
    <mergeCell ref="H188:H189"/>
    <mergeCell ref="I188:I189"/>
    <mergeCell ref="J188:J189"/>
    <mergeCell ref="K188:K189"/>
    <mergeCell ref="I184:I185"/>
    <mergeCell ref="J184:J185"/>
    <mergeCell ref="K184:K185"/>
    <mergeCell ref="P186:P187"/>
    <mergeCell ref="Q186:Q187"/>
    <mergeCell ref="R186:R187"/>
    <mergeCell ref="A188:A189"/>
    <mergeCell ref="B188:B189"/>
    <mergeCell ref="C188:C189"/>
    <mergeCell ref="D188:D189"/>
    <mergeCell ref="E188:E189"/>
    <mergeCell ref="F188:F189"/>
    <mergeCell ref="G188:G189"/>
    <mergeCell ref="J186:J187"/>
    <mergeCell ref="K186:K187"/>
    <mergeCell ref="L186:L187"/>
    <mergeCell ref="M186:M187"/>
    <mergeCell ref="N186:N187"/>
    <mergeCell ref="O186:O187"/>
    <mergeCell ref="N188:N189"/>
    <mergeCell ref="O188:O189"/>
    <mergeCell ref="P188:P189"/>
    <mergeCell ref="Q188:Q189"/>
    <mergeCell ref="R188:R189"/>
    <mergeCell ref="A186:A187"/>
    <mergeCell ref="B186:B187"/>
    <mergeCell ref="C186:C187"/>
    <mergeCell ref="D186:D187"/>
    <mergeCell ref="E186:E187"/>
    <mergeCell ref="F186:F187"/>
    <mergeCell ref="G186:G187"/>
    <mergeCell ref="H186:H187"/>
    <mergeCell ref="I186:I187"/>
    <mergeCell ref="D179:E179"/>
    <mergeCell ref="D180:E180"/>
    <mergeCell ref="A184:A185"/>
    <mergeCell ref="B184:B185"/>
    <mergeCell ref="C184:C185"/>
    <mergeCell ref="D184:D185"/>
    <mergeCell ref="E184:E185"/>
    <mergeCell ref="A169:R169"/>
    <mergeCell ref="A171:R171"/>
    <mergeCell ref="P173:Q173"/>
    <mergeCell ref="B175:D175"/>
    <mergeCell ref="P175:Q175"/>
    <mergeCell ref="B177:E177"/>
    <mergeCell ref="P177:Q177"/>
    <mergeCell ref="R184:R185"/>
    <mergeCell ref="L184:L185"/>
    <mergeCell ref="M184:M185"/>
    <mergeCell ref="N184:N185"/>
    <mergeCell ref="O184:O185"/>
    <mergeCell ref="P184:P185"/>
    <mergeCell ref="Q184:Q185"/>
    <mergeCell ref="F184:F185"/>
    <mergeCell ref="G184:G185"/>
    <mergeCell ref="H184:H185"/>
    <mergeCell ref="R154:R155"/>
    <mergeCell ref="A160:B160"/>
    <mergeCell ref="A161:B161"/>
    <mergeCell ref="A162:B162"/>
    <mergeCell ref="A163:B163"/>
    <mergeCell ref="A167:R167"/>
    <mergeCell ref="L154:L155"/>
    <mergeCell ref="M154:M155"/>
    <mergeCell ref="N154:N155"/>
    <mergeCell ref="O154:O155"/>
    <mergeCell ref="P154:P155"/>
    <mergeCell ref="Q154:Q155"/>
    <mergeCell ref="F154:F155"/>
    <mergeCell ref="G154:G155"/>
    <mergeCell ref="H154:H155"/>
    <mergeCell ref="I154:I155"/>
    <mergeCell ref="J154:J155"/>
    <mergeCell ref="K154:K155"/>
    <mergeCell ref="A154:A155"/>
    <mergeCell ref="B154:B155"/>
    <mergeCell ref="C154:C155"/>
    <mergeCell ref="D154:D155"/>
    <mergeCell ref="E154:E155"/>
    <mergeCell ref="H152:H153"/>
    <mergeCell ref="I152:I153"/>
    <mergeCell ref="J152:J153"/>
    <mergeCell ref="K152:K153"/>
    <mergeCell ref="P150:P151"/>
    <mergeCell ref="Q150:Q151"/>
    <mergeCell ref="R150:R151"/>
    <mergeCell ref="A152:A153"/>
    <mergeCell ref="B152:B153"/>
    <mergeCell ref="C152:C153"/>
    <mergeCell ref="D152:D153"/>
    <mergeCell ref="E152:E153"/>
    <mergeCell ref="F152:F153"/>
    <mergeCell ref="G152:G153"/>
    <mergeCell ref="J150:J151"/>
    <mergeCell ref="K150:K151"/>
    <mergeCell ref="L150:L151"/>
    <mergeCell ref="M150:M151"/>
    <mergeCell ref="N150:N151"/>
    <mergeCell ref="O150:O151"/>
    <mergeCell ref="N152:N153"/>
    <mergeCell ref="O152:O153"/>
    <mergeCell ref="P152:P153"/>
    <mergeCell ref="Q152:Q153"/>
    <mergeCell ref="R152:R153"/>
    <mergeCell ref="L152:L153"/>
    <mergeCell ref="M152:M153"/>
    <mergeCell ref="L146:L147"/>
    <mergeCell ref="M146:M147"/>
    <mergeCell ref="R148:R149"/>
    <mergeCell ref="A150:A151"/>
    <mergeCell ref="B150:B151"/>
    <mergeCell ref="C150:C151"/>
    <mergeCell ref="D150:D151"/>
    <mergeCell ref="E150:E151"/>
    <mergeCell ref="F150:F151"/>
    <mergeCell ref="G150:G151"/>
    <mergeCell ref="H150:H151"/>
    <mergeCell ref="I150:I151"/>
    <mergeCell ref="L148:L149"/>
    <mergeCell ref="M148:M149"/>
    <mergeCell ref="N148:N149"/>
    <mergeCell ref="O148:O149"/>
    <mergeCell ref="P148:P149"/>
    <mergeCell ref="Q148:Q149"/>
    <mergeCell ref="F148:F149"/>
    <mergeCell ref="G148:G149"/>
    <mergeCell ref="H148:H149"/>
    <mergeCell ref="I148:I149"/>
    <mergeCell ref="J148:J149"/>
    <mergeCell ref="K148:K149"/>
    <mergeCell ref="A148:A149"/>
    <mergeCell ref="B148:B149"/>
    <mergeCell ref="C148:C149"/>
    <mergeCell ref="D148:D149"/>
    <mergeCell ref="E148:E149"/>
    <mergeCell ref="H146:H147"/>
    <mergeCell ref="I146:I147"/>
    <mergeCell ref="J146:J147"/>
    <mergeCell ref="K146:K147"/>
    <mergeCell ref="I142:I143"/>
    <mergeCell ref="J142:J143"/>
    <mergeCell ref="K142:K143"/>
    <mergeCell ref="P144:P145"/>
    <mergeCell ref="Q144:Q145"/>
    <mergeCell ref="R144:R145"/>
    <mergeCell ref="A146:A147"/>
    <mergeCell ref="B146:B147"/>
    <mergeCell ref="C146:C147"/>
    <mergeCell ref="D146:D147"/>
    <mergeCell ref="E146:E147"/>
    <mergeCell ref="F146:F147"/>
    <mergeCell ref="G146:G147"/>
    <mergeCell ref="J144:J145"/>
    <mergeCell ref="K144:K145"/>
    <mergeCell ref="L144:L145"/>
    <mergeCell ref="M144:M145"/>
    <mergeCell ref="N144:N145"/>
    <mergeCell ref="O144:O145"/>
    <mergeCell ref="N146:N147"/>
    <mergeCell ref="O146:O147"/>
    <mergeCell ref="P146:P147"/>
    <mergeCell ref="Q146:Q147"/>
    <mergeCell ref="R146:R147"/>
    <mergeCell ref="A144:A145"/>
    <mergeCell ref="B144:B145"/>
    <mergeCell ref="C144:C145"/>
    <mergeCell ref="D144:D145"/>
    <mergeCell ref="E144:E145"/>
    <mergeCell ref="F144:F145"/>
    <mergeCell ref="G144:G145"/>
    <mergeCell ref="H144:H145"/>
    <mergeCell ref="I144:I145"/>
    <mergeCell ref="D137:E137"/>
    <mergeCell ref="D138:E138"/>
    <mergeCell ref="A142:A143"/>
    <mergeCell ref="B142:B143"/>
    <mergeCell ref="C142:C143"/>
    <mergeCell ref="D142:D143"/>
    <mergeCell ref="E142:E143"/>
    <mergeCell ref="A127:R127"/>
    <mergeCell ref="A129:R129"/>
    <mergeCell ref="P131:Q131"/>
    <mergeCell ref="B133:C133"/>
    <mergeCell ref="P133:Q133"/>
    <mergeCell ref="B135:E135"/>
    <mergeCell ref="P135:Q135"/>
    <mergeCell ref="R142:R143"/>
    <mergeCell ref="L142:L143"/>
    <mergeCell ref="M142:M143"/>
    <mergeCell ref="N142:N143"/>
    <mergeCell ref="O142:O143"/>
    <mergeCell ref="P142:P143"/>
    <mergeCell ref="Q142:Q143"/>
    <mergeCell ref="F142:F143"/>
    <mergeCell ref="G142:G143"/>
    <mergeCell ref="H142:H143"/>
    <mergeCell ref="R112:R113"/>
    <mergeCell ref="A118:B118"/>
    <mergeCell ref="A119:B119"/>
    <mergeCell ref="A120:B120"/>
    <mergeCell ref="A121:B121"/>
    <mergeCell ref="A125:R125"/>
    <mergeCell ref="L112:L113"/>
    <mergeCell ref="M112:M113"/>
    <mergeCell ref="N112:N113"/>
    <mergeCell ref="O112:O113"/>
    <mergeCell ref="P112:P113"/>
    <mergeCell ref="Q112:Q113"/>
    <mergeCell ref="F112:F113"/>
    <mergeCell ref="G112:G113"/>
    <mergeCell ref="H112:H113"/>
    <mergeCell ref="I112:I113"/>
    <mergeCell ref="J112:J113"/>
    <mergeCell ref="K112:K113"/>
    <mergeCell ref="A112:A113"/>
    <mergeCell ref="B112:B113"/>
    <mergeCell ref="C112:C113"/>
    <mergeCell ref="D112:D113"/>
    <mergeCell ref="E112:E113"/>
    <mergeCell ref="H110:H111"/>
    <mergeCell ref="I110:I111"/>
    <mergeCell ref="J110:J111"/>
    <mergeCell ref="K110:K111"/>
    <mergeCell ref="P108:P109"/>
    <mergeCell ref="Q108:Q109"/>
    <mergeCell ref="R108:R109"/>
    <mergeCell ref="A110:A111"/>
    <mergeCell ref="B110:B111"/>
    <mergeCell ref="C110:C111"/>
    <mergeCell ref="D110:D111"/>
    <mergeCell ref="E110:E111"/>
    <mergeCell ref="F110:F111"/>
    <mergeCell ref="G110:G111"/>
    <mergeCell ref="J108:J109"/>
    <mergeCell ref="K108:K109"/>
    <mergeCell ref="L108:L109"/>
    <mergeCell ref="M108:M109"/>
    <mergeCell ref="N108:N109"/>
    <mergeCell ref="O108:O109"/>
    <mergeCell ref="N110:N111"/>
    <mergeCell ref="O110:O111"/>
    <mergeCell ref="P110:P111"/>
    <mergeCell ref="Q110:Q111"/>
    <mergeCell ref="R110:R111"/>
    <mergeCell ref="L110:L111"/>
    <mergeCell ref="M110:M111"/>
    <mergeCell ref="L104:L105"/>
    <mergeCell ref="M104:M105"/>
    <mergeCell ref="R106:R107"/>
    <mergeCell ref="A108:A109"/>
    <mergeCell ref="B108:B109"/>
    <mergeCell ref="C108:C109"/>
    <mergeCell ref="D108:D109"/>
    <mergeCell ref="E108:E109"/>
    <mergeCell ref="F108:F109"/>
    <mergeCell ref="G108:G109"/>
    <mergeCell ref="H108:H109"/>
    <mergeCell ref="I108:I109"/>
    <mergeCell ref="L106:L107"/>
    <mergeCell ref="M106:M107"/>
    <mergeCell ref="N106:N107"/>
    <mergeCell ref="O106:O107"/>
    <mergeCell ref="P106:P107"/>
    <mergeCell ref="Q106:Q107"/>
    <mergeCell ref="F106:F107"/>
    <mergeCell ref="G106:G107"/>
    <mergeCell ref="H106:H107"/>
    <mergeCell ref="I106:I107"/>
    <mergeCell ref="J106:J107"/>
    <mergeCell ref="K106:K107"/>
    <mergeCell ref="A106:A107"/>
    <mergeCell ref="B106:B107"/>
    <mergeCell ref="C106:C107"/>
    <mergeCell ref="D106:D107"/>
    <mergeCell ref="E106:E107"/>
    <mergeCell ref="H104:H105"/>
    <mergeCell ref="I104:I105"/>
    <mergeCell ref="J104:J105"/>
    <mergeCell ref="K104:K105"/>
    <mergeCell ref="I100:I101"/>
    <mergeCell ref="J100:J101"/>
    <mergeCell ref="K100:K101"/>
    <mergeCell ref="P102:P103"/>
    <mergeCell ref="Q102:Q103"/>
    <mergeCell ref="R102:R103"/>
    <mergeCell ref="A104:A105"/>
    <mergeCell ref="B104:B105"/>
    <mergeCell ref="C104:C105"/>
    <mergeCell ref="D104:D105"/>
    <mergeCell ref="E104:E105"/>
    <mergeCell ref="F104:F105"/>
    <mergeCell ref="G104:G105"/>
    <mergeCell ref="J102:J103"/>
    <mergeCell ref="K102:K103"/>
    <mergeCell ref="L102:L103"/>
    <mergeCell ref="M102:M103"/>
    <mergeCell ref="N102:N103"/>
    <mergeCell ref="O102:O103"/>
    <mergeCell ref="N104:N105"/>
    <mergeCell ref="O104:O105"/>
    <mergeCell ref="P104:P105"/>
    <mergeCell ref="Q104:Q105"/>
    <mergeCell ref="R104:R105"/>
    <mergeCell ref="A102:A103"/>
    <mergeCell ref="B102:B103"/>
    <mergeCell ref="C102:C103"/>
    <mergeCell ref="D102:D103"/>
    <mergeCell ref="E102:E103"/>
    <mergeCell ref="F102:F103"/>
    <mergeCell ref="G102:G103"/>
    <mergeCell ref="H102:H103"/>
    <mergeCell ref="I102:I103"/>
    <mergeCell ref="D95:E95"/>
    <mergeCell ref="D96:E96"/>
    <mergeCell ref="A100:A101"/>
    <mergeCell ref="B100:B101"/>
    <mergeCell ref="C100:C101"/>
    <mergeCell ref="D100:D101"/>
    <mergeCell ref="E100:E101"/>
    <mergeCell ref="A85:R85"/>
    <mergeCell ref="A87:R87"/>
    <mergeCell ref="P89:Q89"/>
    <mergeCell ref="B91:C91"/>
    <mergeCell ref="P91:Q91"/>
    <mergeCell ref="B93:E93"/>
    <mergeCell ref="P93:Q93"/>
    <mergeCell ref="R100:R101"/>
    <mergeCell ref="L100:L101"/>
    <mergeCell ref="M100:M101"/>
    <mergeCell ref="N100:N101"/>
    <mergeCell ref="O100:O101"/>
    <mergeCell ref="P100:P101"/>
    <mergeCell ref="Q100:Q101"/>
    <mergeCell ref="F100:F101"/>
    <mergeCell ref="G100:G101"/>
    <mergeCell ref="H100:H101"/>
    <mergeCell ref="R71:R72"/>
    <mergeCell ref="A77:B77"/>
    <mergeCell ref="A78:B78"/>
    <mergeCell ref="A79:B79"/>
    <mergeCell ref="A80:B80"/>
    <mergeCell ref="A84:R84"/>
    <mergeCell ref="L71:L72"/>
    <mergeCell ref="M71:M72"/>
    <mergeCell ref="N71:N72"/>
    <mergeCell ref="O71:O72"/>
    <mergeCell ref="P71:P72"/>
    <mergeCell ref="Q71:Q72"/>
    <mergeCell ref="F71:F72"/>
    <mergeCell ref="G71:G72"/>
    <mergeCell ref="H71:H72"/>
    <mergeCell ref="I71:I72"/>
    <mergeCell ref="J71:J72"/>
    <mergeCell ref="K71:K72"/>
    <mergeCell ref="A71:A72"/>
    <mergeCell ref="B71:B72"/>
    <mergeCell ref="C71:C72"/>
    <mergeCell ref="D71:D72"/>
    <mergeCell ref="E71:E72"/>
    <mergeCell ref="H69:H70"/>
    <mergeCell ref="I69:I70"/>
    <mergeCell ref="J69:J70"/>
    <mergeCell ref="K69:K70"/>
    <mergeCell ref="P67:P68"/>
    <mergeCell ref="Q67:Q68"/>
    <mergeCell ref="R67:R68"/>
    <mergeCell ref="A69:A70"/>
    <mergeCell ref="B69:B70"/>
    <mergeCell ref="C69:C70"/>
    <mergeCell ref="D69:D70"/>
    <mergeCell ref="E69:E70"/>
    <mergeCell ref="F69:F70"/>
    <mergeCell ref="G69:G70"/>
    <mergeCell ref="J67:J68"/>
    <mergeCell ref="K67:K68"/>
    <mergeCell ref="L67:L68"/>
    <mergeCell ref="M67:M68"/>
    <mergeCell ref="N67:N68"/>
    <mergeCell ref="O67:O68"/>
    <mergeCell ref="N69:N70"/>
    <mergeCell ref="O69:O70"/>
    <mergeCell ref="P69:P70"/>
    <mergeCell ref="Q69:Q70"/>
    <mergeCell ref="R69:R70"/>
    <mergeCell ref="L69:L70"/>
    <mergeCell ref="M69:M70"/>
    <mergeCell ref="L63:L64"/>
    <mergeCell ref="M63:M64"/>
    <mergeCell ref="R65:R66"/>
    <mergeCell ref="A67:A68"/>
    <mergeCell ref="B67:B68"/>
    <mergeCell ref="C67:C68"/>
    <mergeCell ref="D67:D68"/>
    <mergeCell ref="E67:E68"/>
    <mergeCell ref="F67:F68"/>
    <mergeCell ref="G67:G68"/>
    <mergeCell ref="H67:H68"/>
    <mergeCell ref="I67:I68"/>
    <mergeCell ref="L65:L66"/>
    <mergeCell ref="M65:M66"/>
    <mergeCell ref="N65:N66"/>
    <mergeCell ref="O65:O66"/>
    <mergeCell ref="P65:P66"/>
    <mergeCell ref="Q65:Q66"/>
    <mergeCell ref="F65:F66"/>
    <mergeCell ref="G65:G66"/>
    <mergeCell ref="H65:H66"/>
    <mergeCell ref="I65:I66"/>
    <mergeCell ref="J65:J66"/>
    <mergeCell ref="K65:K66"/>
    <mergeCell ref="A65:A66"/>
    <mergeCell ref="B65:B66"/>
    <mergeCell ref="C65:C66"/>
    <mergeCell ref="D65:D66"/>
    <mergeCell ref="E65:E66"/>
    <mergeCell ref="H63:H64"/>
    <mergeCell ref="I63:I64"/>
    <mergeCell ref="J63:J64"/>
    <mergeCell ref="K63:K64"/>
    <mergeCell ref="I59:I60"/>
    <mergeCell ref="J59:J60"/>
    <mergeCell ref="K59:K60"/>
    <mergeCell ref="P61:P62"/>
    <mergeCell ref="Q61:Q62"/>
    <mergeCell ref="R61:R62"/>
    <mergeCell ref="A63:A64"/>
    <mergeCell ref="B63:B64"/>
    <mergeCell ref="C63:C64"/>
    <mergeCell ref="D63:D64"/>
    <mergeCell ref="E63:E64"/>
    <mergeCell ref="F63:F64"/>
    <mergeCell ref="G63:G64"/>
    <mergeCell ref="J61:J62"/>
    <mergeCell ref="K61:K62"/>
    <mergeCell ref="L61:L62"/>
    <mergeCell ref="M61:M62"/>
    <mergeCell ref="N61:N62"/>
    <mergeCell ref="O61:O62"/>
    <mergeCell ref="N63:N64"/>
    <mergeCell ref="O63:O64"/>
    <mergeCell ref="P63:P64"/>
    <mergeCell ref="Q63:Q64"/>
    <mergeCell ref="R63:R64"/>
    <mergeCell ref="A61:A62"/>
    <mergeCell ref="B61:B62"/>
    <mergeCell ref="C61:C62"/>
    <mergeCell ref="D61:D62"/>
    <mergeCell ref="E61:E62"/>
    <mergeCell ref="F61:F62"/>
    <mergeCell ref="G61:G62"/>
    <mergeCell ref="H61:H62"/>
    <mergeCell ref="I61:I62"/>
    <mergeCell ref="D54:E54"/>
    <mergeCell ref="D55:E55"/>
    <mergeCell ref="A59:A60"/>
    <mergeCell ref="B59:B60"/>
    <mergeCell ref="C59:C60"/>
    <mergeCell ref="D59:D60"/>
    <mergeCell ref="E59:E60"/>
    <mergeCell ref="A44:R44"/>
    <mergeCell ref="A46:R46"/>
    <mergeCell ref="P48:Q48"/>
    <mergeCell ref="B50:C50"/>
    <mergeCell ref="P50:Q50"/>
    <mergeCell ref="B52:E52"/>
    <mergeCell ref="P52:Q52"/>
    <mergeCell ref="R59:R60"/>
    <mergeCell ref="L59:L60"/>
    <mergeCell ref="M59:M60"/>
    <mergeCell ref="N59:N60"/>
    <mergeCell ref="O59:O60"/>
    <mergeCell ref="P59:P60"/>
    <mergeCell ref="Q59:Q60"/>
    <mergeCell ref="F59:F60"/>
    <mergeCell ref="G59:G60"/>
    <mergeCell ref="H59:H60"/>
    <mergeCell ref="R28:R29"/>
    <mergeCell ref="A34:B34"/>
    <mergeCell ref="A35:B35"/>
    <mergeCell ref="A36:B36"/>
    <mergeCell ref="A37:B37"/>
    <mergeCell ref="A41:R41"/>
    <mergeCell ref="L28:L29"/>
    <mergeCell ref="M28:M29"/>
    <mergeCell ref="N28:N29"/>
    <mergeCell ref="O28:O29"/>
    <mergeCell ref="P28:P29"/>
    <mergeCell ref="Q28:Q29"/>
    <mergeCell ref="F28:F29"/>
    <mergeCell ref="G28:G29"/>
    <mergeCell ref="H28:H29"/>
    <mergeCell ref="I28:I29"/>
    <mergeCell ref="J28:J29"/>
    <mergeCell ref="K28:K29"/>
    <mergeCell ref="A28:A29"/>
    <mergeCell ref="B28:B29"/>
    <mergeCell ref="C28:C29"/>
    <mergeCell ref="D28:D29"/>
    <mergeCell ref="E28:E29"/>
    <mergeCell ref="H26:H27"/>
    <mergeCell ref="I26:I27"/>
    <mergeCell ref="J26:J27"/>
    <mergeCell ref="K26:K27"/>
    <mergeCell ref="P24:P25"/>
    <mergeCell ref="Q24:Q25"/>
    <mergeCell ref="R24:R25"/>
    <mergeCell ref="A26:A27"/>
    <mergeCell ref="B26:B27"/>
    <mergeCell ref="C26:C27"/>
    <mergeCell ref="D26:D27"/>
    <mergeCell ref="E26:E27"/>
    <mergeCell ref="F26:F27"/>
    <mergeCell ref="G26:G27"/>
    <mergeCell ref="J24:J25"/>
    <mergeCell ref="K24:K25"/>
    <mergeCell ref="L24:L25"/>
    <mergeCell ref="M24:M25"/>
    <mergeCell ref="N24:N25"/>
    <mergeCell ref="O24:O25"/>
    <mergeCell ref="N26:N27"/>
    <mergeCell ref="O26:O27"/>
    <mergeCell ref="P26:P27"/>
    <mergeCell ref="Q26:Q27"/>
    <mergeCell ref="R26:R27"/>
    <mergeCell ref="L26:L27"/>
    <mergeCell ref="M26:M27"/>
    <mergeCell ref="L20:L21"/>
    <mergeCell ref="M20:M21"/>
    <mergeCell ref="R22:R23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L22:L23"/>
    <mergeCell ref="M22:M23"/>
    <mergeCell ref="N22:N23"/>
    <mergeCell ref="O22:O23"/>
    <mergeCell ref="P22:P23"/>
    <mergeCell ref="Q22:Q23"/>
    <mergeCell ref="F22:F23"/>
    <mergeCell ref="G22:G23"/>
    <mergeCell ref="H22:H23"/>
    <mergeCell ref="I22:I23"/>
    <mergeCell ref="J22:J23"/>
    <mergeCell ref="K22:K23"/>
    <mergeCell ref="A22:A23"/>
    <mergeCell ref="B22:B23"/>
    <mergeCell ref="C22:C23"/>
    <mergeCell ref="D22:D23"/>
    <mergeCell ref="E22:E23"/>
    <mergeCell ref="H20:H21"/>
    <mergeCell ref="I20:I21"/>
    <mergeCell ref="J20:J21"/>
    <mergeCell ref="K20:K21"/>
    <mergeCell ref="I16:I17"/>
    <mergeCell ref="J16:J17"/>
    <mergeCell ref="K16:K17"/>
    <mergeCell ref="P18:P19"/>
    <mergeCell ref="Q18:Q19"/>
    <mergeCell ref="R18:R19"/>
    <mergeCell ref="A20:A21"/>
    <mergeCell ref="B20:B21"/>
    <mergeCell ref="C20:C21"/>
    <mergeCell ref="D20:D21"/>
    <mergeCell ref="E20:E21"/>
    <mergeCell ref="F20:F21"/>
    <mergeCell ref="G20:G21"/>
    <mergeCell ref="J18:J19"/>
    <mergeCell ref="K18:K19"/>
    <mergeCell ref="L18:L19"/>
    <mergeCell ref="M18:M19"/>
    <mergeCell ref="N18:N19"/>
    <mergeCell ref="O18:O19"/>
    <mergeCell ref="N20:N21"/>
    <mergeCell ref="O20:O21"/>
    <mergeCell ref="P20:P21"/>
    <mergeCell ref="Q20:Q21"/>
    <mergeCell ref="R20:R21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D11:E11"/>
    <mergeCell ref="D12:E12"/>
    <mergeCell ref="A16:A17"/>
    <mergeCell ref="B16:B17"/>
    <mergeCell ref="C16:C17"/>
    <mergeCell ref="D16:D17"/>
    <mergeCell ref="E16:E17"/>
    <mergeCell ref="A1:R1"/>
    <mergeCell ref="A3:R3"/>
    <mergeCell ref="P5:Q5"/>
    <mergeCell ref="B7:C7"/>
    <mergeCell ref="P7:Q7"/>
    <mergeCell ref="B9:E9"/>
    <mergeCell ref="P9:Q9"/>
    <mergeCell ref="R16:R17"/>
    <mergeCell ref="L16:L17"/>
    <mergeCell ref="M16:M17"/>
    <mergeCell ref="N16:N17"/>
    <mergeCell ref="O16:O17"/>
    <mergeCell ref="P16:P17"/>
    <mergeCell ref="Q16:Q17"/>
    <mergeCell ref="F16:F17"/>
    <mergeCell ref="G16:G17"/>
    <mergeCell ref="H16:H17"/>
  </mergeCells>
  <pageMargins left="0.39370078740157483" right="0.39370078740157483" top="0.59055118110236227" bottom="0.59055118110236227" header="0.19685039370078741" footer="0.51181102362204722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13"/>
  </sheetPr>
  <dimension ref="A1:S38"/>
  <sheetViews>
    <sheetView showGridLines="0" topLeftCell="B16" zoomScaleNormal="110" workbookViewId="0">
      <selection activeCell="P30" sqref="P30:P31"/>
    </sheetView>
  </sheetViews>
  <sheetFormatPr baseColWidth="10" defaultRowHeight="12.75"/>
  <cols>
    <col min="1" max="1" width="15.85546875" customWidth="1"/>
    <col min="2" max="2" width="8.7109375" customWidth="1"/>
    <col min="3" max="3" width="10.140625" customWidth="1"/>
    <col min="4" max="4" width="10.28515625" customWidth="1"/>
    <col min="5" max="5" width="8.7109375" customWidth="1"/>
    <col min="6" max="6" width="10.7109375" customWidth="1"/>
    <col min="7" max="7" width="5.7109375" customWidth="1"/>
    <col min="8" max="8" width="9.140625" customWidth="1"/>
    <col min="9" max="9" width="10.85546875" customWidth="1"/>
    <col min="10" max="10" width="6.28515625" customWidth="1"/>
    <col min="11" max="11" width="10.28515625" customWidth="1"/>
    <col min="12" max="12" width="6.140625" customWidth="1"/>
    <col min="13" max="13" width="10.28515625" customWidth="1"/>
    <col min="14" max="14" width="5.85546875" customWidth="1"/>
    <col min="15" max="15" width="10.7109375" customWidth="1"/>
    <col min="16" max="16" width="6" customWidth="1"/>
    <col min="19" max="19" width="11.42578125" style="20"/>
  </cols>
  <sheetData>
    <row r="1" spans="1:18" ht="18">
      <c r="A1" s="129" t="s">
        <v>38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</row>
    <row r="3" spans="1:18" ht="15.75">
      <c r="A3" s="130" t="s">
        <v>39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</row>
    <row r="6" spans="1:18" ht="15.75">
      <c r="A6" s="40" t="s">
        <v>58</v>
      </c>
      <c r="B6" s="46" t="s">
        <v>59</v>
      </c>
      <c r="L6" s="131" t="s">
        <v>83</v>
      </c>
      <c r="M6" s="131"/>
      <c r="N6" s="132"/>
      <c r="O6" s="31" t="s">
        <v>141</v>
      </c>
    </row>
    <row r="7" spans="1:18" ht="15">
      <c r="A7" s="41"/>
      <c r="L7" s="41"/>
      <c r="M7" s="41"/>
      <c r="N7" s="41"/>
    </row>
    <row r="8" spans="1:18" ht="15.75">
      <c r="A8" s="41"/>
      <c r="B8" s="133"/>
      <c r="C8" s="133"/>
      <c r="L8" s="131" t="s">
        <v>84</v>
      </c>
      <c r="M8" s="131"/>
      <c r="N8" s="41"/>
      <c r="O8" s="42" t="s">
        <v>107</v>
      </c>
    </row>
    <row r="10" spans="1:18" ht="23.25">
      <c r="D10" s="134" t="s">
        <v>98</v>
      </c>
      <c r="E10" s="135"/>
      <c r="F10" s="135"/>
      <c r="G10" s="135"/>
      <c r="H10" s="135"/>
      <c r="I10" s="135"/>
      <c r="J10" s="135"/>
      <c r="K10" s="135"/>
      <c r="L10" s="136"/>
      <c r="M10" s="45"/>
    </row>
    <row r="12" spans="1:18" ht="15.75">
      <c r="F12" s="40"/>
      <c r="G12" s="137"/>
      <c r="H12" s="137"/>
      <c r="I12" s="137"/>
    </row>
    <row r="13" spans="1:18" ht="13.5" thickBot="1"/>
    <row r="14" spans="1:18">
      <c r="A14" s="16"/>
      <c r="B14" s="16" t="s">
        <v>40</v>
      </c>
      <c r="C14" s="16" t="s">
        <v>40</v>
      </c>
      <c r="D14" s="16" t="s">
        <v>40</v>
      </c>
      <c r="E14" s="16" t="s">
        <v>40</v>
      </c>
      <c r="F14" s="16" t="s">
        <v>40</v>
      </c>
      <c r="G14" s="18"/>
      <c r="H14" s="16" t="s">
        <v>40</v>
      </c>
      <c r="I14" s="16" t="s">
        <v>40</v>
      </c>
      <c r="J14" s="16"/>
      <c r="K14" s="16" t="s">
        <v>40</v>
      </c>
      <c r="L14" s="16"/>
      <c r="M14" s="16" t="s">
        <v>40</v>
      </c>
      <c r="N14" s="16"/>
      <c r="O14" s="16" t="s">
        <v>40</v>
      </c>
      <c r="P14" s="23"/>
      <c r="Q14" s="22"/>
      <c r="R14" s="22"/>
    </row>
    <row r="15" spans="1:18">
      <c r="A15" s="17"/>
      <c r="B15" s="17" t="s">
        <v>28</v>
      </c>
      <c r="C15" s="17" t="s">
        <v>28</v>
      </c>
      <c r="D15" s="17" t="s">
        <v>28</v>
      </c>
      <c r="E15" s="17" t="s">
        <v>44</v>
      </c>
      <c r="F15" s="17" t="s">
        <v>44</v>
      </c>
      <c r="G15" s="19"/>
      <c r="H15" s="17" t="s">
        <v>48</v>
      </c>
      <c r="I15" s="17" t="s">
        <v>78</v>
      </c>
      <c r="J15" s="17"/>
      <c r="K15" s="21" t="s">
        <v>50</v>
      </c>
      <c r="L15" s="17"/>
      <c r="M15" s="17" t="s">
        <v>53</v>
      </c>
      <c r="N15" s="17"/>
      <c r="O15" s="17" t="s">
        <v>44</v>
      </c>
      <c r="P15" s="21"/>
      <c r="Q15" s="22"/>
      <c r="R15" s="22"/>
    </row>
    <row r="16" spans="1:18">
      <c r="A16" s="17" t="s">
        <v>99</v>
      </c>
      <c r="B16" s="17" t="s">
        <v>43</v>
      </c>
      <c r="C16" s="17" t="s">
        <v>43</v>
      </c>
      <c r="D16" s="17" t="s">
        <v>43</v>
      </c>
      <c r="E16" s="17" t="s">
        <v>28</v>
      </c>
      <c r="F16" s="17" t="s">
        <v>28</v>
      </c>
      <c r="G16" s="19"/>
      <c r="H16" s="17" t="s">
        <v>80</v>
      </c>
      <c r="I16" s="17" t="s">
        <v>77</v>
      </c>
      <c r="J16" s="17"/>
      <c r="K16" s="21" t="s">
        <v>51</v>
      </c>
      <c r="L16" s="17"/>
      <c r="M16" s="17" t="s">
        <v>54</v>
      </c>
      <c r="N16" s="38" t="s">
        <v>55</v>
      </c>
      <c r="O16" s="17" t="s">
        <v>56</v>
      </c>
      <c r="P16" s="39" t="s">
        <v>57</v>
      </c>
      <c r="Q16" s="22"/>
      <c r="R16" s="22"/>
    </row>
    <row r="17" spans="1:18">
      <c r="A17" s="17"/>
      <c r="B17" s="17" t="s">
        <v>41</v>
      </c>
      <c r="C17" s="17" t="s">
        <v>41</v>
      </c>
      <c r="D17" s="17" t="s">
        <v>71</v>
      </c>
      <c r="E17" s="17" t="s">
        <v>43</v>
      </c>
      <c r="F17" s="17" t="s">
        <v>45</v>
      </c>
      <c r="G17" s="38" t="s">
        <v>47</v>
      </c>
      <c r="H17" s="38" t="s">
        <v>79</v>
      </c>
      <c r="I17" s="38" t="s">
        <v>76</v>
      </c>
      <c r="J17" s="38" t="s">
        <v>49</v>
      </c>
      <c r="K17" s="21" t="s">
        <v>75</v>
      </c>
      <c r="L17" s="38" t="s">
        <v>52</v>
      </c>
      <c r="M17" s="38" t="s">
        <v>88</v>
      </c>
      <c r="N17" s="17"/>
      <c r="O17" s="17" t="s">
        <v>73</v>
      </c>
      <c r="P17" s="21"/>
      <c r="Q17" s="22"/>
      <c r="R17" s="22"/>
    </row>
    <row r="18" spans="1:18">
      <c r="A18" s="17"/>
      <c r="B18" s="17" t="s">
        <v>82</v>
      </c>
      <c r="C18" s="17" t="s">
        <v>42</v>
      </c>
      <c r="D18" s="17" t="s">
        <v>70</v>
      </c>
      <c r="E18" s="38" t="s">
        <v>89</v>
      </c>
      <c r="F18" s="17" t="s">
        <v>46</v>
      </c>
      <c r="G18" s="19"/>
      <c r="H18" s="17"/>
      <c r="I18" s="17"/>
      <c r="J18" s="17"/>
      <c r="K18" s="39" t="s">
        <v>74</v>
      </c>
      <c r="L18" s="17"/>
      <c r="M18" s="17"/>
      <c r="N18" s="17"/>
      <c r="O18" s="38" t="s">
        <v>72</v>
      </c>
      <c r="P18" s="21"/>
      <c r="Q18" s="22"/>
      <c r="R18" s="22"/>
    </row>
    <row r="19" spans="1:18">
      <c r="A19" s="17"/>
      <c r="B19" s="38" t="s">
        <v>81</v>
      </c>
      <c r="C19" s="17" t="s">
        <v>91</v>
      </c>
      <c r="D19" s="38" t="s">
        <v>90</v>
      </c>
      <c r="E19" s="17"/>
      <c r="F19" s="17" t="s">
        <v>92</v>
      </c>
      <c r="G19" s="19"/>
      <c r="H19" s="17"/>
      <c r="I19" s="17"/>
      <c r="J19" s="17"/>
      <c r="K19" s="21"/>
      <c r="L19" s="17"/>
      <c r="M19" s="17"/>
      <c r="N19" s="17"/>
      <c r="O19" s="17"/>
      <c r="P19" s="21"/>
      <c r="Q19" s="22"/>
      <c r="R19" s="22"/>
    </row>
    <row r="20" spans="1:18" ht="12.75" customHeight="1">
      <c r="A20" s="138" t="s">
        <v>100</v>
      </c>
      <c r="B20" s="139">
        <v>3183</v>
      </c>
      <c r="C20" s="139">
        <v>275</v>
      </c>
      <c r="D20" s="139">
        <v>797</v>
      </c>
      <c r="E20" s="140">
        <f>+D20+C20+B20</f>
        <v>4255</v>
      </c>
      <c r="F20" s="139">
        <v>3077</v>
      </c>
      <c r="G20" s="139">
        <f>+F20*100/E20</f>
        <v>72.31492361927144</v>
      </c>
      <c r="H20" s="139">
        <v>4167</v>
      </c>
      <c r="I20" s="139">
        <v>2875</v>
      </c>
      <c r="J20" s="139">
        <f>+I20*100/H20</f>
        <v>68.994480441564676</v>
      </c>
      <c r="K20" s="139">
        <v>122</v>
      </c>
      <c r="L20" s="139">
        <f>+K20*100/C20</f>
        <v>44.363636363636367</v>
      </c>
      <c r="M20" s="139">
        <v>498</v>
      </c>
      <c r="N20" s="139">
        <f>+M20*100/D20</f>
        <v>62.484316185696365</v>
      </c>
      <c r="O20" s="139">
        <v>2567</v>
      </c>
      <c r="P20" s="139">
        <f>+O20*100/E20</f>
        <v>60.329024676850764</v>
      </c>
      <c r="Q20" s="14"/>
      <c r="R20" s="14"/>
    </row>
    <row r="21" spans="1:18" ht="12.75" customHeight="1">
      <c r="A21" s="138"/>
      <c r="B21" s="139"/>
      <c r="C21" s="139"/>
      <c r="D21" s="139"/>
      <c r="E21" s="140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4"/>
      <c r="R21" s="14"/>
    </row>
    <row r="22" spans="1:18" ht="12.75" customHeight="1">
      <c r="A22" s="138" t="s">
        <v>101</v>
      </c>
      <c r="B22" s="139">
        <v>671</v>
      </c>
      <c r="C22" s="139">
        <v>0</v>
      </c>
      <c r="D22" s="139">
        <v>10</v>
      </c>
      <c r="E22" s="140">
        <f>+D22+C22+B22</f>
        <v>681</v>
      </c>
      <c r="F22" s="139">
        <v>615</v>
      </c>
      <c r="G22" s="139">
        <f>+F22*100/E22</f>
        <v>90.308370044052865</v>
      </c>
      <c r="H22" s="139">
        <v>1360</v>
      </c>
      <c r="I22" s="139">
        <v>527</v>
      </c>
      <c r="J22" s="139">
        <f>+I22*100/H22</f>
        <v>38.75</v>
      </c>
      <c r="K22" s="139">
        <v>0</v>
      </c>
      <c r="L22" s="139">
        <v>0</v>
      </c>
      <c r="M22" s="139">
        <v>0</v>
      </c>
      <c r="N22" s="139">
        <v>0</v>
      </c>
      <c r="O22" s="139">
        <v>434</v>
      </c>
      <c r="P22" s="139">
        <f>+O22*100/E22</f>
        <v>63.729809104258443</v>
      </c>
      <c r="Q22" s="14"/>
      <c r="R22" s="14"/>
    </row>
    <row r="23" spans="1:18" ht="12.75" customHeight="1">
      <c r="A23" s="138"/>
      <c r="B23" s="139"/>
      <c r="C23" s="139"/>
      <c r="D23" s="139"/>
      <c r="E23" s="140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4"/>
      <c r="R23" s="14"/>
    </row>
    <row r="24" spans="1:18" ht="12.75" customHeight="1">
      <c r="A24" s="138" t="s">
        <v>102</v>
      </c>
      <c r="B24" s="139">
        <v>896</v>
      </c>
      <c r="C24" s="139">
        <v>207</v>
      </c>
      <c r="D24" s="139">
        <v>33</v>
      </c>
      <c r="E24" s="140">
        <f>+D24+C24+B24</f>
        <v>1136</v>
      </c>
      <c r="F24" s="139">
        <v>447</v>
      </c>
      <c r="G24" s="139">
        <f>+F24*100/E24</f>
        <v>39.348591549295776</v>
      </c>
      <c r="H24" s="139">
        <v>11637</v>
      </c>
      <c r="I24" s="139">
        <v>226</v>
      </c>
      <c r="J24" s="139">
        <f>+I24*100/H24</f>
        <v>1.9420812924293203</v>
      </c>
      <c r="K24" s="139">
        <v>26</v>
      </c>
      <c r="L24" s="139">
        <f>+K24*100/C24</f>
        <v>12.560386473429952</v>
      </c>
      <c r="M24" s="139">
        <v>10</v>
      </c>
      <c r="N24" s="139">
        <f>+M24*100/D24</f>
        <v>30.303030303030305</v>
      </c>
      <c r="O24" s="139">
        <v>447</v>
      </c>
      <c r="P24" s="139">
        <f>+O24*100/E24</f>
        <v>39.348591549295776</v>
      </c>
      <c r="Q24" s="14"/>
      <c r="R24" s="14"/>
    </row>
    <row r="25" spans="1:18" ht="12.75" customHeight="1">
      <c r="A25" s="138"/>
      <c r="B25" s="139"/>
      <c r="C25" s="139"/>
      <c r="D25" s="139"/>
      <c r="E25" s="140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4"/>
      <c r="R25" s="14"/>
    </row>
    <row r="26" spans="1:18" ht="12.75" customHeight="1">
      <c r="A26" s="138" t="s">
        <v>103</v>
      </c>
      <c r="B26" s="139">
        <v>4059</v>
      </c>
      <c r="C26" s="139">
        <v>303</v>
      </c>
      <c r="D26" s="139">
        <v>402</v>
      </c>
      <c r="E26" s="140">
        <f>+D26+C26+B26</f>
        <v>4764</v>
      </c>
      <c r="F26" s="139">
        <v>2489</v>
      </c>
      <c r="G26" s="139">
        <f>+F26*100/E26</f>
        <v>52.246011754827876</v>
      </c>
      <c r="H26" s="139">
        <v>7270</v>
      </c>
      <c r="I26" s="139">
        <v>1523</v>
      </c>
      <c r="J26" s="139">
        <f>+I26*100/H26</f>
        <v>20.949105914718018</v>
      </c>
      <c r="K26" s="139">
        <v>133</v>
      </c>
      <c r="L26" s="139">
        <f>+K26*100/C26</f>
        <v>43.894389438943897</v>
      </c>
      <c r="M26" s="139">
        <v>236</v>
      </c>
      <c r="N26" s="139">
        <f>+M26*100/D26</f>
        <v>58.706467661691541</v>
      </c>
      <c r="O26" s="139">
        <v>1892</v>
      </c>
      <c r="P26" s="139">
        <f>+O26*100/E26</f>
        <v>39.71452560873216</v>
      </c>
      <c r="Q26" s="14"/>
      <c r="R26" s="14"/>
    </row>
    <row r="27" spans="1:18" ht="12.75" customHeight="1">
      <c r="A27" s="138"/>
      <c r="B27" s="139"/>
      <c r="C27" s="139"/>
      <c r="D27" s="139"/>
      <c r="E27" s="140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4"/>
      <c r="R27" s="14"/>
    </row>
    <row r="28" spans="1:18" ht="12.75" customHeight="1">
      <c r="A28" s="138" t="s">
        <v>104</v>
      </c>
      <c r="B28" s="139">
        <v>4546</v>
      </c>
      <c r="C28" s="139">
        <v>210</v>
      </c>
      <c r="D28" s="139">
        <v>463</v>
      </c>
      <c r="E28" s="140">
        <f>+D28+C28+B28</f>
        <v>5219</v>
      </c>
      <c r="F28" s="139">
        <v>1096</v>
      </c>
      <c r="G28" s="139">
        <f>+F28*100/E28</f>
        <v>21.000191607587659</v>
      </c>
      <c r="H28" s="139">
        <v>2808</v>
      </c>
      <c r="I28" s="139">
        <v>746</v>
      </c>
      <c r="J28" s="139">
        <f>+I28*100/H28</f>
        <v>26.566951566951566</v>
      </c>
      <c r="K28" s="139">
        <v>58</v>
      </c>
      <c r="L28" s="139">
        <f>+K28*100/C28</f>
        <v>27.61904761904762</v>
      </c>
      <c r="M28" s="139">
        <v>13</v>
      </c>
      <c r="N28" s="139">
        <f>+M28*100/D28</f>
        <v>2.8077753779697625</v>
      </c>
      <c r="O28" s="139">
        <v>599</v>
      </c>
      <c r="P28" s="139">
        <f>+O28*100/E28</f>
        <v>11.477294500862234</v>
      </c>
      <c r="Q28" s="14"/>
      <c r="R28" s="14"/>
    </row>
    <row r="29" spans="1:18" ht="12.75" customHeight="1">
      <c r="A29" s="138"/>
      <c r="B29" s="139"/>
      <c r="C29" s="139"/>
      <c r="D29" s="139"/>
      <c r="E29" s="140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4"/>
      <c r="R29" s="14"/>
    </row>
    <row r="30" spans="1:18" ht="12.75" customHeight="1">
      <c r="A30" s="138" t="s">
        <v>105</v>
      </c>
      <c r="B30" s="139">
        <v>330</v>
      </c>
      <c r="C30" s="139">
        <v>55</v>
      </c>
      <c r="D30" s="139">
        <v>327</v>
      </c>
      <c r="E30" s="140">
        <f>+D30+C30+B30</f>
        <v>712</v>
      </c>
      <c r="F30" s="139">
        <v>207</v>
      </c>
      <c r="G30" s="139">
        <f>+F30*100/E30</f>
        <v>29.073033707865168</v>
      </c>
      <c r="H30" s="139">
        <v>455</v>
      </c>
      <c r="I30" s="139">
        <v>60</v>
      </c>
      <c r="J30" s="139">
        <f>+I30*100/H30</f>
        <v>13.186813186813186</v>
      </c>
      <c r="K30" s="139">
        <v>42</v>
      </c>
      <c r="L30" s="139">
        <f>+K30*100/C30</f>
        <v>76.36363636363636</v>
      </c>
      <c r="M30" s="139">
        <v>447</v>
      </c>
      <c r="N30" s="139">
        <f>+M30*100/D30</f>
        <v>136.69724770642202</v>
      </c>
      <c r="O30" s="139">
        <v>550</v>
      </c>
      <c r="P30" s="139">
        <f>+O30*100/E30</f>
        <v>77.247191011235955</v>
      </c>
      <c r="Q30" s="14"/>
      <c r="R30" s="14"/>
    </row>
    <row r="31" spans="1:18" ht="12.75" customHeight="1">
      <c r="A31" s="138"/>
      <c r="B31" s="139"/>
      <c r="C31" s="139"/>
      <c r="D31" s="139"/>
      <c r="E31" s="140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4"/>
      <c r="R31" s="14"/>
    </row>
    <row r="32" spans="1:18" ht="12.75" customHeight="1">
      <c r="A32" s="143" t="s">
        <v>106</v>
      </c>
      <c r="B32" s="142">
        <f>+B20+B22+B24+B26+B28+B30</f>
        <v>13685</v>
      </c>
      <c r="C32" s="142">
        <f>+C20+C22+C24+C26+C28+C30</f>
        <v>1050</v>
      </c>
      <c r="D32" s="142">
        <f>+D20+D22+D24+D26+D28+D30</f>
        <v>2032</v>
      </c>
      <c r="E32" s="142">
        <f>+E20+E22+E24+E26+E28+E30</f>
        <v>16767</v>
      </c>
      <c r="F32" s="142">
        <f>+F20+F22+F24+F26+F28+F30</f>
        <v>7931</v>
      </c>
      <c r="G32" s="142">
        <f>+F32*100/E32</f>
        <v>47.301246496093519</v>
      </c>
      <c r="H32" s="142">
        <f>+H20+H22+H24+H26+H28+H30</f>
        <v>27697</v>
      </c>
      <c r="I32" s="142">
        <f>+I20+I22+I24+I26+I28+I30</f>
        <v>5957</v>
      </c>
      <c r="J32" s="142">
        <f>+I32*100/H32</f>
        <v>21.507744521067263</v>
      </c>
      <c r="K32" s="142">
        <f>+K20+K22+K24+K26+K28+K30</f>
        <v>381</v>
      </c>
      <c r="L32" s="142">
        <f>+K32*100/C32</f>
        <v>36.285714285714285</v>
      </c>
      <c r="M32" s="142">
        <f>+M20+M22+M24+M26+M28+M30</f>
        <v>1204</v>
      </c>
      <c r="N32" s="142">
        <f>+M32*100/D32</f>
        <v>59.251968503937007</v>
      </c>
      <c r="O32" s="142">
        <f>+O20+O22+O24+O26+O28+O30</f>
        <v>6489</v>
      </c>
      <c r="P32" s="142">
        <f>+O32*100/E32</f>
        <v>38.701019860440148</v>
      </c>
      <c r="Q32" s="14"/>
      <c r="R32" s="14"/>
    </row>
    <row r="33" spans="1:18" ht="12.75" customHeight="1">
      <c r="A33" s="143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142"/>
      <c r="O33" s="142"/>
      <c r="P33" s="142"/>
      <c r="Q33" s="14"/>
      <c r="R33" s="14"/>
    </row>
    <row r="34" spans="1:18">
      <c r="A34" s="47"/>
      <c r="B34" s="48"/>
      <c r="C34" s="48"/>
      <c r="D34" s="48"/>
      <c r="E34" s="48"/>
      <c r="F34" s="48"/>
      <c r="G34" s="73"/>
      <c r="H34" s="48"/>
      <c r="I34" s="48"/>
      <c r="J34" s="74"/>
      <c r="K34" s="48"/>
      <c r="L34" s="74"/>
      <c r="M34" s="48"/>
      <c r="N34" s="73"/>
      <c r="O34" s="48"/>
      <c r="P34" s="74"/>
      <c r="Q34" s="14"/>
      <c r="R34" s="14"/>
    </row>
    <row r="35" spans="1:18">
      <c r="A35" s="49"/>
      <c r="B35" s="49"/>
      <c r="C35" s="49"/>
      <c r="D35" s="49"/>
      <c r="E35" s="49"/>
      <c r="F35" s="49"/>
      <c r="G35" s="73"/>
      <c r="H35" s="49"/>
      <c r="I35" s="49"/>
      <c r="J35" s="74"/>
      <c r="K35" s="49"/>
      <c r="L35" s="74"/>
      <c r="M35" s="49"/>
      <c r="N35" s="73"/>
      <c r="O35" s="49"/>
      <c r="P35" s="74"/>
      <c r="Q35" s="14"/>
      <c r="R35" s="14"/>
    </row>
    <row r="38" spans="1:18">
      <c r="A38" s="141"/>
      <c r="B38" s="141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</row>
  </sheetData>
  <mergeCells count="120">
    <mergeCell ref="A38:P38"/>
    <mergeCell ref="J32:J33"/>
    <mergeCell ref="K32:K33"/>
    <mergeCell ref="L32:L33"/>
    <mergeCell ref="M32:M33"/>
    <mergeCell ref="N32:N33"/>
    <mergeCell ref="O32:O33"/>
    <mergeCell ref="J30:J31"/>
    <mergeCell ref="K30:K31"/>
    <mergeCell ref="L30:L31"/>
    <mergeCell ref="M30:M31"/>
    <mergeCell ref="N30:N31"/>
    <mergeCell ref="O30:O31"/>
    <mergeCell ref="P30:P31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P32:P33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K26:K27"/>
    <mergeCell ref="L26:L27"/>
    <mergeCell ref="M26:M27"/>
    <mergeCell ref="N26:N27"/>
    <mergeCell ref="O26:O27"/>
    <mergeCell ref="P26:P27"/>
    <mergeCell ref="A28:A29"/>
    <mergeCell ref="B28:B29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M28:M29"/>
    <mergeCell ref="N28:N29"/>
    <mergeCell ref="O28:O29"/>
    <mergeCell ref="P28:P29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J22:J23"/>
    <mergeCell ref="C22:C23"/>
    <mergeCell ref="D22:D23"/>
    <mergeCell ref="E22:E23"/>
    <mergeCell ref="F22:F23"/>
    <mergeCell ref="G22:G23"/>
    <mergeCell ref="H22:H23"/>
    <mergeCell ref="I22:I23"/>
    <mergeCell ref="J26:J27"/>
    <mergeCell ref="K22:K23"/>
    <mergeCell ref="L22:L23"/>
    <mergeCell ref="M22:M23"/>
    <mergeCell ref="N22:N23"/>
    <mergeCell ref="O22:O23"/>
    <mergeCell ref="P22:P23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L24:L25"/>
    <mergeCell ref="M24:M25"/>
    <mergeCell ref="N24:N25"/>
    <mergeCell ref="O24:O25"/>
    <mergeCell ref="P24:P25"/>
    <mergeCell ref="A22:A23"/>
    <mergeCell ref="B22:B23"/>
    <mergeCell ref="A1:P1"/>
    <mergeCell ref="A3:P3"/>
    <mergeCell ref="L6:N6"/>
    <mergeCell ref="B8:C8"/>
    <mergeCell ref="L8:M8"/>
    <mergeCell ref="D10:L10"/>
    <mergeCell ref="G12:I12"/>
    <mergeCell ref="A20:A21"/>
    <mergeCell ref="B20:B21"/>
    <mergeCell ref="C20:C21"/>
    <mergeCell ref="D20:D21"/>
    <mergeCell ref="E20:E21"/>
    <mergeCell ref="F20:F21"/>
    <mergeCell ref="G20:G21"/>
    <mergeCell ref="H20:H21"/>
    <mergeCell ref="I20:I21"/>
    <mergeCell ref="J20:J21"/>
    <mergeCell ref="K20:K21"/>
    <mergeCell ref="L20:L21"/>
    <mergeCell ref="M20:M21"/>
    <mergeCell ref="N20:N21"/>
    <mergeCell ref="O20:O21"/>
    <mergeCell ref="P20:P21"/>
  </mergeCells>
  <pageMargins left="0.78740157499999996" right="0.78740157499999996" top="0.984251969" bottom="0.984251969" header="0.4921259845" footer="0.4921259845"/>
  <pageSetup paperSize="9" scale="9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14"/>
  </sheetPr>
  <dimension ref="A1:K239"/>
  <sheetViews>
    <sheetView showGridLines="0" tabSelected="1" topLeftCell="A217" zoomScale="110" zoomScaleNormal="110" workbookViewId="0">
      <selection activeCell="D218" sqref="D218:G218"/>
    </sheetView>
  </sheetViews>
  <sheetFormatPr baseColWidth="10" defaultRowHeight="12.75"/>
  <cols>
    <col min="2" max="2" width="12.7109375" customWidth="1"/>
    <col min="4" max="4" width="16.85546875" customWidth="1"/>
    <col min="6" max="6" width="9.42578125" customWidth="1"/>
    <col min="7" max="7" width="16.85546875" customWidth="1"/>
    <col min="8" max="8" width="17.5703125" customWidth="1"/>
  </cols>
  <sheetData>
    <row r="1" spans="1:11" ht="14.25">
      <c r="A1" s="144" t="s">
        <v>108</v>
      </c>
      <c r="B1" s="144"/>
      <c r="C1" s="144"/>
      <c r="D1" s="144"/>
      <c r="E1" s="144"/>
      <c r="F1" s="144"/>
      <c r="G1" s="144"/>
      <c r="H1" s="144"/>
      <c r="I1" s="144"/>
      <c r="J1" s="144"/>
      <c r="K1" s="52"/>
    </row>
    <row r="2" spans="1:11" ht="14.25">
      <c r="A2" s="144" t="s">
        <v>38</v>
      </c>
      <c r="B2" s="144"/>
      <c r="C2" s="144"/>
      <c r="D2" s="144"/>
      <c r="E2" s="144"/>
      <c r="F2" s="144"/>
      <c r="G2" s="144"/>
      <c r="H2" s="144"/>
      <c r="I2" s="144"/>
      <c r="J2" s="144"/>
      <c r="K2" s="52"/>
    </row>
    <row r="3" spans="1:11" ht="14.25">
      <c r="A3" s="51"/>
      <c r="B3" s="51"/>
      <c r="C3" s="51"/>
      <c r="D3" s="51"/>
      <c r="E3" s="51"/>
      <c r="F3" s="51"/>
      <c r="G3" s="51"/>
      <c r="H3" s="51"/>
      <c r="I3" s="51"/>
      <c r="J3" s="51"/>
      <c r="K3" s="52"/>
    </row>
    <row r="4" spans="1:11" ht="18">
      <c r="A4" s="145" t="s">
        <v>109</v>
      </c>
      <c r="B4" s="145"/>
      <c r="C4" s="145"/>
      <c r="D4" s="145"/>
      <c r="E4" s="145"/>
      <c r="F4" s="145"/>
      <c r="G4" s="145"/>
      <c r="H4" s="145"/>
      <c r="I4" s="145"/>
      <c r="J4" s="145"/>
      <c r="K4" s="52"/>
    </row>
    <row r="6" spans="1:1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ht="15.75">
      <c r="A7" s="41" t="s">
        <v>58</v>
      </c>
      <c r="B7" s="53" t="s">
        <v>59</v>
      </c>
      <c r="C7" s="41"/>
      <c r="D7" s="41"/>
      <c r="E7" s="41"/>
      <c r="F7" s="41"/>
      <c r="G7" s="41"/>
      <c r="H7" s="54" t="s">
        <v>110</v>
      </c>
      <c r="I7" s="42" t="s">
        <v>141</v>
      </c>
    </row>
    <row r="8" spans="1:11" ht="15">
      <c r="A8" s="41"/>
      <c r="B8" s="41"/>
      <c r="C8" s="41"/>
      <c r="D8" s="41"/>
      <c r="E8" s="41"/>
      <c r="F8" s="41"/>
      <c r="G8" s="41"/>
      <c r="H8" s="50"/>
      <c r="I8" s="55"/>
    </row>
    <row r="9" spans="1:11" ht="15.75">
      <c r="A9" s="41" t="s">
        <v>111</v>
      </c>
      <c r="B9" s="53" t="s">
        <v>59</v>
      </c>
      <c r="C9" s="41"/>
      <c r="D9" s="41"/>
      <c r="E9" s="41"/>
      <c r="F9" s="41"/>
      <c r="G9" s="41"/>
      <c r="H9" s="54"/>
      <c r="I9" s="42" t="s">
        <v>112</v>
      </c>
    </row>
    <row r="10" spans="1:11" ht="15">
      <c r="A10" s="41"/>
      <c r="B10" s="41"/>
      <c r="C10" s="41"/>
      <c r="D10" s="41"/>
      <c r="E10" s="41"/>
      <c r="F10" s="41"/>
      <c r="G10" s="41"/>
      <c r="H10" s="50"/>
      <c r="I10" s="56"/>
    </row>
    <row r="11" spans="1:11" ht="15">
      <c r="A11" s="41"/>
      <c r="B11" s="146"/>
      <c r="C11" s="146"/>
      <c r="D11" s="41"/>
      <c r="E11" s="41"/>
      <c r="F11" s="41"/>
      <c r="G11" s="41"/>
      <c r="H11" s="41"/>
    </row>
    <row r="13" spans="1:11">
      <c r="A13" s="57" t="s">
        <v>113</v>
      </c>
      <c r="B13" s="57" t="s">
        <v>40</v>
      </c>
      <c r="C13" s="57" t="s">
        <v>113</v>
      </c>
      <c r="D13" s="58"/>
      <c r="E13" s="58"/>
      <c r="F13" s="59"/>
      <c r="G13" s="57" t="s">
        <v>113</v>
      </c>
      <c r="H13" s="58"/>
      <c r="I13" s="58"/>
      <c r="J13" s="59"/>
      <c r="K13" s="60"/>
    </row>
    <row r="14" spans="1:11">
      <c r="A14" s="61" t="s">
        <v>32</v>
      </c>
      <c r="B14" s="61" t="s">
        <v>114</v>
      </c>
      <c r="C14" s="61" t="s">
        <v>115</v>
      </c>
      <c r="D14" s="62" t="s">
        <v>116</v>
      </c>
      <c r="E14" s="147" t="s">
        <v>117</v>
      </c>
      <c r="F14" s="148"/>
      <c r="G14" s="61" t="s">
        <v>118</v>
      </c>
      <c r="H14" s="62" t="s">
        <v>116</v>
      </c>
      <c r="I14" s="147" t="s">
        <v>119</v>
      </c>
      <c r="J14" s="148"/>
      <c r="K14" s="60"/>
    </row>
    <row r="15" spans="1:11">
      <c r="A15" s="61" t="s">
        <v>120</v>
      </c>
      <c r="B15" s="64" t="s">
        <v>121</v>
      </c>
      <c r="C15" s="64" t="s">
        <v>122</v>
      </c>
      <c r="D15" s="65"/>
      <c r="E15" s="147" t="s">
        <v>123</v>
      </c>
      <c r="F15" s="148"/>
      <c r="G15" s="64" t="s">
        <v>124</v>
      </c>
      <c r="H15" s="65"/>
      <c r="I15" s="62"/>
      <c r="J15" s="63"/>
      <c r="K15" s="60"/>
    </row>
    <row r="16" spans="1:11" ht="12.75" customHeight="1">
      <c r="A16" s="66" t="s">
        <v>125</v>
      </c>
      <c r="B16" s="94">
        <v>498</v>
      </c>
      <c r="C16" s="94">
        <v>18</v>
      </c>
      <c r="D16" s="149">
        <f>C16/B16</f>
        <v>3.614457831325301E-2</v>
      </c>
      <c r="E16" s="151"/>
      <c r="F16" s="152"/>
      <c r="G16" s="153">
        <v>0</v>
      </c>
      <c r="H16" s="153">
        <v>0</v>
      </c>
      <c r="I16" s="155"/>
      <c r="J16" s="156"/>
      <c r="K16" s="60"/>
    </row>
    <row r="17" spans="1:11" ht="12.75" customHeight="1">
      <c r="A17" s="67">
        <v>18</v>
      </c>
      <c r="B17" s="95"/>
      <c r="C17" s="95"/>
      <c r="D17" s="150"/>
      <c r="E17" s="159"/>
      <c r="F17" s="160"/>
      <c r="G17" s="154"/>
      <c r="H17" s="154"/>
      <c r="I17" s="157"/>
      <c r="J17" s="158"/>
      <c r="K17" s="60"/>
    </row>
    <row r="18" spans="1:11" ht="12.75" customHeight="1">
      <c r="A18" s="57" t="s">
        <v>126</v>
      </c>
      <c r="B18" s="94">
        <v>736</v>
      </c>
      <c r="C18" s="94">
        <v>29</v>
      </c>
      <c r="D18" s="149">
        <f>C18/B18</f>
        <v>3.940217391304348E-2</v>
      </c>
      <c r="E18" s="151"/>
      <c r="F18" s="152"/>
      <c r="G18" s="153">
        <v>0</v>
      </c>
      <c r="H18" s="153">
        <v>0</v>
      </c>
      <c r="I18" s="155"/>
      <c r="J18" s="156"/>
      <c r="K18" s="60"/>
    </row>
    <row r="19" spans="1:11" ht="12.75" customHeight="1">
      <c r="A19" s="67">
        <v>29</v>
      </c>
      <c r="B19" s="95"/>
      <c r="C19" s="95"/>
      <c r="D19" s="150"/>
      <c r="E19" s="159"/>
      <c r="F19" s="160"/>
      <c r="G19" s="154"/>
      <c r="H19" s="154"/>
      <c r="I19" s="157"/>
      <c r="J19" s="158"/>
      <c r="K19" s="60"/>
    </row>
    <row r="20" spans="1:11" ht="12.75" customHeight="1">
      <c r="A20" s="57" t="s">
        <v>127</v>
      </c>
      <c r="B20" s="94">
        <v>731</v>
      </c>
      <c r="C20" s="94">
        <v>24</v>
      </c>
      <c r="D20" s="149">
        <f>C20/B20</f>
        <v>3.2831737346101231E-2</v>
      </c>
      <c r="E20" s="151"/>
      <c r="F20" s="152"/>
      <c r="G20" s="153">
        <v>0</v>
      </c>
      <c r="H20" s="153">
        <v>0</v>
      </c>
      <c r="I20" s="155"/>
      <c r="J20" s="156"/>
      <c r="K20" s="60"/>
    </row>
    <row r="21" spans="1:11" ht="12.75" customHeight="1">
      <c r="A21" s="67">
        <v>24</v>
      </c>
      <c r="B21" s="95"/>
      <c r="C21" s="95"/>
      <c r="D21" s="150"/>
      <c r="E21" s="159"/>
      <c r="F21" s="160"/>
      <c r="G21" s="154"/>
      <c r="H21" s="154"/>
      <c r="I21" s="157"/>
      <c r="J21" s="158"/>
      <c r="K21" s="60"/>
    </row>
    <row r="22" spans="1:11" ht="12.75" customHeight="1">
      <c r="A22" s="68" t="s">
        <v>128</v>
      </c>
      <c r="B22" s="94">
        <v>757</v>
      </c>
      <c r="C22" s="94">
        <v>26</v>
      </c>
      <c r="D22" s="149">
        <f>C22/B22</f>
        <v>3.4346103038309116E-2</v>
      </c>
      <c r="E22" s="151"/>
      <c r="F22" s="152"/>
      <c r="G22" s="153">
        <v>0</v>
      </c>
      <c r="H22" s="153">
        <v>0</v>
      </c>
      <c r="I22" s="155"/>
      <c r="J22" s="156"/>
      <c r="K22" s="60"/>
    </row>
    <row r="23" spans="1:11" ht="12.75" customHeight="1">
      <c r="A23" s="67">
        <v>26</v>
      </c>
      <c r="B23" s="95"/>
      <c r="C23" s="95"/>
      <c r="D23" s="150"/>
      <c r="E23" s="159"/>
      <c r="F23" s="160"/>
      <c r="G23" s="154"/>
      <c r="H23" s="154"/>
      <c r="I23" s="157"/>
      <c r="J23" s="158"/>
      <c r="K23" s="60"/>
    </row>
    <row r="24" spans="1:11" ht="12.75" customHeight="1">
      <c r="A24" s="57" t="s">
        <v>129</v>
      </c>
      <c r="B24" s="94">
        <v>811</v>
      </c>
      <c r="C24" s="94">
        <v>23</v>
      </c>
      <c r="D24" s="149">
        <f>C24/B24</f>
        <v>2.8360049321824909E-2</v>
      </c>
      <c r="E24" s="151"/>
      <c r="F24" s="152"/>
      <c r="G24" s="153">
        <v>0</v>
      </c>
      <c r="H24" s="153">
        <v>0</v>
      </c>
      <c r="I24" s="155"/>
      <c r="J24" s="156"/>
      <c r="K24" s="60"/>
    </row>
    <row r="25" spans="1:11" ht="12.75" customHeight="1">
      <c r="A25" s="67">
        <v>23</v>
      </c>
      <c r="B25" s="95"/>
      <c r="C25" s="95"/>
      <c r="D25" s="150"/>
      <c r="E25" s="159"/>
      <c r="F25" s="160"/>
      <c r="G25" s="154"/>
      <c r="H25" s="154"/>
      <c r="I25" s="157"/>
      <c r="J25" s="158"/>
    </row>
    <row r="26" spans="1:11" ht="12.75" customHeight="1">
      <c r="A26" s="57" t="s">
        <v>130</v>
      </c>
      <c r="B26" s="94">
        <v>200</v>
      </c>
      <c r="C26" s="94">
        <v>6</v>
      </c>
      <c r="D26" s="149">
        <f>C26/B26</f>
        <v>0.03</v>
      </c>
      <c r="E26" s="151"/>
      <c r="F26" s="152"/>
      <c r="G26" s="153">
        <v>0</v>
      </c>
      <c r="H26" s="153">
        <v>0</v>
      </c>
      <c r="I26" s="155"/>
      <c r="J26" s="156"/>
    </row>
    <row r="27" spans="1:11" ht="12.75" customHeight="1">
      <c r="A27" s="67">
        <v>6</v>
      </c>
      <c r="B27" s="95"/>
      <c r="C27" s="95"/>
      <c r="D27" s="150"/>
      <c r="E27" s="159"/>
      <c r="F27" s="160"/>
      <c r="G27" s="154"/>
      <c r="H27" s="154"/>
      <c r="I27" s="157"/>
      <c r="J27" s="158"/>
    </row>
    <row r="28" spans="1:11" ht="15.75">
      <c r="A28" s="69" t="s">
        <v>131</v>
      </c>
      <c r="B28" s="161">
        <f>+B16+B18+B20+B22+B24+B26</f>
        <v>3733</v>
      </c>
      <c r="C28" s="161">
        <f>+C16+C18+C20+C22+C24+C26</f>
        <v>126</v>
      </c>
      <c r="D28" s="163">
        <f>C28/B28</f>
        <v>3.3753013661934103E-2</v>
      </c>
      <c r="E28" s="165"/>
      <c r="F28" s="166"/>
      <c r="G28" s="161">
        <f>+G26+G24+G22+G20+G18+G16</f>
        <v>0</v>
      </c>
      <c r="H28" s="161">
        <f>+H26+H24+H22+H20+H18+H16</f>
        <v>0</v>
      </c>
      <c r="I28" s="155"/>
      <c r="J28" s="156"/>
    </row>
    <row r="29" spans="1:11" ht="15">
      <c r="A29" s="70">
        <f>A27+A25+A23+A21+A19+A17</f>
        <v>126</v>
      </c>
      <c r="B29" s="162"/>
      <c r="C29" s="162"/>
      <c r="D29" s="164"/>
      <c r="E29" s="167"/>
      <c r="F29" s="168"/>
      <c r="G29" s="162"/>
      <c r="H29" s="162"/>
      <c r="I29" s="157"/>
      <c r="J29" s="158"/>
    </row>
    <row r="30" spans="1:11">
      <c r="A30" s="71"/>
      <c r="B30" s="22"/>
      <c r="C30" s="22"/>
      <c r="D30" s="22"/>
      <c r="E30" s="22"/>
      <c r="F30" s="22"/>
      <c r="G30" s="22"/>
      <c r="H30" s="22"/>
      <c r="I30" s="22"/>
      <c r="J30" s="22"/>
    </row>
    <row r="31" spans="1:11">
      <c r="A31" s="72" t="s">
        <v>132</v>
      </c>
      <c r="B31" s="169"/>
      <c r="C31" s="169"/>
      <c r="D31" s="169"/>
      <c r="E31" s="169"/>
      <c r="F31" s="169"/>
      <c r="G31" s="169"/>
      <c r="H31" s="72"/>
    </row>
    <row r="36" spans="1:10" ht="14.25">
      <c r="A36" s="144" t="s">
        <v>108</v>
      </c>
      <c r="B36" s="144"/>
      <c r="C36" s="144"/>
      <c r="D36" s="144"/>
      <c r="E36" s="144"/>
      <c r="F36" s="144"/>
      <c r="G36" s="144"/>
      <c r="H36" s="144"/>
      <c r="I36" s="144"/>
      <c r="J36" s="144"/>
    </row>
    <row r="37" spans="1:10" ht="14.25">
      <c r="A37" s="144" t="s">
        <v>38</v>
      </c>
      <c r="B37" s="144"/>
      <c r="C37" s="144"/>
      <c r="D37" s="144"/>
      <c r="E37" s="144"/>
      <c r="F37" s="144"/>
      <c r="G37" s="144"/>
      <c r="H37" s="144"/>
      <c r="I37" s="144"/>
      <c r="J37" s="144"/>
    </row>
    <row r="38" spans="1:10" ht="14.25">
      <c r="A38" s="51"/>
      <c r="B38" s="51"/>
      <c r="C38" s="51"/>
      <c r="D38" s="51"/>
      <c r="E38" s="51"/>
      <c r="F38" s="51"/>
      <c r="G38" s="51"/>
      <c r="H38" s="51"/>
      <c r="I38" s="51"/>
      <c r="J38" s="51"/>
    </row>
    <row r="39" spans="1:10" ht="18">
      <c r="A39" s="145" t="s">
        <v>109</v>
      </c>
      <c r="B39" s="145"/>
      <c r="C39" s="145"/>
      <c r="D39" s="145"/>
      <c r="E39" s="145"/>
      <c r="F39" s="145"/>
      <c r="G39" s="145"/>
      <c r="H39" s="145"/>
      <c r="I39" s="145"/>
      <c r="J39" s="145"/>
    </row>
    <row r="41" spans="1:10">
      <c r="A41" s="20"/>
      <c r="B41" s="20"/>
      <c r="C41" s="20"/>
      <c r="D41" s="20"/>
      <c r="E41" s="20"/>
      <c r="F41" s="20"/>
      <c r="G41" s="20"/>
      <c r="H41" s="20"/>
      <c r="I41" s="20"/>
      <c r="J41" s="20"/>
    </row>
    <row r="42" spans="1:10" ht="15.75">
      <c r="A42" s="41" t="s">
        <v>58</v>
      </c>
      <c r="B42" s="53" t="s">
        <v>59</v>
      </c>
      <c r="C42" s="41"/>
      <c r="D42" s="41"/>
      <c r="E42" s="41"/>
      <c r="F42" s="41"/>
      <c r="G42" s="41"/>
      <c r="H42" s="54" t="s">
        <v>110</v>
      </c>
      <c r="I42" s="42" t="s">
        <v>141</v>
      </c>
    </row>
    <row r="43" spans="1:10" ht="15">
      <c r="A43" s="41"/>
      <c r="B43" s="41"/>
      <c r="C43" s="41"/>
      <c r="D43" s="41"/>
      <c r="E43" s="41"/>
      <c r="F43" s="41"/>
      <c r="G43" s="41"/>
      <c r="H43" s="50"/>
      <c r="I43" s="55"/>
    </row>
    <row r="44" spans="1:10" ht="15.75">
      <c r="A44" s="41" t="s">
        <v>111</v>
      </c>
      <c r="B44" s="53" t="s">
        <v>133</v>
      </c>
      <c r="C44" s="41"/>
      <c r="D44" s="41"/>
      <c r="E44" s="41"/>
      <c r="F44" s="41"/>
      <c r="G44" s="41"/>
      <c r="H44" s="54"/>
      <c r="I44" s="42" t="s">
        <v>112</v>
      </c>
    </row>
    <row r="45" spans="1:10" ht="15">
      <c r="A45" s="41"/>
      <c r="B45" s="41"/>
      <c r="C45" s="41"/>
      <c r="D45" s="41"/>
      <c r="E45" s="41"/>
      <c r="F45" s="41"/>
      <c r="G45" s="41"/>
      <c r="H45" s="50"/>
      <c r="I45" s="56"/>
    </row>
    <row r="46" spans="1:10" ht="15">
      <c r="A46" s="41"/>
      <c r="B46" s="146"/>
      <c r="C46" s="146"/>
      <c r="D46" s="41"/>
      <c r="E46" s="41"/>
      <c r="F46" s="41"/>
      <c r="G46" s="41"/>
      <c r="H46" s="41"/>
    </row>
    <row r="48" spans="1:10">
      <c r="A48" s="57" t="s">
        <v>113</v>
      </c>
      <c r="B48" s="57" t="s">
        <v>40</v>
      </c>
      <c r="C48" s="57" t="s">
        <v>113</v>
      </c>
      <c r="D48" s="58"/>
      <c r="E48" s="58"/>
      <c r="F48" s="59"/>
      <c r="G48" s="57" t="s">
        <v>113</v>
      </c>
      <c r="H48" s="58"/>
      <c r="I48" s="58"/>
      <c r="J48" s="59"/>
    </row>
    <row r="49" spans="1:10">
      <c r="A49" s="61" t="s">
        <v>32</v>
      </c>
      <c r="B49" s="61" t="s">
        <v>114</v>
      </c>
      <c r="C49" s="61" t="s">
        <v>115</v>
      </c>
      <c r="D49" s="62" t="s">
        <v>116</v>
      </c>
      <c r="E49" s="147" t="s">
        <v>117</v>
      </c>
      <c r="F49" s="148"/>
      <c r="G49" s="61" t="s">
        <v>118</v>
      </c>
      <c r="H49" s="62" t="s">
        <v>116</v>
      </c>
      <c r="I49" s="147" t="s">
        <v>119</v>
      </c>
      <c r="J49" s="148"/>
    </row>
    <row r="50" spans="1:10">
      <c r="A50" s="61" t="s">
        <v>120</v>
      </c>
      <c r="B50" s="64" t="s">
        <v>121</v>
      </c>
      <c r="C50" s="64" t="s">
        <v>122</v>
      </c>
      <c r="D50" s="65"/>
      <c r="E50" s="147" t="s">
        <v>123</v>
      </c>
      <c r="F50" s="148"/>
      <c r="G50" s="64" t="s">
        <v>124</v>
      </c>
      <c r="H50" s="65"/>
      <c r="I50" s="62"/>
      <c r="J50" s="63"/>
    </row>
    <row r="51" spans="1:10" ht="12.75" customHeight="1">
      <c r="A51" s="66" t="s">
        <v>125</v>
      </c>
      <c r="B51" s="94">
        <v>407</v>
      </c>
      <c r="C51" s="94">
        <v>7</v>
      </c>
      <c r="D51" s="149">
        <f>C51/B51</f>
        <v>1.7199017199017199E-2</v>
      </c>
      <c r="E51" s="151"/>
      <c r="F51" s="152"/>
      <c r="G51" s="153">
        <v>0</v>
      </c>
      <c r="H51" s="153"/>
      <c r="I51" s="155"/>
      <c r="J51" s="156"/>
    </row>
    <row r="52" spans="1:10" ht="12.75" customHeight="1">
      <c r="A52" s="67">
        <v>21</v>
      </c>
      <c r="B52" s="95"/>
      <c r="C52" s="95"/>
      <c r="D52" s="150"/>
      <c r="E52" s="159"/>
      <c r="F52" s="160"/>
      <c r="G52" s="154"/>
      <c r="H52" s="154"/>
      <c r="I52" s="157"/>
      <c r="J52" s="158"/>
    </row>
    <row r="53" spans="1:10" ht="12.75" customHeight="1">
      <c r="A53" s="57" t="s">
        <v>126</v>
      </c>
      <c r="B53" s="94">
        <v>515</v>
      </c>
      <c r="C53" s="94">
        <v>7</v>
      </c>
      <c r="D53" s="149">
        <f>C53/B53</f>
        <v>1.3592233009708738E-2</v>
      </c>
      <c r="E53" s="151"/>
      <c r="F53" s="152"/>
      <c r="G53" s="153">
        <v>0</v>
      </c>
      <c r="H53" s="153"/>
      <c r="I53" s="155"/>
      <c r="J53" s="156"/>
    </row>
    <row r="54" spans="1:10" ht="12.75" customHeight="1">
      <c r="A54" s="67">
        <v>33</v>
      </c>
      <c r="B54" s="95"/>
      <c r="C54" s="95"/>
      <c r="D54" s="150"/>
      <c r="E54" s="159"/>
      <c r="F54" s="160"/>
      <c r="G54" s="154"/>
      <c r="H54" s="154"/>
      <c r="I54" s="157"/>
      <c r="J54" s="158"/>
    </row>
    <row r="55" spans="1:10" ht="12.75" customHeight="1">
      <c r="A55" s="57" t="s">
        <v>127</v>
      </c>
      <c r="B55" s="94">
        <v>582</v>
      </c>
      <c r="C55" s="94">
        <v>6</v>
      </c>
      <c r="D55" s="149">
        <f>C55/B55</f>
        <v>1.0309278350515464E-2</v>
      </c>
      <c r="E55" s="151"/>
      <c r="F55" s="152"/>
      <c r="G55" s="153">
        <v>0</v>
      </c>
      <c r="H55" s="153"/>
      <c r="I55" s="155"/>
      <c r="J55" s="156"/>
    </row>
    <row r="56" spans="1:10" ht="12.75" customHeight="1">
      <c r="A56" s="67">
        <v>29</v>
      </c>
      <c r="B56" s="95"/>
      <c r="C56" s="95"/>
      <c r="D56" s="150"/>
      <c r="E56" s="159"/>
      <c r="F56" s="160"/>
      <c r="G56" s="154"/>
      <c r="H56" s="154"/>
      <c r="I56" s="157"/>
      <c r="J56" s="158"/>
    </row>
    <row r="57" spans="1:10" ht="12.75" customHeight="1">
      <c r="A57" s="68" t="s">
        <v>128</v>
      </c>
      <c r="B57" s="94">
        <v>508</v>
      </c>
      <c r="C57" s="94">
        <v>6</v>
      </c>
      <c r="D57" s="149">
        <f>C57/B57</f>
        <v>1.1811023622047244E-2</v>
      </c>
      <c r="E57" s="151"/>
      <c r="F57" s="152"/>
      <c r="G57" s="153">
        <v>0</v>
      </c>
      <c r="H57" s="153"/>
      <c r="I57" s="155"/>
      <c r="J57" s="156"/>
    </row>
    <row r="58" spans="1:10" ht="12.75" customHeight="1">
      <c r="A58" s="67">
        <v>29</v>
      </c>
      <c r="B58" s="95"/>
      <c r="C58" s="95"/>
      <c r="D58" s="150"/>
      <c r="E58" s="159"/>
      <c r="F58" s="160"/>
      <c r="G58" s="154"/>
      <c r="H58" s="154"/>
      <c r="I58" s="157"/>
      <c r="J58" s="158"/>
    </row>
    <row r="59" spans="1:10" ht="12.75" customHeight="1">
      <c r="A59" s="57" t="s">
        <v>129</v>
      </c>
      <c r="B59" s="94">
        <v>450</v>
      </c>
      <c r="C59" s="94">
        <v>8</v>
      </c>
      <c r="D59" s="149">
        <f>C59/B59</f>
        <v>1.7777777777777778E-2</v>
      </c>
      <c r="E59" s="151"/>
      <c r="F59" s="152"/>
      <c r="G59" s="153">
        <v>0</v>
      </c>
      <c r="H59" s="153"/>
      <c r="I59" s="155"/>
      <c r="J59" s="156"/>
    </row>
    <row r="60" spans="1:10" ht="12.75" customHeight="1">
      <c r="A60" s="67">
        <v>18</v>
      </c>
      <c r="B60" s="95"/>
      <c r="C60" s="95"/>
      <c r="D60" s="150"/>
      <c r="E60" s="159"/>
      <c r="F60" s="160"/>
      <c r="G60" s="154"/>
      <c r="H60" s="154"/>
      <c r="I60" s="157"/>
      <c r="J60" s="158"/>
    </row>
    <row r="61" spans="1:10" ht="12.75" customHeight="1">
      <c r="A61" s="57" t="s">
        <v>130</v>
      </c>
      <c r="B61" s="94">
        <v>288</v>
      </c>
      <c r="C61" s="94">
        <v>0</v>
      </c>
      <c r="D61" s="149">
        <f>C61/B61</f>
        <v>0</v>
      </c>
      <c r="E61" s="151"/>
      <c r="F61" s="152"/>
      <c r="G61" s="153">
        <v>0</v>
      </c>
      <c r="H61" s="153"/>
      <c r="I61" s="155"/>
      <c r="J61" s="156"/>
    </row>
    <row r="62" spans="1:10" ht="12.75" customHeight="1">
      <c r="A62" s="67">
        <v>12</v>
      </c>
      <c r="B62" s="95"/>
      <c r="C62" s="95"/>
      <c r="D62" s="150"/>
      <c r="E62" s="159"/>
      <c r="F62" s="160"/>
      <c r="G62" s="154"/>
      <c r="H62" s="154"/>
      <c r="I62" s="157"/>
      <c r="J62" s="158"/>
    </row>
    <row r="63" spans="1:10" ht="15.75">
      <c r="A63" s="69" t="s">
        <v>131</v>
      </c>
      <c r="B63" s="161">
        <f>+B51+B53+B55+B57+B59+B61</f>
        <v>2750</v>
      </c>
      <c r="C63" s="161">
        <f>+C51+C53+C55+C57+C59+C61</f>
        <v>34</v>
      </c>
      <c r="D63" s="170">
        <f>C63/B63</f>
        <v>1.2363636363636363E-2</v>
      </c>
      <c r="E63" s="165"/>
      <c r="F63" s="166"/>
      <c r="G63" s="161">
        <f>+G61+G59+G57+G55+G53+G51</f>
        <v>0</v>
      </c>
      <c r="H63" s="161">
        <f>+H61+H59+H57+H55+H53+H51</f>
        <v>0</v>
      </c>
      <c r="I63" s="155"/>
      <c r="J63" s="156"/>
    </row>
    <row r="64" spans="1:10" ht="15">
      <c r="A64" s="70">
        <f>A62+A60+A58+A56+A54+A52</f>
        <v>142</v>
      </c>
      <c r="B64" s="162"/>
      <c r="C64" s="162"/>
      <c r="D64" s="171"/>
      <c r="E64" s="167"/>
      <c r="F64" s="168"/>
      <c r="G64" s="162"/>
      <c r="H64" s="162"/>
      <c r="I64" s="157"/>
      <c r="J64" s="158"/>
    </row>
    <row r="65" spans="1:10">
      <c r="A65" s="71"/>
      <c r="B65" s="22"/>
      <c r="C65" s="22"/>
      <c r="D65" s="22"/>
      <c r="E65" s="22"/>
      <c r="F65" s="22"/>
      <c r="G65" s="22"/>
      <c r="H65" s="22"/>
      <c r="I65" s="22"/>
      <c r="J65" s="22"/>
    </row>
    <row r="66" spans="1:10">
      <c r="A66" s="72" t="s">
        <v>132</v>
      </c>
      <c r="B66" s="169"/>
      <c r="C66" s="169"/>
      <c r="D66" s="169"/>
      <c r="E66" s="169"/>
      <c r="F66" s="169"/>
      <c r="G66" s="169"/>
      <c r="H66" s="72"/>
    </row>
    <row r="70" spans="1:10" ht="14.25">
      <c r="A70" s="144" t="s">
        <v>108</v>
      </c>
      <c r="B70" s="144"/>
      <c r="C70" s="144"/>
      <c r="D70" s="144"/>
      <c r="E70" s="144"/>
      <c r="F70" s="144"/>
      <c r="G70" s="144"/>
      <c r="H70" s="144"/>
      <c r="I70" s="144"/>
      <c r="J70" s="144"/>
    </row>
    <row r="71" spans="1:10" ht="14.25">
      <c r="A71" s="144"/>
      <c r="B71" s="144"/>
      <c r="C71" s="144"/>
      <c r="D71" s="144"/>
      <c r="E71" s="144"/>
      <c r="F71" s="144"/>
      <c r="G71" s="144"/>
      <c r="H71" s="144"/>
      <c r="I71" s="144"/>
      <c r="J71" s="144"/>
    </row>
    <row r="72" spans="1:10" ht="14.25">
      <c r="A72" s="51"/>
      <c r="B72" s="51"/>
      <c r="C72" s="51"/>
      <c r="D72" s="51"/>
      <c r="E72" s="51"/>
      <c r="F72" s="51"/>
      <c r="G72" s="51"/>
      <c r="H72" s="51"/>
      <c r="I72" s="51"/>
      <c r="J72" s="51"/>
    </row>
    <row r="73" spans="1:10" ht="18">
      <c r="A73" s="145" t="s">
        <v>109</v>
      </c>
      <c r="B73" s="145"/>
      <c r="C73" s="145"/>
      <c r="D73" s="145"/>
      <c r="E73" s="145"/>
      <c r="F73" s="145"/>
      <c r="G73" s="145"/>
      <c r="H73" s="145"/>
      <c r="I73" s="145"/>
      <c r="J73" s="145"/>
    </row>
    <row r="75" spans="1:10">
      <c r="A75" s="20"/>
      <c r="B75" s="20"/>
      <c r="C75" s="20"/>
      <c r="D75" s="20"/>
      <c r="E75" s="20"/>
      <c r="F75" s="20"/>
      <c r="G75" s="20"/>
      <c r="H75" s="20"/>
      <c r="I75" s="20"/>
      <c r="J75" s="20"/>
    </row>
    <row r="76" spans="1:10" ht="15.75">
      <c r="A76" s="41" t="s">
        <v>58</v>
      </c>
      <c r="B76" s="53" t="s">
        <v>59</v>
      </c>
      <c r="C76" s="41"/>
      <c r="D76" s="41"/>
      <c r="E76" s="41"/>
      <c r="F76" s="41"/>
      <c r="G76" s="41"/>
      <c r="H76" s="54" t="s">
        <v>110</v>
      </c>
      <c r="I76" s="42" t="s">
        <v>141</v>
      </c>
    </row>
    <row r="77" spans="1:10" ht="15">
      <c r="A77" s="41"/>
      <c r="B77" s="41"/>
      <c r="C77" s="41"/>
      <c r="D77" s="41"/>
      <c r="E77" s="41"/>
      <c r="F77" s="41"/>
      <c r="G77" s="41"/>
      <c r="H77" s="50"/>
      <c r="I77" s="55"/>
    </row>
    <row r="78" spans="1:10" ht="15.75">
      <c r="A78" s="41" t="s">
        <v>111</v>
      </c>
      <c r="B78" s="53" t="s">
        <v>94</v>
      </c>
      <c r="C78" s="41"/>
      <c r="D78" s="41"/>
      <c r="E78" s="41"/>
      <c r="F78" s="41"/>
      <c r="G78" s="41"/>
      <c r="H78" s="54"/>
      <c r="I78" s="42" t="s">
        <v>112</v>
      </c>
    </row>
    <row r="79" spans="1:10" ht="15">
      <c r="A79" s="41"/>
      <c r="B79" s="41"/>
      <c r="C79" s="41"/>
      <c r="D79" s="41"/>
      <c r="E79" s="41"/>
      <c r="F79" s="41"/>
      <c r="G79" s="41"/>
      <c r="H79" s="50"/>
      <c r="I79" s="56"/>
    </row>
    <row r="80" spans="1:10" ht="15">
      <c r="A80" s="41"/>
      <c r="B80" s="146"/>
      <c r="C80" s="146"/>
      <c r="D80" s="41"/>
      <c r="E80" s="41"/>
      <c r="F80" s="41"/>
      <c r="G80" s="41"/>
      <c r="H80" s="41"/>
    </row>
    <row r="82" spans="1:10">
      <c r="A82" s="57" t="s">
        <v>113</v>
      </c>
      <c r="B82" s="57" t="s">
        <v>40</v>
      </c>
      <c r="C82" s="57" t="s">
        <v>113</v>
      </c>
      <c r="D82" s="58"/>
      <c r="E82" s="58"/>
      <c r="F82" s="59"/>
      <c r="G82" s="57" t="s">
        <v>113</v>
      </c>
      <c r="H82" s="58"/>
      <c r="I82" s="58"/>
      <c r="J82" s="59"/>
    </row>
    <row r="83" spans="1:10">
      <c r="A83" s="61" t="s">
        <v>32</v>
      </c>
      <c r="B83" s="61" t="s">
        <v>114</v>
      </c>
      <c r="C83" s="61" t="s">
        <v>115</v>
      </c>
      <c r="D83" s="62" t="s">
        <v>116</v>
      </c>
      <c r="E83" s="147" t="s">
        <v>117</v>
      </c>
      <c r="F83" s="148"/>
      <c r="G83" s="61" t="s">
        <v>118</v>
      </c>
      <c r="H83" s="62" t="s">
        <v>116</v>
      </c>
      <c r="I83" s="147" t="s">
        <v>119</v>
      </c>
      <c r="J83" s="148"/>
    </row>
    <row r="84" spans="1:10">
      <c r="A84" s="61" t="s">
        <v>120</v>
      </c>
      <c r="B84" s="64" t="s">
        <v>121</v>
      </c>
      <c r="C84" s="64" t="s">
        <v>122</v>
      </c>
      <c r="D84" s="65"/>
      <c r="E84" s="147" t="s">
        <v>123</v>
      </c>
      <c r="F84" s="148"/>
      <c r="G84" s="64" t="s">
        <v>124</v>
      </c>
      <c r="H84" s="65"/>
      <c r="I84" s="62"/>
      <c r="J84" s="63"/>
    </row>
    <row r="85" spans="1:10" ht="12.75" customHeight="1">
      <c r="A85" s="66" t="s">
        <v>125</v>
      </c>
      <c r="B85" s="94">
        <v>636</v>
      </c>
      <c r="C85" s="94">
        <v>2</v>
      </c>
      <c r="D85" s="149">
        <f>C85/B85</f>
        <v>3.1446540880503146E-3</v>
      </c>
      <c r="E85" s="151"/>
      <c r="F85" s="152"/>
      <c r="G85" s="153"/>
      <c r="H85" s="153"/>
      <c r="I85" s="151"/>
      <c r="J85" s="152"/>
    </row>
    <row r="86" spans="1:10" ht="12.75" customHeight="1">
      <c r="A86" s="67">
        <v>27</v>
      </c>
      <c r="B86" s="95"/>
      <c r="C86" s="95"/>
      <c r="D86" s="150"/>
      <c r="E86" s="159"/>
      <c r="F86" s="160"/>
      <c r="G86" s="154"/>
      <c r="H86" s="154"/>
      <c r="I86" s="159"/>
      <c r="J86" s="160"/>
    </row>
    <row r="87" spans="1:10" ht="12.75" customHeight="1">
      <c r="A87" s="57" t="s">
        <v>126</v>
      </c>
      <c r="B87" s="94">
        <v>803</v>
      </c>
      <c r="C87" s="94">
        <v>2</v>
      </c>
      <c r="D87" s="149">
        <f t="shared" ref="D87" si="0">C87/B87</f>
        <v>2.4906600249066002E-3</v>
      </c>
      <c r="E87" s="151"/>
      <c r="F87" s="152"/>
      <c r="G87" s="153"/>
      <c r="H87" s="153"/>
      <c r="I87" s="151"/>
      <c r="J87" s="152"/>
    </row>
    <row r="88" spans="1:10" ht="12.75" customHeight="1">
      <c r="A88" s="67">
        <v>41</v>
      </c>
      <c r="B88" s="95"/>
      <c r="C88" s="95"/>
      <c r="D88" s="150"/>
      <c r="E88" s="159"/>
      <c r="F88" s="160"/>
      <c r="G88" s="154"/>
      <c r="H88" s="154"/>
      <c r="I88" s="159"/>
      <c r="J88" s="160"/>
    </row>
    <row r="89" spans="1:10" ht="12.75" customHeight="1">
      <c r="A89" s="57" t="s">
        <v>127</v>
      </c>
      <c r="B89" s="94">
        <v>935</v>
      </c>
      <c r="C89" s="94">
        <v>2</v>
      </c>
      <c r="D89" s="149">
        <f t="shared" ref="D89" si="1">C89/B89</f>
        <v>2.1390374331550803E-3</v>
      </c>
      <c r="E89" s="151"/>
      <c r="F89" s="152"/>
      <c r="G89" s="153"/>
      <c r="H89" s="153"/>
      <c r="I89" s="151"/>
      <c r="J89" s="152"/>
    </row>
    <row r="90" spans="1:10" ht="12.75" customHeight="1">
      <c r="A90" s="67">
        <v>46</v>
      </c>
      <c r="B90" s="95"/>
      <c r="C90" s="95"/>
      <c r="D90" s="150"/>
      <c r="E90" s="159"/>
      <c r="F90" s="160"/>
      <c r="G90" s="154"/>
      <c r="H90" s="154"/>
      <c r="I90" s="159"/>
      <c r="J90" s="160"/>
    </row>
    <row r="91" spans="1:10" ht="12.75" customHeight="1">
      <c r="A91" s="68" t="s">
        <v>128</v>
      </c>
      <c r="B91" s="94">
        <v>845</v>
      </c>
      <c r="C91" s="94">
        <v>2</v>
      </c>
      <c r="D91" s="149">
        <f t="shared" ref="D91" si="2">C91/B91</f>
        <v>2.3668639053254438E-3</v>
      </c>
      <c r="E91" s="151"/>
      <c r="F91" s="152"/>
      <c r="G91" s="153"/>
      <c r="H91" s="153"/>
      <c r="I91" s="151"/>
      <c r="J91" s="152"/>
    </row>
    <row r="92" spans="1:10" ht="12.75" customHeight="1">
      <c r="A92" s="67">
        <v>44</v>
      </c>
      <c r="B92" s="95"/>
      <c r="C92" s="95"/>
      <c r="D92" s="150"/>
      <c r="E92" s="159"/>
      <c r="F92" s="160"/>
      <c r="G92" s="154"/>
      <c r="H92" s="154"/>
      <c r="I92" s="159"/>
      <c r="J92" s="160"/>
    </row>
    <row r="93" spans="1:10" ht="12.75" customHeight="1">
      <c r="A93" s="57" t="s">
        <v>129</v>
      </c>
      <c r="B93" s="94">
        <v>775</v>
      </c>
      <c r="C93" s="94">
        <v>2</v>
      </c>
      <c r="D93" s="149">
        <f t="shared" ref="D93" si="3">C93/B93</f>
        <v>2.5806451612903226E-3</v>
      </c>
      <c r="E93" s="151"/>
      <c r="F93" s="152"/>
      <c r="G93" s="153"/>
      <c r="H93" s="153"/>
      <c r="I93" s="151"/>
      <c r="J93" s="152"/>
    </row>
    <row r="94" spans="1:10" ht="12.75" customHeight="1">
      <c r="A94" s="67">
        <v>28</v>
      </c>
      <c r="B94" s="95"/>
      <c r="C94" s="95"/>
      <c r="D94" s="150"/>
      <c r="E94" s="159"/>
      <c r="F94" s="160"/>
      <c r="G94" s="154"/>
      <c r="H94" s="154"/>
      <c r="I94" s="159"/>
      <c r="J94" s="160"/>
    </row>
    <row r="95" spans="1:10" ht="12.75" customHeight="1">
      <c r="A95" s="57" t="s">
        <v>130</v>
      </c>
      <c r="B95" s="94">
        <v>517</v>
      </c>
      <c r="C95" s="94">
        <v>2</v>
      </c>
      <c r="D95" s="149">
        <f t="shared" ref="D95" si="4">C95/B95</f>
        <v>3.8684719535783366E-3</v>
      </c>
      <c r="E95" s="151"/>
      <c r="F95" s="152"/>
      <c r="G95" s="153"/>
      <c r="H95" s="153"/>
      <c r="I95" s="151"/>
      <c r="J95" s="152"/>
    </row>
    <row r="96" spans="1:10" ht="12.75" customHeight="1">
      <c r="A96" s="67">
        <v>15</v>
      </c>
      <c r="B96" s="95"/>
      <c r="C96" s="95"/>
      <c r="D96" s="150"/>
      <c r="E96" s="159"/>
      <c r="F96" s="160"/>
      <c r="G96" s="154"/>
      <c r="H96" s="154"/>
      <c r="I96" s="159"/>
      <c r="J96" s="160"/>
    </row>
    <row r="97" spans="1:10" ht="15.75">
      <c r="A97" s="69" t="s">
        <v>131</v>
      </c>
      <c r="B97" s="161">
        <f>+B85+B87+B89+B91+B93+B95</f>
        <v>4511</v>
      </c>
      <c r="C97" s="161">
        <f>+C85+C87+C89+C91+C93+C95</f>
        <v>12</v>
      </c>
      <c r="D97" s="170">
        <f t="shared" ref="D97" si="5">C97/B97</f>
        <v>2.6601640434493461E-3</v>
      </c>
      <c r="E97" s="165"/>
      <c r="F97" s="166"/>
      <c r="G97" s="161">
        <f>+G95+G93+G91+G89+G87+G85</f>
        <v>0</v>
      </c>
      <c r="H97" s="161">
        <f>+H95+H93+H91+H89+H87+H85</f>
        <v>0</v>
      </c>
      <c r="I97" s="165"/>
      <c r="J97" s="166"/>
    </row>
    <row r="98" spans="1:10" ht="15">
      <c r="A98" s="70">
        <f>A96+A94+A92+A90+A88+A86</f>
        <v>201</v>
      </c>
      <c r="B98" s="162"/>
      <c r="C98" s="162"/>
      <c r="D98" s="171"/>
      <c r="E98" s="167"/>
      <c r="F98" s="168"/>
      <c r="G98" s="162"/>
      <c r="H98" s="162"/>
      <c r="I98" s="167"/>
      <c r="J98" s="168"/>
    </row>
    <row r="99" spans="1:10">
      <c r="A99" s="71"/>
      <c r="B99" s="22"/>
      <c r="C99" s="22"/>
      <c r="D99" s="22"/>
      <c r="E99" s="22"/>
      <c r="F99" s="22"/>
      <c r="G99" s="22"/>
      <c r="H99" s="22"/>
      <c r="I99" s="22"/>
      <c r="J99" s="22"/>
    </row>
    <row r="100" spans="1:10">
      <c r="A100" s="72" t="s">
        <v>132</v>
      </c>
      <c r="B100" s="169"/>
      <c r="C100" s="169"/>
      <c r="D100" s="169"/>
      <c r="E100" s="169"/>
      <c r="F100" s="169"/>
      <c r="G100" s="169"/>
      <c r="H100" s="72"/>
    </row>
    <row r="104" spans="1:10" ht="14.25">
      <c r="A104" s="144" t="s">
        <v>108</v>
      </c>
      <c r="B104" s="144"/>
      <c r="C104" s="144"/>
      <c r="D104" s="144"/>
      <c r="E104" s="144"/>
      <c r="F104" s="144"/>
      <c r="G104" s="144"/>
      <c r="H104" s="144"/>
      <c r="I104" s="144"/>
      <c r="J104" s="144"/>
    </row>
    <row r="105" spans="1:10" ht="14.25">
      <c r="A105" s="144" t="s">
        <v>38</v>
      </c>
      <c r="B105" s="144"/>
      <c r="C105" s="144"/>
      <c r="D105" s="144"/>
      <c r="E105" s="144"/>
      <c r="F105" s="144"/>
      <c r="G105" s="144"/>
      <c r="H105" s="144"/>
      <c r="I105" s="144"/>
      <c r="J105" s="144"/>
    </row>
    <row r="106" spans="1:10" ht="14.25">
      <c r="A106" s="51"/>
      <c r="B106" s="51"/>
      <c r="C106" s="51"/>
      <c r="D106" s="51"/>
      <c r="E106" s="51"/>
      <c r="F106" s="51"/>
      <c r="G106" s="51"/>
      <c r="H106" s="51"/>
      <c r="I106" s="51"/>
      <c r="J106" s="51"/>
    </row>
    <row r="107" spans="1:10" ht="18">
      <c r="A107" s="145" t="s">
        <v>109</v>
      </c>
      <c r="B107" s="145"/>
      <c r="C107" s="145"/>
      <c r="D107" s="145"/>
      <c r="E107" s="145"/>
      <c r="F107" s="145"/>
      <c r="G107" s="145"/>
      <c r="H107" s="145"/>
      <c r="I107" s="145"/>
      <c r="J107" s="145"/>
    </row>
    <row r="109" spans="1:10">
      <c r="A109" s="20"/>
      <c r="B109" s="20"/>
      <c r="C109" s="20"/>
      <c r="D109" s="20"/>
      <c r="E109" s="20"/>
      <c r="F109" s="20"/>
      <c r="G109" s="20"/>
      <c r="H109" s="20"/>
      <c r="I109" s="20"/>
      <c r="J109" s="20"/>
    </row>
    <row r="110" spans="1:10" ht="15.75">
      <c r="A110" s="41" t="s">
        <v>58</v>
      </c>
      <c r="B110" s="53" t="s">
        <v>59</v>
      </c>
      <c r="C110" s="41"/>
      <c r="D110" s="41"/>
      <c r="E110" s="41"/>
      <c r="F110" s="41"/>
      <c r="G110" s="41"/>
      <c r="H110" s="54" t="s">
        <v>110</v>
      </c>
      <c r="I110" s="42" t="s">
        <v>141</v>
      </c>
    </row>
    <row r="111" spans="1:10" ht="15">
      <c r="A111" s="41"/>
      <c r="B111" s="41"/>
      <c r="C111" s="41"/>
      <c r="D111" s="41"/>
      <c r="E111" s="41"/>
      <c r="F111" s="41"/>
      <c r="G111" s="41"/>
      <c r="H111" s="50"/>
      <c r="I111" s="55"/>
    </row>
    <row r="112" spans="1:10" ht="15.75">
      <c r="A112" s="41" t="s">
        <v>111</v>
      </c>
      <c r="B112" s="53" t="s">
        <v>95</v>
      </c>
      <c r="C112" s="41"/>
      <c r="D112" s="41"/>
      <c r="E112" s="41"/>
      <c r="F112" s="41"/>
      <c r="G112" s="41"/>
      <c r="H112" s="54"/>
      <c r="I112" s="42" t="s">
        <v>112</v>
      </c>
    </row>
    <row r="113" spans="1:10" ht="15">
      <c r="A113" s="41"/>
      <c r="B113" s="41"/>
      <c r="C113" s="41"/>
      <c r="D113" s="41"/>
      <c r="E113" s="41"/>
      <c r="F113" s="41"/>
      <c r="G113" s="41"/>
      <c r="H113" s="50"/>
      <c r="I113" s="56"/>
    </row>
    <row r="114" spans="1:10" ht="15">
      <c r="A114" s="41"/>
      <c r="B114" s="146"/>
      <c r="C114" s="146"/>
      <c r="D114" s="41"/>
      <c r="E114" s="41"/>
      <c r="F114" s="41"/>
      <c r="G114" s="41"/>
      <c r="H114" s="41"/>
    </row>
    <row r="116" spans="1:10">
      <c r="A116" s="57" t="s">
        <v>113</v>
      </c>
      <c r="B116" s="57" t="s">
        <v>40</v>
      </c>
      <c r="C116" s="57" t="s">
        <v>113</v>
      </c>
      <c r="D116" s="58"/>
      <c r="E116" s="58"/>
      <c r="F116" s="59"/>
      <c r="G116" s="57" t="s">
        <v>113</v>
      </c>
      <c r="H116" s="58"/>
      <c r="I116" s="58"/>
      <c r="J116" s="59"/>
    </row>
    <row r="117" spans="1:10">
      <c r="A117" s="61" t="s">
        <v>32</v>
      </c>
      <c r="B117" s="61" t="s">
        <v>114</v>
      </c>
      <c r="C117" s="61" t="s">
        <v>115</v>
      </c>
      <c r="D117" s="62" t="s">
        <v>116</v>
      </c>
      <c r="E117" s="147" t="s">
        <v>117</v>
      </c>
      <c r="F117" s="148"/>
      <c r="G117" s="61" t="s">
        <v>118</v>
      </c>
      <c r="H117" s="62" t="s">
        <v>116</v>
      </c>
      <c r="I117" s="147" t="s">
        <v>119</v>
      </c>
      <c r="J117" s="148"/>
    </row>
    <row r="118" spans="1:10">
      <c r="A118" s="61" t="s">
        <v>120</v>
      </c>
      <c r="B118" s="64" t="s">
        <v>121</v>
      </c>
      <c r="C118" s="64" t="s">
        <v>122</v>
      </c>
      <c r="D118" s="65"/>
      <c r="E118" s="147" t="s">
        <v>123</v>
      </c>
      <c r="F118" s="148"/>
      <c r="G118" s="64" t="s">
        <v>124</v>
      </c>
      <c r="H118" s="65"/>
      <c r="I118" s="62"/>
      <c r="J118" s="63"/>
    </row>
    <row r="119" spans="1:10" ht="12.75" customHeight="1">
      <c r="A119" s="66" t="s">
        <v>125</v>
      </c>
      <c r="B119" s="94">
        <v>2496</v>
      </c>
      <c r="C119" s="94">
        <v>83</v>
      </c>
      <c r="D119" s="149">
        <f>C119/B119</f>
        <v>3.3253205128205128E-2</v>
      </c>
      <c r="E119" s="151"/>
      <c r="F119" s="152"/>
      <c r="G119" s="153">
        <v>48</v>
      </c>
      <c r="H119" s="172">
        <f>G119/B119</f>
        <v>1.9230769230769232E-2</v>
      </c>
      <c r="I119" s="151"/>
      <c r="J119" s="152"/>
    </row>
    <row r="120" spans="1:10" ht="12.75" customHeight="1">
      <c r="A120" s="67">
        <v>83</v>
      </c>
      <c r="B120" s="95"/>
      <c r="C120" s="95"/>
      <c r="D120" s="150"/>
      <c r="E120" s="159"/>
      <c r="F120" s="160"/>
      <c r="G120" s="154"/>
      <c r="H120" s="173"/>
      <c r="I120" s="159"/>
      <c r="J120" s="160"/>
    </row>
    <row r="121" spans="1:10" ht="12.75" customHeight="1">
      <c r="A121" s="57" t="s">
        <v>126</v>
      </c>
      <c r="B121" s="94">
        <v>2767</v>
      </c>
      <c r="C121" s="94">
        <v>92</v>
      </c>
      <c r="D121" s="149">
        <f>C121/B121</f>
        <v>3.3249006143838092E-2</v>
      </c>
      <c r="E121" s="151"/>
      <c r="F121" s="152"/>
      <c r="G121" s="153">
        <v>32</v>
      </c>
      <c r="H121" s="172">
        <f>G121/B121</f>
        <v>1.1564871702204554E-2</v>
      </c>
      <c r="I121" s="151"/>
      <c r="J121" s="152"/>
    </row>
    <row r="122" spans="1:10" ht="12.75" customHeight="1">
      <c r="A122" s="67">
        <v>92</v>
      </c>
      <c r="B122" s="95"/>
      <c r="C122" s="95"/>
      <c r="D122" s="150"/>
      <c r="E122" s="159"/>
      <c r="F122" s="160"/>
      <c r="G122" s="154"/>
      <c r="H122" s="173"/>
      <c r="I122" s="159"/>
      <c r="J122" s="160"/>
    </row>
    <row r="123" spans="1:10" ht="12.75" customHeight="1">
      <c r="A123" s="57" t="s">
        <v>127</v>
      </c>
      <c r="B123" s="94">
        <v>3107</v>
      </c>
      <c r="C123" s="94">
        <v>88</v>
      </c>
      <c r="D123" s="149">
        <f>C123/B123</f>
        <v>2.8323141293852591E-2</v>
      </c>
      <c r="E123" s="151"/>
      <c r="F123" s="152"/>
      <c r="G123" s="153">
        <v>43</v>
      </c>
      <c r="H123" s="172">
        <f>G123/B123</f>
        <v>1.3839716768587062E-2</v>
      </c>
      <c r="I123" s="151"/>
      <c r="J123" s="152"/>
    </row>
    <row r="124" spans="1:10" ht="12.75" customHeight="1">
      <c r="A124" s="67">
        <v>88</v>
      </c>
      <c r="B124" s="95"/>
      <c r="C124" s="95"/>
      <c r="D124" s="150"/>
      <c r="E124" s="159"/>
      <c r="F124" s="160"/>
      <c r="G124" s="154"/>
      <c r="H124" s="173"/>
      <c r="I124" s="159"/>
      <c r="J124" s="160"/>
    </row>
    <row r="125" spans="1:10" ht="12.75" customHeight="1">
      <c r="A125" s="68" t="s">
        <v>128</v>
      </c>
      <c r="B125" s="94">
        <v>2838</v>
      </c>
      <c r="C125" s="94">
        <v>80</v>
      </c>
      <c r="D125" s="149">
        <f>C125/B125</f>
        <v>2.8188865398167725E-2</v>
      </c>
      <c r="E125" s="151"/>
      <c r="F125" s="152"/>
      <c r="G125" s="153">
        <v>28</v>
      </c>
      <c r="H125" s="172">
        <f>G125/B125</f>
        <v>9.8661028893587029E-3</v>
      </c>
      <c r="I125" s="151"/>
      <c r="J125" s="152"/>
    </row>
    <row r="126" spans="1:10" ht="12.75" customHeight="1">
      <c r="A126" s="67">
        <v>80</v>
      </c>
      <c r="B126" s="95"/>
      <c r="C126" s="95"/>
      <c r="D126" s="150"/>
      <c r="E126" s="159"/>
      <c r="F126" s="160"/>
      <c r="G126" s="154"/>
      <c r="H126" s="173"/>
      <c r="I126" s="159"/>
      <c r="J126" s="160"/>
    </row>
    <row r="127" spans="1:10" ht="12.75" customHeight="1">
      <c r="A127" s="57" t="s">
        <v>129</v>
      </c>
      <c r="B127" s="94">
        <v>3306</v>
      </c>
      <c r="C127" s="94">
        <v>55</v>
      </c>
      <c r="D127" s="149">
        <f>C127/B127</f>
        <v>1.663641863278887E-2</v>
      </c>
      <c r="E127" s="151"/>
      <c r="F127" s="152"/>
      <c r="G127" s="153">
        <v>17</v>
      </c>
      <c r="H127" s="172">
        <f>G127/B127</f>
        <v>5.14216575922565E-3</v>
      </c>
      <c r="I127" s="151"/>
      <c r="J127" s="152"/>
    </row>
    <row r="128" spans="1:10" ht="12.75" customHeight="1">
      <c r="A128" s="67">
        <v>55</v>
      </c>
      <c r="B128" s="95"/>
      <c r="C128" s="95"/>
      <c r="D128" s="150"/>
      <c r="E128" s="159"/>
      <c r="F128" s="160"/>
      <c r="G128" s="154"/>
      <c r="H128" s="173"/>
      <c r="I128" s="159"/>
      <c r="J128" s="160"/>
    </row>
    <row r="129" spans="1:10" ht="12.75" customHeight="1">
      <c r="A129" s="57" t="s">
        <v>130</v>
      </c>
      <c r="B129" s="94">
        <v>2011</v>
      </c>
      <c r="C129" s="94">
        <v>41</v>
      </c>
      <c r="D129" s="149">
        <f>C129/B129</f>
        <v>2.0387866732968673E-2</v>
      </c>
      <c r="E129" s="151"/>
      <c r="F129" s="152"/>
      <c r="G129" s="153">
        <v>0</v>
      </c>
      <c r="H129" s="172">
        <f>G129/B129</f>
        <v>0</v>
      </c>
      <c r="I129" s="151"/>
      <c r="J129" s="152"/>
    </row>
    <row r="130" spans="1:10" ht="12.75" customHeight="1">
      <c r="A130" s="67">
        <v>41</v>
      </c>
      <c r="B130" s="95"/>
      <c r="C130" s="95"/>
      <c r="D130" s="150"/>
      <c r="E130" s="159"/>
      <c r="F130" s="160"/>
      <c r="G130" s="154"/>
      <c r="H130" s="173"/>
      <c r="I130" s="159"/>
      <c r="J130" s="160"/>
    </row>
    <row r="131" spans="1:10" ht="15.75">
      <c r="A131" s="75" t="s">
        <v>131</v>
      </c>
      <c r="B131" s="174">
        <f>+B119+B121+B123+B125+B127+B129</f>
        <v>16525</v>
      </c>
      <c r="C131" s="174">
        <f>+C119+C121+C123+C125+C127+C129</f>
        <v>439</v>
      </c>
      <c r="D131" s="176">
        <f>C131/B131</f>
        <v>2.6565809379727686E-2</v>
      </c>
      <c r="E131" s="178"/>
      <c r="F131" s="179"/>
      <c r="G131" s="174">
        <f>+G129+G127+G125+G123+G121+G119</f>
        <v>168</v>
      </c>
      <c r="H131" s="182">
        <f>G131/B131</f>
        <v>1.0166414523449319E-2</v>
      </c>
      <c r="I131" s="178"/>
      <c r="J131" s="179"/>
    </row>
    <row r="132" spans="1:10" ht="15">
      <c r="A132" s="76">
        <f>A130+A128+A126+A124+A122+A120</f>
        <v>439</v>
      </c>
      <c r="B132" s="175"/>
      <c r="C132" s="175"/>
      <c r="D132" s="177"/>
      <c r="E132" s="180"/>
      <c r="F132" s="181"/>
      <c r="G132" s="175"/>
      <c r="H132" s="183"/>
      <c r="I132" s="180"/>
      <c r="J132" s="181"/>
    </row>
    <row r="133" spans="1:10">
      <c r="A133" s="71"/>
      <c r="B133" s="22"/>
      <c r="C133" s="22"/>
      <c r="D133" s="22"/>
      <c r="E133" s="22"/>
      <c r="F133" s="22"/>
      <c r="G133" s="22"/>
      <c r="H133" s="22"/>
      <c r="I133" s="22"/>
      <c r="J133" s="22"/>
    </row>
    <row r="134" spans="1:10">
      <c r="A134" s="72" t="s">
        <v>132</v>
      </c>
      <c r="B134" s="169"/>
      <c r="C134" s="169"/>
      <c r="D134" s="169"/>
      <c r="E134" s="169"/>
      <c r="F134" s="169"/>
      <c r="G134" s="169"/>
      <c r="H134" s="72"/>
    </row>
    <row r="138" spans="1:10" ht="14.25">
      <c r="A138" s="144" t="s">
        <v>108</v>
      </c>
      <c r="B138" s="144"/>
      <c r="C138" s="144"/>
      <c r="D138" s="144"/>
      <c r="E138" s="144"/>
      <c r="F138" s="144"/>
      <c r="G138" s="144"/>
      <c r="H138" s="144"/>
      <c r="I138" s="144"/>
      <c r="J138" s="144"/>
    </row>
    <row r="139" spans="1:10" ht="14.25">
      <c r="A139" s="144" t="s">
        <v>38</v>
      </c>
      <c r="B139" s="144"/>
      <c r="C139" s="144"/>
      <c r="D139" s="144"/>
      <c r="E139" s="144"/>
      <c r="F139" s="144"/>
      <c r="G139" s="144"/>
      <c r="H139" s="144"/>
      <c r="I139" s="144"/>
      <c r="J139" s="144"/>
    </row>
    <row r="140" spans="1:10" ht="14.25">
      <c r="A140" s="51"/>
      <c r="B140" s="51"/>
      <c r="C140" s="51"/>
      <c r="D140" s="51"/>
      <c r="E140" s="51"/>
      <c r="F140" s="51"/>
      <c r="G140" s="51"/>
      <c r="H140" s="51"/>
      <c r="I140" s="51"/>
      <c r="J140" s="51"/>
    </row>
    <row r="141" spans="1:10" ht="18">
      <c r="A141" s="145" t="s">
        <v>109</v>
      </c>
      <c r="B141" s="145"/>
      <c r="C141" s="145"/>
      <c r="D141" s="145"/>
      <c r="E141" s="145"/>
      <c r="F141" s="145"/>
      <c r="G141" s="145"/>
      <c r="H141" s="145"/>
      <c r="I141" s="145"/>
      <c r="J141" s="145"/>
    </row>
    <row r="143" spans="1:10">
      <c r="A143" s="20"/>
      <c r="B143" s="20"/>
      <c r="C143" s="20"/>
      <c r="D143" s="20"/>
      <c r="E143" s="20"/>
      <c r="F143" s="20"/>
      <c r="G143" s="20"/>
      <c r="H143" s="20"/>
      <c r="I143" s="20"/>
      <c r="J143" s="20"/>
    </row>
    <row r="144" spans="1:10" ht="15.75">
      <c r="A144" s="41" t="s">
        <v>58</v>
      </c>
      <c r="B144" s="53" t="s">
        <v>59</v>
      </c>
      <c r="C144" s="41"/>
      <c r="D144" s="41"/>
      <c r="E144" s="41"/>
      <c r="F144" s="41"/>
      <c r="G144" s="41"/>
      <c r="H144" s="54" t="s">
        <v>110</v>
      </c>
      <c r="I144" s="42" t="s">
        <v>141</v>
      </c>
    </row>
    <row r="145" spans="1:10" ht="15">
      <c r="A145" s="41"/>
      <c r="B145" s="41"/>
      <c r="C145" s="41"/>
      <c r="D145" s="41"/>
      <c r="E145" s="41"/>
      <c r="F145" s="41"/>
      <c r="G145" s="41"/>
      <c r="H145" s="50"/>
      <c r="I145" s="55"/>
    </row>
    <row r="146" spans="1:10" ht="15.75">
      <c r="A146" s="41" t="s">
        <v>111</v>
      </c>
      <c r="B146" s="53" t="s">
        <v>134</v>
      </c>
      <c r="C146" s="41"/>
      <c r="D146" s="41"/>
      <c r="E146" s="41"/>
      <c r="F146" s="41"/>
      <c r="G146" s="41"/>
      <c r="H146" s="54"/>
      <c r="I146" s="42" t="s">
        <v>112</v>
      </c>
    </row>
    <row r="147" spans="1:10" ht="15">
      <c r="A147" s="41"/>
      <c r="B147" s="41"/>
      <c r="C147" s="41"/>
      <c r="D147" s="41"/>
      <c r="E147" s="41"/>
      <c r="F147" s="41"/>
      <c r="G147" s="41"/>
      <c r="H147" s="50"/>
      <c r="I147" s="56"/>
    </row>
    <row r="148" spans="1:10" ht="15">
      <c r="A148" s="41"/>
      <c r="B148" s="146"/>
      <c r="C148" s="146"/>
      <c r="D148" s="41"/>
      <c r="E148" s="41"/>
      <c r="F148" s="41"/>
      <c r="G148" s="41"/>
      <c r="H148" s="41"/>
    </row>
    <row r="150" spans="1:10">
      <c r="A150" s="57" t="s">
        <v>113</v>
      </c>
      <c r="B150" s="57" t="s">
        <v>40</v>
      </c>
      <c r="C150" s="57" t="s">
        <v>113</v>
      </c>
      <c r="D150" s="58"/>
      <c r="E150" s="58"/>
      <c r="F150" s="59"/>
      <c r="G150" s="57" t="s">
        <v>113</v>
      </c>
      <c r="H150" s="58"/>
      <c r="I150" s="58"/>
      <c r="J150" s="59"/>
    </row>
    <row r="151" spans="1:10">
      <c r="A151" s="61" t="s">
        <v>32</v>
      </c>
      <c r="B151" s="61" t="s">
        <v>114</v>
      </c>
      <c r="C151" s="61" t="s">
        <v>115</v>
      </c>
      <c r="D151" s="62" t="s">
        <v>116</v>
      </c>
      <c r="E151" s="147" t="s">
        <v>117</v>
      </c>
      <c r="F151" s="148"/>
      <c r="G151" s="61" t="s">
        <v>118</v>
      </c>
      <c r="H151" s="62" t="s">
        <v>116</v>
      </c>
      <c r="I151" s="147" t="s">
        <v>119</v>
      </c>
      <c r="J151" s="148"/>
    </row>
    <row r="152" spans="1:10">
      <c r="A152" s="61" t="s">
        <v>120</v>
      </c>
      <c r="B152" s="64" t="s">
        <v>121</v>
      </c>
      <c r="C152" s="64" t="s">
        <v>122</v>
      </c>
      <c r="D152" s="65"/>
      <c r="E152" s="147" t="s">
        <v>123</v>
      </c>
      <c r="F152" s="148"/>
      <c r="G152" s="64" t="s">
        <v>124</v>
      </c>
      <c r="H152" s="65"/>
      <c r="I152" s="62"/>
      <c r="J152" s="63"/>
    </row>
    <row r="153" spans="1:10" ht="12.75" customHeight="1">
      <c r="A153" s="66" t="s">
        <v>125</v>
      </c>
      <c r="B153" s="94">
        <v>1306</v>
      </c>
      <c r="C153" s="94">
        <v>1</v>
      </c>
      <c r="D153" s="149">
        <f>C153/B153</f>
        <v>7.6569678407350692E-4</v>
      </c>
      <c r="E153" s="151"/>
      <c r="F153" s="152"/>
      <c r="G153" s="153">
        <f>'[1]Trim 01'!G153:G154+'[1]Trim 02'!G153:G154+'[1]Trim 03'!G153:G154</f>
        <v>0</v>
      </c>
      <c r="H153" s="153">
        <f>'[1]Trim 01'!H153:H154+'[1]Trim 02'!H153:H154+'[1]Trim 03'!H153:H154</f>
        <v>0</v>
      </c>
      <c r="I153" s="151"/>
      <c r="J153" s="152"/>
    </row>
    <row r="154" spans="1:10" ht="12.75" customHeight="1">
      <c r="A154" s="67">
        <v>52</v>
      </c>
      <c r="B154" s="95"/>
      <c r="C154" s="95"/>
      <c r="D154" s="150"/>
      <c r="E154" s="159"/>
      <c r="F154" s="160"/>
      <c r="G154" s="154"/>
      <c r="H154" s="154"/>
      <c r="I154" s="159"/>
      <c r="J154" s="160"/>
    </row>
    <row r="155" spans="1:10" ht="12.75" customHeight="1">
      <c r="A155" s="57" t="s">
        <v>126</v>
      </c>
      <c r="B155" s="94">
        <v>1335</v>
      </c>
      <c r="C155" s="94">
        <v>1</v>
      </c>
      <c r="D155" s="149">
        <f>C155/B155</f>
        <v>7.4906367041198505E-4</v>
      </c>
      <c r="E155" s="151"/>
      <c r="F155" s="152"/>
      <c r="G155" s="153">
        <f>'[1]Trim 01'!G155:G156+'[1]Trim 02'!G155:G156+'[1]Trim 03'!G155:G156</f>
        <v>0</v>
      </c>
      <c r="H155" s="153">
        <f>'[1]Trim 01'!H155:H156+'[1]Trim 02'!H155:H156+'[1]Trim 03'!H155:H156</f>
        <v>0</v>
      </c>
      <c r="I155" s="151"/>
      <c r="J155" s="152"/>
    </row>
    <row r="156" spans="1:10" ht="12.75" customHeight="1">
      <c r="A156" s="67">
        <v>57</v>
      </c>
      <c r="B156" s="95"/>
      <c r="C156" s="95"/>
      <c r="D156" s="150"/>
      <c r="E156" s="159"/>
      <c r="F156" s="160"/>
      <c r="G156" s="154"/>
      <c r="H156" s="154"/>
      <c r="I156" s="159"/>
      <c r="J156" s="160"/>
    </row>
    <row r="157" spans="1:10" ht="12.75" customHeight="1">
      <c r="A157" s="57" t="s">
        <v>127</v>
      </c>
      <c r="B157" s="94">
        <v>1496</v>
      </c>
      <c r="C157" s="94">
        <v>1</v>
      </c>
      <c r="D157" s="149">
        <f>C157/B157</f>
        <v>6.6844919786096253E-4</v>
      </c>
      <c r="E157" s="151"/>
      <c r="F157" s="152"/>
      <c r="G157" s="153">
        <f>'[1]Trim 01'!G157:G158+'[1]Trim 02'!G157:G158+'[1]Trim 03'!G157:G158</f>
        <v>0</v>
      </c>
      <c r="H157" s="153">
        <f>'[1]Trim 01'!H157:H158+'[1]Trim 02'!H157:H158+'[1]Trim 03'!H157:H158</f>
        <v>0</v>
      </c>
      <c r="I157" s="151"/>
      <c r="J157" s="152"/>
    </row>
    <row r="158" spans="1:10" ht="12.75" customHeight="1">
      <c r="A158" s="67">
        <v>59</v>
      </c>
      <c r="B158" s="95"/>
      <c r="C158" s="95"/>
      <c r="D158" s="150"/>
      <c r="E158" s="159"/>
      <c r="F158" s="160"/>
      <c r="G158" s="154"/>
      <c r="H158" s="154"/>
      <c r="I158" s="159"/>
      <c r="J158" s="160"/>
    </row>
    <row r="159" spans="1:10" ht="12.75" customHeight="1">
      <c r="A159" s="57" t="s">
        <v>127</v>
      </c>
      <c r="B159" s="94">
        <v>1342</v>
      </c>
      <c r="C159" s="94">
        <v>1</v>
      </c>
      <c r="D159" s="149">
        <f>C159/B159</f>
        <v>7.4515648286140089E-4</v>
      </c>
      <c r="E159" s="151"/>
      <c r="F159" s="152"/>
      <c r="G159" s="153">
        <f>'[1]Trim 01'!G159:G160+'[1]Trim 02'!G159:G160+'[1]Trim 03'!G159:G160</f>
        <v>0</v>
      </c>
      <c r="H159" s="153">
        <f>'[1]Trim 01'!H159:H160+'[1]Trim 02'!H159:H160+'[1]Trim 03'!H159:H160</f>
        <v>0</v>
      </c>
      <c r="I159" s="151"/>
      <c r="J159" s="152"/>
    </row>
    <row r="160" spans="1:10" ht="12.75" customHeight="1">
      <c r="A160" s="67">
        <v>56</v>
      </c>
      <c r="B160" s="95"/>
      <c r="C160" s="95"/>
      <c r="D160" s="150"/>
      <c r="E160" s="159"/>
      <c r="F160" s="160"/>
      <c r="G160" s="154"/>
      <c r="H160" s="154"/>
      <c r="I160" s="159"/>
      <c r="J160" s="160"/>
    </row>
    <row r="161" spans="1:10" ht="12.75" customHeight="1">
      <c r="A161" s="68" t="s">
        <v>128</v>
      </c>
      <c r="B161" s="94">
        <v>1288</v>
      </c>
      <c r="C161" s="94">
        <v>1</v>
      </c>
      <c r="D161" s="149">
        <f>C161/B161</f>
        <v>7.7639751552795026E-4</v>
      </c>
      <c r="E161" s="151"/>
      <c r="F161" s="152"/>
      <c r="G161" s="153">
        <f>'[1]Trim 01'!G161:G162+'[1]Trim 02'!G161:G162+'[1]Trim 03'!G161:G162</f>
        <v>0</v>
      </c>
      <c r="H161" s="153">
        <f>'[1]Trim 01'!H161:H162+'[1]Trim 02'!H161:H162+'[1]Trim 03'!H161:H162</f>
        <v>0</v>
      </c>
      <c r="I161" s="151"/>
      <c r="J161" s="152"/>
    </row>
    <row r="162" spans="1:10" ht="12.75" customHeight="1">
      <c r="A162" s="67">
        <v>49</v>
      </c>
      <c r="B162" s="95"/>
      <c r="C162" s="95"/>
      <c r="D162" s="150"/>
      <c r="E162" s="159"/>
      <c r="F162" s="160"/>
      <c r="G162" s="154"/>
      <c r="H162" s="154"/>
      <c r="I162" s="159"/>
      <c r="J162" s="160"/>
    </row>
    <row r="163" spans="1:10" ht="12.75" customHeight="1">
      <c r="A163" s="57" t="s">
        <v>130</v>
      </c>
      <c r="B163" s="94">
        <v>778</v>
      </c>
      <c r="C163" s="94">
        <v>1</v>
      </c>
      <c r="D163" s="149">
        <f>C163/B163</f>
        <v>1.2853470437017994E-3</v>
      </c>
      <c r="E163" s="151"/>
      <c r="F163" s="152"/>
      <c r="G163" s="153">
        <f>'[1]Trim 01'!G163:G164+'[1]Trim 02'!G163:G164+'[1]Trim 03'!G163:G164</f>
        <v>0</v>
      </c>
      <c r="H163" s="153">
        <f>'[1]Trim 01'!H163:H164+'[1]Trim 02'!H163:H164+'[1]Trim 03'!H163:H164</f>
        <v>0</v>
      </c>
      <c r="I163" s="151"/>
      <c r="J163" s="152"/>
    </row>
    <row r="164" spans="1:10" ht="12.75" customHeight="1">
      <c r="A164" s="67">
        <v>27</v>
      </c>
      <c r="B164" s="95"/>
      <c r="C164" s="95"/>
      <c r="D164" s="150"/>
      <c r="E164" s="159"/>
      <c r="F164" s="160"/>
      <c r="G164" s="154"/>
      <c r="H164" s="154"/>
      <c r="I164" s="159"/>
      <c r="J164" s="160"/>
    </row>
    <row r="165" spans="1:10" ht="15.75">
      <c r="A165" s="69" t="s">
        <v>131</v>
      </c>
      <c r="B165" s="161">
        <f>+B153+B155+B157+B159+B161+B163</f>
        <v>7545</v>
      </c>
      <c r="C165" s="161">
        <f>+C153+C155+C157+C159+C161+C163</f>
        <v>6</v>
      </c>
      <c r="D165" s="184">
        <f>C165/B165</f>
        <v>7.9522862823061633E-4</v>
      </c>
      <c r="E165" s="165"/>
      <c r="F165" s="166"/>
      <c r="G165" s="161">
        <f>+G163+G161+G159+G157+G155+G153</f>
        <v>0</v>
      </c>
      <c r="H165" s="161">
        <f>+H163+H161+H159+H157+H155+H153</f>
        <v>0</v>
      </c>
      <c r="I165" s="165"/>
      <c r="J165" s="166"/>
    </row>
    <row r="166" spans="1:10" ht="15">
      <c r="A166" s="70">
        <f>A164+A162+A160+A158+A156+A154</f>
        <v>300</v>
      </c>
      <c r="B166" s="162"/>
      <c r="C166" s="162"/>
      <c r="D166" s="185"/>
      <c r="E166" s="167"/>
      <c r="F166" s="168"/>
      <c r="G166" s="162"/>
      <c r="H166" s="162"/>
      <c r="I166" s="167"/>
      <c r="J166" s="168"/>
    </row>
    <row r="167" spans="1:10">
      <c r="A167" s="71"/>
      <c r="B167" s="22"/>
      <c r="C167" s="22"/>
      <c r="D167" s="22"/>
      <c r="E167" s="22"/>
      <c r="F167" s="22"/>
      <c r="G167" s="22"/>
      <c r="H167" s="22"/>
      <c r="I167" s="22"/>
      <c r="J167" s="22"/>
    </row>
    <row r="168" spans="1:10">
      <c r="A168" s="72" t="s">
        <v>132</v>
      </c>
      <c r="B168" s="169"/>
      <c r="C168" s="169"/>
      <c r="D168" s="169"/>
      <c r="E168" s="169"/>
      <c r="F168" s="169"/>
      <c r="G168" s="169"/>
      <c r="H168" s="72"/>
    </row>
    <row r="172" spans="1:10" ht="14.25">
      <c r="A172" s="144" t="s">
        <v>108</v>
      </c>
      <c r="B172" s="144"/>
      <c r="C172" s="144"/>
      <c r="D172" s="144"/>
      <c r="E172" s="144"/>
      <c r="F172" s="144"/>
      <c r="G172" s="144"/>
      <c r="H172" s="144"/>
      <c r="I172" s="144"/>
      <c r="J172" s="144"/>
    </row>
    <row r="173" spans="1:10" ht="14.25">
      <c r="A173" s="144" t="s">
        <v>38</v>
      </c>
      <c r="B173" s="144"/>
      <c r="C173" s="144"/>
      <c r="D173" s="144"/>
      <c r="E173" s="144"/>
      <c r="F173" s="144"/>
      <c r="G173" s="144"/>
      <c r="H173" s="144"/>
      <c r="I173" s="144"/>
      <c r="J173" s="144"/>
    </row>
    <row r="174" spans="1:10" ht="14.25">
      <c r="A174" s="51"/>
      <c r="B174" s="51"/>
      <c r="C174" s="51"/>
      <c r="D174" s="51"/>
      <c r="E174" s="51"/>
      <c r="F174" s="51"/>
      <c r="G174" s="51"/>
      <c r="H174" s="51"/>
      <c r="I174" s="51"/>
      <c r="J174" s="51"/>
    </row>
    <row r="175" spans="1:10" ht="18">
      <c r="A175" s="145" t="s">
        <v>109</v>
      </c>
      <c r="B175" s="145"/>
      <c r="C175" s="145"/>
      <c r="D175" s="145"/>
      <c r="E175" s="145"/>
      <c r="F175" s="145"/>
      <c r="G175" s="145"/>
      <c r="H175" s="145"/>
      <c r="I175" s="145"/>
      <c r="J175" s="145"/>
    </row>
    <row r="177" spans="1:10">
      <c r="A177" s="20"/>
      <c r="B177" s="20"/>
      <c r="C177" s="20"/>
      <c r="D177" s="20"/>
      <c r="E177" s="20"/>
      <c r="F177" s="20"/>
      <c r="G177" s="20"/>
      <c r="H177" s="20"/>
      <c r="I177" s="20"/>
      <c r="J177" s="20"/>
    </row>
    <row r="178" spans="1:10" ht="15.75">
      <c r="A178" s="41" t="s">
        <v>58</v>
      </c>
      <c r="B178" s="53" t="s">
        <v>59</v>
      </c>
      <c r="C178" s="41"/>
      <c r="D178" s="41"/>
      <c r="E178" s="41"/>
      <c r="F178" s="41"/>
      <c r="G178" s="41"/>
      <c r="H178" s="54" t="s">
        <v>110</v>
      </c>
      <c r="I178" s="42" t="s">
        <v>141</v>
      </c>
    </row>
    <row r="179" spans="1:10" ht="15">
      <c r="A179" s="41"/>
      <c r="B179" s="41"/>
      <c r="C179" s="41"/>
      <c r="D179" s="41"/>
      <c r="E179" s="41"/>
      <c r="F179" s="41"/>
      <c r="G179" s="41"/>
      <c r="H179" s="50"/>
      <c r="I179" s="55"/>
    </row>
    <row r="180" spans="1:10" ht="15.75">
      <c r="A180" s="41" t="s">
        <v>111</v>
      </c>
      <c r="B180" s="186" t="s">
        <v>135</v>
      </c>
      <c r="C180" s="187"/>
      <c r="D180" s="41"/>
      <c r="E180" s="41"/>
      <c r="F180" s="41"/>
      <c r="G180" s="41"/>
      <c r="H180" s="54"/>
      <c r="I180" s="42" t="s">
        <v>112</v>
      </c>
    </row>
    <row r="181" spans="1:10" ht="15">
      <c r="A181" s="41"/>
      <c r="B181" s="41"/>
      <c r="C181" s="41"/>
      <c r="D181" s="41"/>
      <c r="E181" s="41"/>
      <c r="F181" s="41"/>
      <c r="G181" s="41"/>
      <c r="H181" s="50"/>
      <c r="I181" s="56"/>
    </row>
    <row r="182" spans="1:10" ht="15">
      <c r="A182" s="41"/>
      <c r="B182" s="188"/>
      <c r="C182" s="188"/>
      <c r="D182" s="41"/>
      <c r="E182" s="41"/>
      <c r="F182" s="41"/>
      <c r="G182" s="41"/>
      <c r="H182" s="41"/>
    </row>
    <row r="184" spans="1:10">
      <c r="A184" s="57" t="s">
        <v>113</v>
      </c>
      <c r="B184" s="57" t="s">
        <v>40</v>
      </c>
      <c r="C184" s="57" t="s">
        <v>113</v>
      </c>
      <c r="D184" s="58"/>
      <c r="E184" s="58"/>
      <c r="F184" s="59"/>
      <c r="G184" s="57" t="s">
        <v>113</v>
      </c>
      <c r="H184" s="58"/>
      <c r="I184" s="58"/>
      <c r="J184" s="59"/>
    </row>
    <row r="185" spans="1:10">
      <c r="A185" s="61" t="s">
        <v>32</v>
      </c>
      <c r="B185" s="61" t="s">
        <v>114</v>
      </c>
      <c r="C185" s="61" t="s">
        <v>115</v>
      </c>
      <c r="D185" s="62" t="s">
        <v>116</v>
      </c>
      <c r="E185" s="147" t="s">
        <v>117</v>
      </c>
      <c r="F185" s="148"/>
      <c r="G185" s="61" t="s">
        <v>118</v>
      </c>
      <c r="H185" s="62" t="s">
        <v>116</v>
      </c>
      <c r="I185" s="147" t="s">
        <v>119</v>
      </c>
      <c r="J185" s="148"/>
    </row>
    <row r="186" spans="1:10">
      <c r="A186" s="61" t="s">
        <v>120</v>
      </c>
      <c r="B186" s="64" t="s">
        <v>121</v>
      </c>
      <c r="C186" s="64" t="s">
        <v>122</v>
      </c>
      <c r="D186" s="65"/>
      <c r="E186" s="147" t="s">
        <v>123</v>
      </c>
      <c r="F186" s="148"/>
      <c r="G186" s="64" t="s">
        <v>124</v>
      </c>
      <c r="H186" s="65"/>
      <c r="I186" s="62"/>
      <c r="J186" s="63"/>
    </row>
    <row r="187" spans="1:10" ht="12.75" customHeight="1">
      <c r="A187" s="66" t="s">
        <v>125</v>
      </c>
      <c r="B187" s="94">
        <v>3084</v>
      </c>
      <c r="C187" s="94">
        <v>114</v>
      </c>
      <c r="D187" s="149">
        <f>C187/B187</f>
        <v>3.6964980544747082E-2</v>
      </c>
      <c r="E187" s="151"/>
      <c r="F187" s="152"/>
      <c r="G187" s="153">
        <f>'[1]Trim 01'!G187:G188+'[1]Trim 02'!G187:G188+'[1]Trim 03'!G187:G188</f>
        <v>0</v>
      </c>
      <c r="H187" s="153">
        <f>'[1]Trim 01'!H187:H188+'[1]Trim 02'!H187:H188+'[1]Trim 03'!H187:H188</f>
        <v>0</v>
      </c>
      <c r="I187" s="151"/>
      <c r="J187" s="152"/>
    </row>
    <row r="188" spans="1:10" ht="12.75" customHeight="1">
      <c r="A188" s="67">
        <v>114</v>
      </c>
      <c r="B188" s="95"/>
      <c r="C188" s="95"/>
      <c r="D188" s="150"/>
      <c r="E188" s="159"/>
      <c r="F188" s="160"/>
      <c r="G188" s="154"/>
      <c r="H188" s="154"/>
      <c r="I188" s="159"/>
      <c r="J188" s="160"/>
    </row>
    <row r="189" spans="1:10" ht="12.75" customHeight="1">
      <c r="A189" s="57" t="s">
        <v>126</v>
      </c>
      <c r="B189" s="94">
        <v>3719</v>
      </c>
      <c r="C189" s="94">
        <v>158</v>
      </c>
      <c r="D189" s="149">
        <f>C189/B189</f>
        <v>4.2484538854530789E-2</v>
      </c>
      <c r="E189" s="151"/>
      <c r="F189" s="152"/>
      <c r="G189" s="153">
        <f>'[1]Trim 01'!G189:G190+'[1]Trim 02'!G189:G190+'[1]Trim 03'!G189:G190</f>
        <v>0</v>
      </c>
      <c r="H189" s="153">
        <f>'[1]Trim 01'!H189:H190+'[1]Trim 02'!H189:H190+'[1]Trim 03'!H189:H190</f>
        <v>0</v>
      </c>
      <c r="I189" s="151"/>
      <c r="J189" s="152"/>
    </row>
    <row r="190" spans="1:10" ht="12.75" customHeight="1">
      <c r="A190" s="67">
        <v>158</v>
      </c>
      <c r="B190" s="95"/>
      <c r="C190" s="95"/>
      <c r="D190" s="150"/>
      <c r="E190" s="159"/>
      <c r="F190" s="160"/>
      <c r="G190" s="154"/>
      <c r="H190" s="154"/>
      <c r="I190" s="159"/>
      <c r="J190" s="160"/>
    </row>
    <row r="191" spans="1:10" ht="12.75" customHeight="1">
      <c r="A191" s="57" t="s">
        <v>127</v>
      </c>
      <c r="B191" s="94">
        <v>4228</v>
      </c>
      <c r="C191" s="94">
        <v>173</v>
      </c>
      <c r="D191" s="149">
        <f>C191/B191</f>
        <v>4.0917691579943238E-2</v>
      </c>
      <c r="E191" s="151"/>
      <c r="F191" s="152"/>
      <c r="G191" s="153">
        <f>'[1]Trim 01'!G191:G192+'[1]Trim 02'!G191:G192+'[1]Trim 03'!G191:G192</f>
        <v>0</v>
      </c>
      <c r="H191" s="153">
        <f>'[1]Trim 01'!H191:H192+'[1]Trim 02'!H191:H192+'[1]Trim 03'!H191:H192</f>
        <v>0</v>
      </c>
      <c r="I191" s="151"/>
      <c r="J191" s="152"/>
    </row>
    <row r="192" spans="1:10" ht="12.75" customHeight="1">
      <c r="A192" s="67">
        <v>173</v>
      </c>
      <c r="B192" s="95"/>
      <c r="C192" s="95"/>
      <c r="D192" s="150"/>
      <c r="E192" s="159"/>
      <c r="F192" s="160"/>
      <c r="G192" s="154"/>
      <c r="H192" s="154"/>
      <c r="I192" s="159"/>
      <c r="J192" s="160"/>
    </row>
    <row r="193" spans="1:10" ht="12.75" customHeight="1">
      <c r="A193" s="68" t="s">
        <v>128</v>
      </c>
      <c r="B193" s="94">
        <v>3894</v>
      </c>
      <c r="C193" s="94">
        <v>170</v>
      </c>
      <c r="D193" s="149">
        <f>C193/B193</f>
        <v>4.3656908063687723E-2</v>
      </c>
      <c r="E193" s="151"/>
      <c r="F193" s="152"/>
      <c r="G193" s="153">
        <f>'[1]Trim 01'!G193:G194+'[1]Trim 02'!G193:G194+'[1]Trim 03'!G193:G194</f>
        <v>0</v>
      </c>
      <c r="H193" s="153">
        <f>'[1]Trim 01'!H193:H194+'[1]Trim 02'!H193:H194+'[1]Trim 03'!H193:H194</f>
        <v>0</v>
      </c>
      <c r="I193" s="151"/>
      <c r="J193" s="152"/>
    </row>
    <row r="194" spans="1:10" ht="12.75" customHeight="1">
      <c r="A194" s="67">
        <v>170</v>
      </c>
      <c r="B194" s="95"/>
      <c r="C194" s="95"/>
      <c r="D194" s="150"/>
      <c r="E194" s="159"/>
      <c r="F194" s="160"/>
      <c r="G194" s="154"/>
      <c r="H194" s="154"/>
      <c r="I194" s="159"/>
      <c r="J194" s="160"/>
    </row>
    <row r="195" spans="1:10" ht="12.75" customHeight="1">
      <c r="A195" s="57" t="s">
        <v>129</v>
      </c>
      <c r="B195" s="94">
        <v>3664</v>
      </c>
      <c r="C195" s="94">
        <v>117</v>
      </c>
      <c r="D195" s="149">
        <f>C195/B195</f>
        <v>3.1932314410480347E-2</v>
      </c>
      <c r="E195" s="151"/>
      <c r="F195" s="152"/>
      <c r="G195" s="153">
        <f>'[1]Trim 01'!G195:G196+'[1]Trim 02'!G195:G196+'[1]Trim 03'!G195:G196</f>
        <v>0</v>
      </c>
      <c r="H195" s="153">
        <f>'[1]Trim 01'!H195:H196+'[1]Trim 02'!H195:H196+'[1]Trim 03'!H195:H196</f>
        <v>0</v>
      </c>
      <c r="I195" s="151"/>
      <c r="J195" s="152"/>
    </row>
    <row r="196" spans="1:10" ht="12.75" customHeight="1">
      <c r="A196" s="67">
        <v>117</v>
      </c>
      <c r="B196" s="95"/>
      <c r="C196" s="95"/>
      <c r="D196" s="150"/>
      <c r="E196" s="159"/>
      <c r="F196" s="160"/>
      <c r="G196" s="154"/>
      <c r="H196" s="154"/>
      <c r="I196" s="159"/>
      <c r="J196" s="160"/>
    </row>
    <row r="197" spans="1:10" ht="12.75" customHeight="1">
      <c r="A197" s="57" t="s">
        <v>130</v>
      </c>
      <c r="B197" s="94">
        <v>2252</v>
      </c>
      <c r="C197" s="94">
        <v>70</v>
      </c>
      <c r="D197" s="149">
        <f>C197/B197</f>
        <v>3.108348134991119E-2</v>
      </c>
      <c r="E197" s="151"/>
      <c r="F197" s="152"/>
      <c r="G197" s="153">
        <f>'[1]Trim 01'!G197:G198+'[1]Trim 02'!G197:G198+'[1]Trim 03'!G197:G198</f>
        <v>0</v>
      </c>
      <c r="H197" s="153">
        <f>'[1]Trim 01'!H197:H198+'[1]Trim 02'!H197:H198+'[1]Trim 03'!H197:H198</f>
        <v>0</v>
      </c>
      <c r="I197" s="151"/>
      <c r="J197" s="152"/>
    </row>
    <row r="198" spans="1:10" ht="12.75" customHeight="1">
      <c r="A198" s="67">
        <v>70</v>
      </c>
      <c r="B198" s="95"/>
      <c r="C198" s="95"/>
      <c r="D198" s="150"/>
      <c r="E198" s="159"/>
      <c r="F198" s="160"/>
      <c r="G198" s="154"/>
      <c r="H198" s="154"/>
      <c r="I198" s="159"/>
      <c r="J198" s="160"/>
    </row>
    <row r="199" spans="1:10" ht="15.75">
      <c r="A199" s="69" t="s">
        <v>131</v>
      </c>
      <c r="B199" s="161">
        <f>+B187+B189+B191+B193+B195+B197</f>
        <v>20841</v>
      </c>
      <c r="C199" s="161">
        <f>+C187+C189+C191+C193+C195+C197</f>
        <v>802</v>
      </c>
      <c r="D199" s="149">
        <f>C199/B199</f>
        <v>3.8481838683364522E-2</v>
      </c>
      <c r="E199" s="165"/>
      <c r="F199" s="166"/>
      <c r="G199" s="161">
        <f>+G197+G195+G193+G191+G189+G187</f>
        <v>0</v>
      </c>
      <c r="H199" s="161">
        <f>+H197+H195+H193+H191+H189+H187</f>
        <v>0</v>
      </c>
      <c r="I199" s="165"/>
      <c r="J199" s="166"/>
    </row>
    <row r="200" spans="1:10" ht="15">
      <c r="A200" s="70">
        <f>A198+A196+A194+A192+A190+A188</f>
        <v>802</v>
      </c>
      <c r="B200" s="162"/>
      <c r="C200" s="162"/>
      <c r="D200" s="150"/>
      <c r="E200" s="167"/>
      <c r="F200" s="168"/>
      <c r="G200" s="162"/>
      <c r="H200" s="162"/>
      <c r="I200" s="167"/>
      <c r="J200" s="168"/>
    </row>
    <row r="201" spans="1:10">
      <c r="A201" s="71"/>
      <c r="B201" s="22"/>
      <c r="C201" s="22"/>
      <c r="D201" s="22"/>
      <c r="E201" s="22"/>
      <c r="F201" s="22"/>
      <c r="G201" s="22"/>
      <c r="H201" s="22"/>
      <c r="I201" s="22"/>
      <c r="J201" s="22"/>
    </row>
    <row r="202" spans="1:10">
      <c r="A202" s="72" t="s">
        <v>132</v>
      </c>
      <c r="B202" s="169"/>
      <c r="C202" s="169"/>
      <c r="D202" s="169"/>
      <c r="E202" s="169"/>
      <c r="F202" s="169"/>
      <c r="G202" s="169"/>
      <c r="H202" s="72"/>
    </row>
    <row r="208" spans="1:10" ht="14.25">
      <c r="A208" s="144" t="s">
        <v>108</v>
      </c>
      <c r="B208" s="144"/>
      <c r="C208" s="144"/>
      <c r="D208" s="144"/>
      <c r="E208" s="144"/>
      <c r="F208" s="144"/>
      <c r="G208" s="144"/>
      <c r="H208" s="144"/>
      <c r="I208" s="144"/>
      <c r="J208" s="144"/>
    </row>
    <row r="209" spans="1:10" ht="14.25">
      <c r="A209" s="144" t="s">
        <v>38</v>
      </c>
      <c r="B209" s="144"/>
      <c r="C209" s="144"/>
      <c r="D209" s="144"/>
      <c r="E209" s="144"/>
      <c r="F209" s="144"/>
      <c r="G209" s="144"/>
      <c r="H209" s="144"/>
      <c r="I209" s="144"/>
      <c r="J209" s="144"/>
    </row>
    <row r="210" spans="1:10" ht="14.25">
      <c r="A210" s="51"/>
      <c r="B210" s="51"/>
      <c r="C210" s="51"/>
      <c r="D210" s="51"/>
      <c r="E210" s="51"/>
      <c r="F210" s="51"/>
      <c r="G210" s="51"/>
      <c r="H210" s="51"/>
      <c r="I210" s="51"/>
      <c r="J210" s="51"/>
    </row>
    <row r="211" spans="1:10" ht="18">
      <c r="A211" s="145" t="s">
        <v>109</v>
      </c>
      <c r="B211" s="145"/>
      <c r="C211" s="145"/>
      <c r="D211" s="145"/>
      <c r="E211" s="145"/>
      <c r="F211" s="145"/>
      <c r="G211" s="145"/>
      <c r="H211" s="145"/>
      <c r="I211" s="145"/>
      <c r="J211" s="145"/>
    </row>
    <row r="213" spans="1:10">
      <c r="A213" s="20"/>
      <c r="B213" s="20"/>
      <c r="C213" s="20"/>
      <c r="D213" s="20"/>
      <c r="E213" s="20"/>
      <c r="F213" s="20"/>
      <c r="G213" s="20"/>
      <c r="H213" s="20"/>
      <c r="I213" s="20"/>
      <c r="J213" s="20"/>
    </row>
    <row r="214" spans="1:10" ht="15.75">
      <c r="A214" s="41" t="s">
        <v>58</v>
      </c>
      <c r="B214" s="86" t="s">
        <v>59</v>
      </c>
      <c r="C214" s="41"/>
      <c r="D214" s="41"/>
      <c r="E214" s="41"/>
      <c r="F214" s="41"/>
      <c r="G214" s="41"/>
      <c r="H214" s="54" t="s">
        <v>110</v>
      </c>
      <c r="I214" s="85" t="s">
        <v>141</v>
      </c>
    </row>
    <row r="215" spans="1:10" ht="15">
      <c r="A215" s="41"/>
      <c r="B215" s="41"/>
      <c r="C215" s="41"/>
      <c r="D215" s="41"/>
      <c r="E215" s="41"/>
      <c r="F215" s="41"/>
      <c r="G215" s="41"/>
      <c r="H215" s="50"/>
      <c r="I215" s="55"/>
    </row>
    <row r="216" spans="1:10" ht="15.75">
      <c r="A216" s="41"/>
      <c r="B216" s="87"/>
      <c r="C216" s="41"/>
      <c r="D216" s="41"/>
      <c r="E216" s="41"/>
      <c r="F216" s="41"/>
      <c r="G216" s="41"/>
      <c r="H216" s="54"/>
      <c r="I216" s="85" t="s">
        <v>107</v>
      </c>
    </row>
    <row r="217" spans="1:10" ht="15">
      <c r="A217" s="41"/>
      <c r="B217" s="41"/>
      <c r="C217" s="41"/>
      <c r="D217" s="41"/>
      <c r="E217" s="41"/>
      <c r="F217" s="41"/>
      <c r="G217" s="41"/>
      <c r="H217" s="50"/>
      <c r="I217" s="56"/>
    </row>
    <row r="218" spans="1:10" ht="18">
      <c r="A218" s="41"/>
      <c r="B218" s="146"/>
      <c r="C218" s="146"/>
      <c r="D218" s="189" t="s">
        <v>136</v>
      </c>
      <c r="E218" s="190"/>
      <c r="F218" s="190"/>
      <c r="G218" s="191"/>
      <c r="H218" s="41"/>
    </row>
    <row r="220" spans="1:10">
      <c r="A220" s="57" t="s">
        <v>113</v>
      </c>
      <c r="B220" s="57" t="s">
        <v>40</v>
      </c>
      <c r="C220" s="57" t="s">
        <v>113</v>
      </c>
      <c r="D220" s="58"/>
      <c r="E220" s="58"/>
      <c r="F220" s="59"/>
      <c r="G220" s="57" t="s">
        <v>113</v>
      </c>
      <c r="H220" s="58"/>
      <c r="I220" s="58"/>
      <c r="J220" s="59"/>
    </row>
    <row r="221" spans="1:10">
      <c r="A221" s="61" t="s">
        <v>32</v>
      </c>
      <c r="B221" s="61" t="s">
        <v>114</v>
      </c>
      <c r="C221" s="61" t="s">
        <v>115</v>
      </c>
      <c r="D221" s="62" t="s">
        <v>116</v>
      </c>
      <c r="E221" s="147" t="s">
        <v>117</v>
      </c>
      <c r="F221" s="148"/>
      <c r="G221" s="61" t="s">
        <v>118</v>
      </c>
      <c r="H221" s="62" t="s">
        <v>116</v>
      </c>
      <c r="I221" s="147" t="s">
        <v>119</v>
      </c>
      <c r="J221" s="148"/>
    </row>
    <row r="222" spans="1:10">
      <c r="A222" s="61" t="s">
        <v>120</v>
      </c>
      <c r="B222" s="64" t="s">
        <v>121</v>
      </c>
      <c r="C222" s="64" t="s">
        <v>122</v>
      </c>
      <c r="D222" s="65"/>
      <c r="E222" s="159" t="s">
        <v>123</v>
      </c>
      <c r="F222" s="160"/>
      <c r="G222" s="64" t="s">
        <v>124</v>
      </c>
      <c r="H222" s="65"/>
      <c r="I222" s="62"/>
      <c r="J222" s="63"/>
    </row>
    <row r="223" spans="1:10" ht="12.75" customHeight="1">
      <c r="A223" s="66" t="s">
        <v>125</v>
      </c>
      <c r="B223" s="192">
        <f>B16+B51+B85+B119+B153+B187</f>
        <v>8427</v>
      </c>
      <c r="C223" s="192">
        <f>C16+C51+C85+C119+C153+C187</f>
        <v>225</v>
      </c>
      <c r="D223" s="194">
        <f>C223/B223</f>
        <v>2.6699893200427198E-2</v>
      </c>
      <c r="E223" s="196"/>
      <c r="F223" s="196"/>
      <c r="G223" s="192">
        <f>G16+G51+G85+G119+G153+G187</f>
        <v>48</v>
      </c>
      <c r="H223" s="197">
        <f>G223/B223</f>
        <v>5.6959772160911359E-3</v>
      </c>
      <c r="I223" s="199"/>
      <c r="J223" s="200"/>
    </row>
    <row r="224" spans="1:10" ht="12.75" customHeight="1">
      <c r="A224" s="77">
        <f>A17+A52+A86+A120+A154+A188</f>
        <v>315</v>
      </c>
      <c r="B224" s="193"/>
      <c r="C224" s="193"/>
      <c r="D224" s="195"/>
      <c r="E224" s="196"/>
      <c r="F224" s="196"/>
      <c r="G224" s="193"/>
      <c r="H224" s="198"/>
      <c r="I224" s="201"/>
      <c r="J224" s="202"/>
    </row>
    <row r="225" spans="1:10" ht="12.75" customHeight="1">
      <c r="A225" s="57" t="s">
        <v>126</v>
      </c>
      <c r="B225" s="203">
        <f>B18+B53+B87+B121+B155+B189</f>
        <v>9875</v>
      </c>
      <c r="C225" s="192">
        <f>C18+C53+C87+C121+C155+C189</f>
        <v>289</v>
      </c>
      <c r="D225" s="194">
        <f t="shared" ref="D225" si="6">C225/B225</f>
        <v>2.9265822784810127E-2</v>
      </c>
      <c r="E225" s="196"/>
      <c r="F225" s="196"/>
      <c r="G225" s="192">
        <f>G18+G53+G87+G121+G155+G189</f>
        <v>32</v>
      </c>
      <c r="H225" s="197">
        <f>G225/B225</f>
        <v>3.2405063291139242E-3</v>
      </c>
      <c r="I225" s="199"/>
      <c r="J225" s="200"/>
    </row>
    <row r="226" spans="1:10" ht="12.75" customHeight="1">
      <c r="A226" s="78">
        <f t="shared" ref="A226:A234" si="7">A19+A54+A88+A122+A156+A190</f>
        <v>410</v>
      </c>
      <c r="B226" s="204"/>
      <c r="C226" s="193"/>
      <c r="D226" s="195"/>
      <c r="E226" s="196"/>
      <c r="F226" s="196"/>
      <c r="G226" s="193"/>
      <c r="H226" s="198"/>
      <c r="I226" s="201"/>
      <c r="J226" s="202"/>
    </row>
    <row r="227" spans="1:10" ht="12.75" customHeight="1">
      <c r="A227" s="68" t="s">
        <v>127</v>
      </c>
      <c r="B227" s="192">
        <f>B20+B55+B89+B123+B157+B191</f>
        <v>11079</v>
      </c>
      <c r="C227" s="192">
        <f>C20+C55+C89+C123+C157+C191</f>
        <v>294</v>
      </c>
      <c r="D227" s="194">
        <f t="shared" ref="D227" si="8">C227/B227</f>
        <v>2.6536691037097212E-2</v>
      </c>
      <c r="E227" s="196" t="s">
        <v>137</v>
      </c>
      <c r="F227" s="196"/>
      <c r="G227" s="192">
        <f>G20+G55+G89+G123+G157+G191</f>
        <v>43</v>
      </c>
      <c r="H227" s="197">
        <f>G227/B227</f>
        <v>3.8812167163101365E-3</v>
      </c>
      <c r="I227" s="199"/>
      <c r="J227" s="200"/>
    </row>
    <row r="228" spans="1:10" ht="12.75" customHeight="1">
      <c r="A228" s="78">
        <f t="shared" si="7"/>
        <v>419</v>
      </c>
      <c r="B228" s="193"/>
      <c r="C228" s="193"/>
      <c r="D228" s="195"/>
      <c r="E228" s="196" t="s">
        <v>138</v>
      </c>
      <c r="F228" s="196"/>
      <c r="G228" s="193"/>
      <c r="H228" s="198"/>
      <c r="I228" s="201"/>
      <c r="J228" s="202"/>
    </row>
    <row r="229" spans="1:10" ht="12.75" customHeight="1">
      <c r="A229" s="68" t="s">
        <v>128</v>
      </c>
      <c r="B229" s="192">
        <f>B22+B57+B91+B125+B159+B193</f>
        <v>10184</v>
      </c>
      <c r="C229" s="192">
        <f>C22+C57+C91+C125+C159+C193</f>
        <v>285</v>
      </c>
      <c r="D229" s="194">
        <f t="shared" ref="D229" si="9">C229/B229</f>
        <v>2.7985074626865673E-2</v>
      </c>
      <c r="E229" s="196" t="s">
        <v>139</v>
      </c>
      <c r="F229" s="196"/>
      <c r="G229" s="192">
        <f>G22+G57+G91+G125+G159+G193</f>
        <v>28</v>
      </c>
      <c r="H229" s="197">
        <f>G229/B229</f>
        <v>2.7494108405341712E-3</v>
      </c>
      <c r="I229" s="199"/>
      <c r="J229" s="200"/>
    </row>
    <row r="230" spans="1:10" ht="12.75" customHeight="1">
      <c r="A230" s="78">
        <f t="shared" si="7"/>
        <v>405</v>
      </c>
      <c r="B230" s="193"/>
      <c r="C230" s="193"/>
      <c r="D230" s="195"/>
      <c r="E230" s="196"/>
      <c r="F230" s="196"/>
      <c r="G230" s="193"/>
      <c r="H230" s="198"/>
      <c r="I230" s="201"/>
      <c r="J230" s="202"/>
    </row>
    <row r="231" spans="1:10" ht="12.75" customHeight="1">
      <c r="A231" s="68" t="s">
        <v>129</v>
      </c>
      <c r="B231" s="192">
        <f>B24+B59+B93+B127+B161+B195</f>
        <v>10294</v>
      </c>
      <c r="C231" s="192">
        <f>C24+C59+C93+C127+C161+C195</f>
        <v>206</v>
      </c>
      <c r="D231" s="194">
        <f t="shared" ref="D231" si="10">C231/B231</f>
        <v>2.0011657276083155E-2</v>
      </c>
      <c r="E231" s="196"/>
      <c r="F231" s="196"/>
      <c r="G231" s="192">
        <f>G24+G59+G93+G127+G161+G195</f>
        <v>17</v>
      </c>
      <c r="H231" s="197">
        <f>G231/B231</f>
        <v>1.6514474451136585E-3</v>
      </c>
      <c r="I231" s="199"/>
      <c r="J231" s="200"/>
    </row>
    <row r="232" spans="1:10" ht="12.75" customHeight="1">
      <c r="A232" s="78">
        <f t="shared" si="7"/>
        <v>290</v>
      </c>
      <c r="B232" s="193"/>
      <c r="C232" s="193"/>
      <c r="D232" s="195"/>
      <c r="E232" s="196"/>
      <c r="F232" s="196"/>
      <c r="G232" s="193"/>
      <c r="H232" s="198"/>
      <c r="I232" s="201"/>
      <c r="J232" s="202"/>
    </row>
    <row r="233" spans="1:10" ht="12.75" customHeight="1">
      <c r="A233" s="68" t="s">
        <v>140</v>
      </c>
      <c r="B233" s="192">
        <f>B26+B61+B95+B129+B163+B197</f>
        <v>6046</v>
      </c>
      <c r="C233" s="192">
        <f>C26+C61+C95+C129+C163+C197</f>
        <v>120</v>
      </c>
      <c r="D233" s="194">
        <f t="shared" ref="D233" si="11">C233/B233</f>
        <v>1.9847833278200461E-2</v>
      </c>
      <c r="E233" s="196"/>
      <c r="F233" s="196"/>
      <c r="G233" s="192">
        <f>G26+G61+G95+G129+G163+G197</f>
        <v>0</v>
      </c>
      <c r="H233" s="197">
        <f>G233/B233</f>
        <v>0</v>
      </c>
      <c r="I233" s="199"/>
      <c r="J233" s="200"/>
    </row>
    <row r="234" spans="1:10" ht="12.75" customHeight="1">
      <c r="A234" s="78">
        <f t="shared" si="7"/>
        <v>171</v>
      </c>
      <c r="B234" s="193"/>
      <c r="C234" s="193"/>
      <c r="D234" s="195"/>
      <c r="E234" s="196"/>
      <c r="F234" s="196"/>
      <c r="G234" s="193"/>
      <c r="H234" s="198"/>
      <c r="I234" s="201"/>
      <c r="J234" s="202"/>
    </row>
    <row r="235" spans="1:10" ht="15.75">
      <c r="A235" s="69" t="s">
        <v>131</v>
      </c>
      <c r="B235" s="205">
        <f>+B223+B225+B227+B229+B231+B233</f>
        <v>55905</v>
      </c>
      <c r="C235" s="205">
        <f>+C223+C225+C227+C229+C231+C233</f>
        <v>1419</v>
      </c>
      <c r="D235" s="194">
        <f t="shared" ref="D235" si="12">C235/B235</f>
        <v>2.5382345049637777E-2</v>
      </c>
      <c r="E235" s="207"/>
      <c r="F235" s="208"/>
      <c r="G235" s="205">
        <f>G233+G231+G229+G227+G225+G223</f>
        <v>168</v>
      </c>
      <c r="H235" s="197">
        <f>G235/B235</f>
        <v>3.0050979339951702E-3</v>
      </c>
      <c r="I235" s="207"/>
      <c r="J235" s="208"/>
    </row>
    <row r="236" spans="1:10" ht="15">
      <c r="A236" s="79">
        <f>A234+A232+A230+A228+A226+A224</f>
        <v>2010</v>
      </c>
      <c r="B236" s="206"/>
      <c r="C236" s="206"/>
      <c r="D236" s="195"/>
      <c r="E236" s="209"/>
      <c r="F236" s="210"/>
      <c r="G236" s="206"/>
      <c r="H236" s="198"/>
      <c r="I236" s="209"/>
      <c r="J236" s="210"/>
    </row>
    <row r="237" spans="1:10">
      <c r="A237" s="71"/>
      <c r="B237" s="22"/>
      <c r="C237" s="22"/>
      <c r="D237" s="22"/>
      <c r="E237" s="22"/>
      <c r="F237" s="22"/>
      <c r="G237" s="22"/>
      <c r="H237" s="22"/>
      <c r="I237" s="22"/>
      <c r="J237" s="22"/>
    </row>
    <row r="238" spans="1:10">
      <c r="A238" s="72"/>
      <c r="B238" s="169"/>
      <c r="C238" s="169"/>
      <c r="D238" s="169"/>
      <c r="E238" s="169"/>
      <c r="F238" s="169"/>
      <c r="G238" s="169"/>
      <c r="H238" s="72"/>
    </row>
    <row r="239" spans="1:10">
      <c r="A239" s="169"/>
      <c r="B239" s="169"/>
      <c r="C239" s="169"/>
      <c r="D239" s="169"/>
      <c r="E239" s="169"/>
      <c r="F239" s="169"/>
      <c r="G239" s="169"/>
      <c r="H239" s="169"/>
      <c r="I239" s="169"/>
      <c r="J239" s="169"/>
    </row>
  </sheetData>
  <mergeCells count="474">
    <mergeCell ref="A239:J239"/>
    <mergeCell ref="I234:J234"/>
    <mergeCell ref="B235:B236"/>
    <mergeCell ref="C235:C236"/>
    <mergeCell ref="D235:D236"/>
    <mergeCell ref="E235:F236"/>
    <mergeCell ref="G235:G236"/>
    <mergeCell ref="H235:H236"/>
    <mergeCell ref="I235:J236"/>
    <mergeCell ref="B233:B234"/>
    <mergeCell ref="C233:C234"/>
    <mergeCell ref="D233:D234"/>
    <mergeCell ref="E233:F233"/>
    <mergeCell ref="G233:G234"/>
    <mergeCell ref="H233:H234"/>
    <mergeCell ref="I233:J233"/>
    <mergeCell ref="E234:F234"/>
    <mergeCell ref="B238:G238"/>
    <mergeCell ref="B231:B232"/>
    <mergeCell ref="C231:C232"/>
    <mergeCell ref="D231:D232"/>
    <mergeCell ref="E231:F231"/>
    <mergeCell ref="G231:G232"/>
    <mergeCell ref="H231:H232"/>
    <mergeCell ref="I231:J231"/>
    <mergeCell ref="E232:F232"/>
    <mergeCell ref="I232:J232"/>
    <mergeCell ref="B229:B230"/>
    <mergeCell ref="C229:C230"/>
    <mergeCell ref="D229:D230"/>
    <mergeCell ref="E229:F229"/>
    <mergeCell ref="G229:G230"/>
    <mergeCell ref="H229:H230"/>
    <mergeCell ref="I229:J229"/>
    <mergeCell ref="E230:F230"/>
    <mergeCell ref="I230:J230"/>
    <mergeCell ref="B227:B228"/>
    <mergeCell ref="C227:C228"/>
    <mergeCell ref="D227:D228"/>
    <mergeCell ref="E227:F227"/>
    <mergeCell ref="G227:G228"/>
    <mergeCell ref="H227:H228"/>
    <mergeCell ref="I227:J227"/>
    <mergeCell ref="E228:F228"/>
    <mergeCell ref="I228:J228"/>
    <mergeCell ref="B225:B226"/>
    <mergeCell ref="C225:C226"/>
    <mergeCell ref="D225:D226"/>
    <mergeCell ref="E225:F225"/>
    <mergeCell ref="G225:G226"/>
    <mergeCell ref="H225:H226"/>
    <mergeCell ref="I225:J225"/>
    <mergeCell ref="E226:F226"/>
    <mergeCell ref="I226:J226"/>
    <mergeCell ref="A209:J209"/>
    <mergeCell ref="A211:J211"/>
    <mergeCell ref="B218:C218"/>
    <mergeCell ref="D218:G218"/>
    <mergeCell ref="E221:F221"/>
    <mergeCell ref="I221:J221"/>
    <mergeCell ref="E222:F222"/>
    <mergeCell ref="B223:B224"/>
    <mergeCell ref="C223:C224"/>
    <mergeCell ref="D223:D224"/>
    <mergeCell ref="E223:F223"/>
    <mergeCell ref="G223:G224"/>
    <mergeCell ref="H223:H224"/>
    <mergeCell ref="I223:J223"/>
    <mergeCell ref="E224:F224"/>
    <mergeCell ref="I224:J224"/>
    <mergeCell ref="B199:B200"/>
    <mergeCell ref="C199:C200"/>
    <mergeCell ref="D199:D200"/>
    <mergeCell ref="E199:F200"/>
    <mergeCell ref="G199:G200"/>
    <mergeCell ref="H199:H200"/>
    <mergeCell ref="I199:J200"/>
    <mergeCell ref="B202:G202"/>
    <mergeCell ref="A208:J208"/>
    <mergeCell ref="B197:B198"/>
    <mergeCell ref="C197:C198"/>
    <mergeCell ref="D197:D198"/>
    <mergeCell ref="E197:F197"/>
    <mergeCell ref="G197:G198"/>
    <mergeCell ref="H197:H198"/>
    <mergeCell ref="I197:J197"/>
    <mergeCell ref="E198:F198"/>
    <mergeCell ref="I198:J198"/>
    <mergeCell ref="B195:B196"/>
    <mergeCell ref="C195:C196"/>
    <mergeCell ref="D195:D196"/>
    <mergeCell ref="E195:F195"/>
    <mergeCell ref="G195:G196"/>
    <mergeCell ref="H195:H196"/>
    <mergeCell ref="I195:J195"/>
    <mergeCell ref="E196:F196"/>
    <mergeCell ref="I196:J196"/>
    <mergeCell ref="B193:B194"/>
    <mergeCell ref="C193:C194"/>
    <mergeCell ref="D193:D194"/>
    <mergeCell ref="E193:F193"/>
    <mergeCell ref="G193:G194"/>
    <mergeCell ref="H193:H194"/>
    <mergeCell ref="I193:J193"/>
    <mergeCell ref="E194:F194"/>
    <mergeCell ref="I194:J194"/>
    <mergeCell ref="B191:B192"/>
    <mergeCell ref="C191:C192"/>
    <mergeCell ref="D191:D192"/>
    <mergeCell ref="E191:F191"/>
    <mergeCell ref="G191:G192"/>
    <mergeCell ref="H191:H192"/>
    <mergeCell ref="I191:J191"/>
    <mergeCell ref="E192:F192"/>
    <mergeCell ref="I192:J192"/>
    <mergeCell ref="B189:B190"/>
    <mergeCell ref="C189:C190"/>
    <mergeCell ref="D189:D190"/>
    <mergeCell ref="E189:F189"/>
    <mergeCell ref="G189:G190"/>
    <mergeCell ref="H189:H190"/>
    <mergeCell ref="I189:J189"/>
    <mergeCell ref="E190:F190"/>
    <mergeCell ref="I190:J190"/>
    <mergeCell ref="A173:J173"/>
    <mergeCell ref="A175:J175"/>
    <mergeCell ref="B180:C180"/>
    <mergeCell ref="B182:C182"/>
    <mergeCell ref="E185:F185"/>
    <mergeCell ref="I185:J185"/>
    <mergeCell ref="E186:F186"/>
    <mergeCell ref="B187:B188"/>
    <mergeCell ref="C187:C188"/>
    <mergeCell ref="D187:D188"/>
    <mergeCell ref="E187:F187"/>
    <mergeCell ref="G187:G188"/>
    <mergeCell ref="H187:H188"/>
    <mergeCell ref="I187:J187"/>
    <mergeCell ref="E188:F188"/>
    <mergeCell ref="I188:J188"/>
    <mergeCell ref="B165:B166"/>
    <mergeCell ref="C165:C166"/>
    <mergeCell ref="D165:D166"/>
    <mergeCell ref="E165:F166"/>
    <mergeCell ref="G165:G166"/>
    <mergeCell ref="H165:H166"/>
    <mergeCell ref="I165:J166"/>
    <mergeCell ref="B168:G168"/>
    <mergeCell ref="A172:J172"/>
    <mergeCell ref="B163:B164"/>
    <mergeCell ref="C163:C164"/>
    <mergeCell ref="D163:D164"/>
    <mergeCell ref="E163:F163"/>
    <mergeCell ref="G163:G164"/>
    <mergeCell ref="H163:H164"/>
    <mergeCell ref="I163:J163"/>
    <mergeCell ref="E164:F164"/>
    <mergeCell ref="I164:J164"/>
    <mergeCell ref="B161:B162"/>
    <mergeCell ref="C161:C162"/>
    <mergeCell ref="D161:D162"/>
    <mergeCell ref="E161:F161"/>
    <mergeCell ref="G161:G162"/>
    <mergeCell ref="H161:H162"/>
    <mergeCell ref="I161:J161"/>
    <mergeCell ref="E162:F162"/>
    <mergeCell ref="I162:J162"/>
    <mergeCell ref="B159:B160"/>
    <mergeCell ref="C159:C160"/>
    <mergeCell ref="D159:D160"/>
    <mergeCell ref="E159:F159"/>
    <mergeCell ref="G159:G160"/>
    <mergeCell ref="H159:H160"/>
    <mergeCell ref="I159:J159"/>
    <mergeCell ref="E160:F160"/>
    <mergeCell ref="I160:J160"/>
    <mergeCell ref="B157:B158"/>
    <mergeCell ref="C157:C158"/>
    <mergeCell ref="D157:D158"/>
    <mergeCell ref="E157:F157"/>
    <mergeCell ref="G157:G158"/>
    <mergeCell ref="H157:H158"/>
    <mergeCell ref="I157:J157"/>
    <mergeCell ref="E158:F158"/>
    <mergeCell ref="I158:J158"/>
    <mergeCell ref="B155:B156"/>
    <mergeCell ref="C155:C156"/>
    <mergeCell ref="D155:D156"/>
    <mergeCell ref="E155:F155"/>
    <mergeCell ref="G155:G156"/>
    <mergeCell ref="H155:H156"/>
    <mergeCell ref="I155:J155"/>
    <mergeCell ref="E156:F156"/>
    <mergeCell ref="I156:J156"/>
    <mergeCell ref="A139:J139"/>
    <mergeCell ref="A141:J141"/>
    <mergeCell ref="B148:C148"/>
    <mergeCell ref="E151:F151"/>
    <mergeCell ref="I151:J151"/>
    <mergeCell ref="E152:F152"/>
    <mergeCell ref="B153:B154"/>
    <mergeCell ref="C153:C154"/>
    <mergeCell ref="D153:D154"/>
    <mergeCell ref="E153:F153"/>
    <mergeCell ref="G153:G154"/>
    <mergeCell ref="H153:H154"/>
    <mergeCell ref="I153:J153"/>
    <mergeCell ref="E154:F154"/>
    <mergeCell ref="I154:J154"/>
    <mergeCell ref="B131:B132"/>
    <mergeCell ref="C131:C132"/>
    <mergeCell ref="D131:D132"/>
    <mergeCell ref="E131:F132"/>
    <mergeCell ref="G131:G132"/>
    <mergeCell ref="H131:H132"/>
    <mergeCell ref="I131:J132"/>
    <mergeCell ref="B134:G134"/>
    <mergeCell ref="A138:J138"/>
    <mergeCell ref="B129:B130"/>
    <mergeCell ref="C129:C130"/>
    <mergeCell ref="D129:D130"/>
    <mergeCell ref="E129:F129"/>
    <mergeCell ref="G129:G130"/>
    <mergeCell ref="H129:H130"/>
    <mergeCell ref="I129:J129"/>
    <mergeCell ref="E130:F130"/>
    <mergeCell ref="I130:J130"/>
    <mergeCell ref="B127:B128"/>
    <mergeCell ref="C127:C128"/>
    <mergeCell ref="D127:D128"/>
    <mergeCell ref="E127:F127"/>
    <mergeCell ref="G127:G128"/>
    <mergeCell ref="H127:H128"/>
    <mergeCell ref="I127:J127"/>
    <mergeCell ref="E128:F128"/>
    <mergeCell ref="I128:J128"/>
    <mergeCell ref="B125:B126"/>
    <mergeCell ref="C125:C126"/>
    <mergeCell ref="D125:D126"/>
    <mergeCell ref="E125:F125"/>
    <mergeCell ref="G125:G126"/>
    <mergeCell ref="H125:H126"/>
    <mergeCell ref="I125:J125"/>
    <mergeCell ref="E126:F126"/>
    <mergeCell ref="I126:J126"/>
    <mergeCell ref="B123:B124"/>
    <mergeCell ref="C123:C124"/>
    <mergeCell ref="D123:D124"/>
    <mergeCell ref="E123:F123"/>
    <mergeCell ref="G123:G124"/>
    <mergeCell ref="H123:H124"/>
    <mergeCell ref="I123:J123"/>
    <mergeCell ref="E124:F124"/>
    <mergeCell ref="I124:J124"/>
    <mergeCell ref="B121:B122"/>
    <mergeCell ref="C121:C122"/>
    <mergeCell ref="D121:D122"/>
    <mergeCell ref="E121:F121"/>
    <mergeCell ref="G121:G122"/>
    <mergeCell ref="H121:H122"/>
    <mergeCell ref="I121:J121"/>
    <mergeCell ref="E122:F122"/>
    <mergeCell ref="I122:J122"/>
    <mergeCell ref="A105:J105"/>
    <mergeCell ref="A107:J107"/>
    <mergeCell ref="B114:C114"/>
    <mergeCell ref="E117:F117"/>
    <mergeCell ref="I117:J117"/>
    <mergeCell ref="E118:F118"/>
    <mergeCell ref="B119:B120"/>
    <mergeCell ref="C119:C120"/>
    <mergeCell ref="D119:D120"/>
    <mergeCell ref="E119:F119"/>
    <mergeCell ref="G119:G120"/>
    <mergeCell ref="H119:H120"/>
    <mergeCell ref="I119:J119"/>
    <mergeCell ref="E120:F120"/>
    <mergeCell ref="I120:J120"/>
    <mergeCell ref="B97:B98"/>
    <mergeCell ref="C97:C98"/>
    <mergeCell ref="D97:D98"/>
    <mergeCell ref="E97:F98"/>
    <mergeCell ref="G97:G98"/>
    <mergeCell ref="H97:H98"/>
    <mergeCell ref="I97:J98"/>
    <mergeCell ref="B100:G100"/>
    <mergeCell ref="A104:J104"/>
    <mergeCell ref="B95:B96"/>
    <mergeCell ref="C95:C96"/>
    <mergeCell ref="D95:D96"/>
    <mergeCell ref="E95:F95"/>
    <mergeCell ref="G95:G96"/>
    <mergeCell ref="H95:H96"/>
    <mergeCell ref="I95:J95"/>
    <mergeCell ref="E96:F96"/>
    <mergeCell ref="I96:J96"/>
    <mergeCell ref="B93:B94"/>
    <mergeCell ref="C93:C94"/>
    <mergeCell ref="D93:D94"/>
    <mergeCell ref="E93:F93"/>
    <mergeCell ref="G93:G94"/>
    <mergeCell ref="H93:H94"/>
    <mergeCell ref="I93:J93"/>
    <mergeCell ref="E94:F94"/>
    <mergeCell ref="I94:J94"/>
    <mergeCell ref="B91:B92"/>
    <mergeCell ref="C91:C92"/>
    <mergeCell ref="D91:D92"/>
    <mergeCell ref="E91:F91"/>
    <mergeCell ref="G91:G92"/>
    <mergeCell ref="H91:H92"/>
    <mergeCell ref="I91:J91"/>
    <mergeCell ref="E92:F92"/>
    <mergeCell ref="I92:J92"/>
    <mergeCell ref="B89:B90"/>
    <mergeCell ref="C89:C90"/>
    <mergeCell ref="D89:D90"/>
    <mergeCell ref="E89:F89"/>
    <mergeCell ref="G89:G90"/>
    <mergeCell ref="H89:H90"/>
    <mergeCell ref="I89:J89"/>
    <mergeCell ref="E90:F90"/>
    <mergeCell ref="I90:J90"/>
    <mergeCell ref="B87:B88"/>
    <mergeCell ref="C87:C88"/>
    <mergeCell ref="D87:D88"/>
    <mergeCell ref="E87:F87"/>
    <mergeCell ref="G87:G88"/>
    <mergeCell ref="H87:H88"/>
    <mergeCell ref="I87:J87"/>
    <mergeCell ref="E88:F88"/>
    <mergeCell ref="I88:J88"/>
    <mergeCell ref="E83:F83"/>
    <mergeCell ref="I83:J83"/>
    <mergeCell ref="E84:F84"/>
    <mergeCell ref="B85:B86"/>
    <mergeCell ref="C85:C86"/>
    <mergeCell ref="D85:D86"/>
    <mergeCell ref="E85:F85"/>
    <mergeCell ref="G85:G86"/>
    <mergeCell ref="H85:H86"/>
    <mergeCell ref="I85:J85"/>
    <mergeCell ref="E86:F86"/>
    <mergeCell ref="I86:J86"/>
    <mergeCell ref="I63:J64"/>
    <mergeCell ref="B66:G66"/>
    <mergeCell ref="A70:J70"/>
    <mergeCell ref="A71:J71"/>
    <mergeCell ref="A73:J73"/>
    <mergeCell ref="B80:C80"/>
    <mergeCell ref="B63:B64"/>
    <mergeCell ref="C63:C64"/>
    <mergeCell ref="D63:D64"/>
    <mergeCell ref="E63:F64"/>
    <mergeCell ref="G63:G64"/>
    <mergeCell ref="H63:H64"/>
    <mergeCell ref="B57:B58"/>
    <mergeCell ref="C57:C58"/>
    <mergeCell ref="D57:D58"/>
    <mergeCell ref="E57:F57"/>
    <mergeCell ref="G57:G58"/>
    <mergeCell ref="H57:H58"/>
    <mergeCell ref="I57:J58"/>
    <mergeCell ref="E58:F58"/>
    <mergeCell ref="I61:J62"/>
    <mergeCell ref="E62:F62"/>
    <mergeCell ref="B59:B60"/>
    <mergeCell ref="C59:C60"/>
    <mergeCell ref="D59:D60"/>
    <mergeCell ref="E59:F59"/>
    <mergeCell ref="G59:G60"/>
    <mergeCell ref="H59:H60"/>
    <mergeCell ref="I59:J60"/>
    <mergeCell ref="E60:F60"/>
    <mergeCell ref="B61:B62"/>
    <mergeCell ref="C61:C62"/>
    <mergeCell ref="D61:D62"/>
    <mergeCell ref="E61:F61"/>
    <mergeCell ref="G61:G62"/>
    <mergeCell ref="H61:H62"/>
    <mergeCell ref="B53:B54"/>
    <mergeCell ref="C53:C54"/>
    <mergeCell ref="D53:D54"/>
    <mergeCell ref="E53:F53"/>
    <mergeCell ref="G53:G54"/>
    <mergeCell ref="H53:H54"/>
    <mergeCell ref="I53:J54"/>
    <mergeCell ref="E54:F54"/>
    <mergeCell ref="B55:B56"/>
    <mergeCell ref="C55:C56"/>
    <mergeCell ref="D55:D56"/>
    <mergeCell ref="E55:F55"/>
    <mergeCell ref="G55:G56"/>
    <mergeCell ref="H55:H56"/>
    <mergeCell ref="I55:J56"/>
    <mergeCell ref="E56:F56"/>
    <mergeCell ref="B31:G31"/>
    <mergeCell ref="A36:J36"/>
    <mergeCell ref="A37:J37"/>
    <mergeCell ref="A39:J39"/>
    <mergeCell ref="B46:C46"/>
    <mergeCell ref="E49:F49"/>
    <mergeCell ref="I49:J49"/>
    <mergeCell ref="E50:F50"/>
    <mergeCell ref="B51:B52"/>
    <mergeCell ref="C51:C52"/>
    <mergeCell ref="D51:D52"/>
    <mergeCell ref="E51:F51"/>
    <mergeCell ref="G51:G52"/>
    <mergeCell ref="H51:H52"/>
    <mergeCell ref="I51:J52"/>
    <mergeCell ref="E52:F52"/>
    <mergeCell ref="B26:B27"/>
    <mergeCell ref="C26:C27"/>
    <mergeCell ref="D26:D27"/>
    <mergeCell ref="E26:F26"/>
    <mergeCell ref="G26:G27"/>
    <mergeCell ref="H26:H27"/>
    <mergeCell ref="I26:J27"/>
    <mergeCell ref="E27:F27"/>
    <mergeCell ref="B28:B29"/>
    <mergeCell ref="C28:C29"/>
    <mergeCell ref="D28:D29"/>
    <mergeCell ref="E28:F29"/>
    <mergeCell ref="G28:G29"/>
    <mergeCell ref="H28:H29"/>
    <mergeCell ref="I28:J29"/>
    <mergeCell ref="B22:B23"/>
    <mergeCell ref="C22:C23"/>
    <mergeCell ref="D22:D23"/>
    <mergeCell ref="E22:F22"/>
    <mergeCell ref="G22:G23"/>
    <mergeCell ref="H22:H23"/>
    <mergeCell ref="I22:J23"/>
    <mergeCell ref="E23:F23"/>
    <mergeCell ref="B24:B25"/>
    <mergeCell ref="C24:C25"/>
    <mergeCell ref="D24:D25"/>
    <mergeCell ref="E24:F24"/>
    <mergeCell ref="G24:G25"/>
    <mergeCell ref="H24:H25"/>
    <mergeCell ref="I24:J25"/>
    <mergeCell ref="E25:F25"/>
    <mergeCell ref="B18:B19"/>
    <mergeCell ref="C18:C19"/>
    <mergeCell ref="D18:D19"/>
    <mergeCell ref="E18:F18"/>
    <mergeCell ref="G18:G19"/>
    <mergeCell ref="H18:H19"/>
    <mergeCell ref="I18:J19"/>
    <mergeCell ref="E19:F19"/>
    <mergeCell ref="B20:B21"/>
    <mergeCell ref="C20:C21"/>
    <mergeCell ref="D20:D21"/>
    <mergeCell ref="E20:F20"/>
    <mergeCell ref="G20:G21"/>
    <mergeCell ref="H20:H21"/>
    <mergeCell ref="I20:J21"/>
    <mergeCell ref="E21:F21"/>
    <mergeCell ref="A1:J1"/>
    <mergeCell ref="A2:J2"/>
    <mergeCell ref="A4:J4"/>
    <mergeCell ref="B11:C11"/>
    <mergeCell ref="E14:F14"/>
    <mergeCell ref="I14:J14"/>
    <mergeCell ref="E15:F15"/>
    <mergeCell ref="B16:B17"/>
    <mergeCell ref="C16:C17"/>
    <mergeCell ref="D16:D17"/>
    <mergeCell ref="E16:F16"/>
    <mergeCell ref="G16:G17"/>
    <mergeCell ref="H16:H17"/>
    <mergeCell ref="I16:J17"/>
    <mergeCell ref="E17:F17"/>
  </mergeCells>
  <pageMargins left="0.78740157499999996" right="0.78740157499999996" top="0.984251969" bottom="0.984251969" header="0.4921259845" footer="0.4921259845"/>
  <pageSetup paperSize="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Dépistage 2016-2017</vt:lpstr>
      <vt:lpstr>P.Charge 2016-2017</vt:lpstr>
      <vt:lpstr>Education 2016-2017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</dc:creator>
  <cp:lastModifiedBy>hp</cp:lastModifiedBy>
  <cp:lastPrinted>2017-07-02T09:38:55Z</cp:lastPrinted>
  <dcterms:created xsi:type="dcterms:W3CDTF">2012-12-05T12:34:56Z</dcterms:created>
  <dcterms:modified xsi:type="dcterms:W3CDTF">2017-07-02T09:43:34Z</dcterms:modified>
</cp:coreProperties>
</file>