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Miami\projects\pilots\PulleyRidge\tools\"/>
    </mc:Choice>
  </mc:AlternateContent>
  <bookViews>
    <workbookView xWindow="0" yWindow="0" windowWidth="17985" windowHeight="11880" activeTab="1"/>
  </bookViews>
  <sheets>
    <sheet name="pulleyTest" sheetId="1" r:id="rId1"/>
    <sheet name="SantoDomingo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B12" i="2"/>
  <c r="C12" i="2"/>
  <c r="D12" i="2"/>
  <c r="E12" i="2"/>
  <c r="C10" i="2"/>
  <c r="D10" i="2"/>
  <c r="E10" i="2"/>
  <c r="C8" i="2"/>
  <c r="D8" i="2"/>
  <c r="E8" i="2"/>
  <c r="E3" i="2"/>
  <c r="E7" i="2" s="1"/>
  <c r="D3" i="2"/>
  <c r="B7" i="2" s="1"/>
  <c r="C3" i="2"/>
  <c r="C7" i="2" s="1"/>
  <c r="B3" i="2"/>
  <c r="D7" i="2" s="1"/>
  <c r="B8" i="2" l="1"/>
  <c r="B10" i="2"/>
  <c r="E9" i="2"/>
  <c r="E11" i="2"/>
  <c r="D9" i="2"/>
  <c r="D11" i="2"/>
  <c r="C9" i="2"/>
  <c r="C11" i="2"/>
  <c r="E6" i="2"/>
  <c r="B9" i="2"/>
  <c r="B11" i="2"/>
  <c r="C6" i="2"/>
  <c r="B6" i="2"/>
  <c r="D6" i="2"/>
  <c r="B5" i="2"/>
  <c r="C5" i="2"/>
  <c r="D5" i="2"/>
  <c r="E5" i="2"/>
  <c r="B5" i="1"/>
  <c r="C5" i="1"/>
  <c r="D5" i="1"/>
  <c r="E5" i="1"/>
  <c r="E7" i="1"/>
  <c r="E8" i="1"/>
  <c r="E9" i="1"/>
  <c r="E10" i="1"/>
  <c r="E11" i="1"/>
  <c r="E12" i="1"/>
  <c r="E6" i="1"/>
  <c r="D7" i="1"/>
  <c r="D8" i="1"/>
  <c r="D9" i="1"/>
  <c r="D10" i="1"/>
  <c r="D11" i="1"/>
  <c r="D12" i="1"/>
  <c r="D6" i="1"/>
  <c r="C7" i="1"/>
  <c r="C8" i="1"/>
  <c r="C9" i="1"/>
  <c r="C10" i="1"/>
  <c r="C11" i="1"/>
  <c r="C12" i="1"/>
  <c r="C6" i="1"/>
  <c r="B7" i="1"/>
  <c r="B8" i="1"/>
  <c r="B9" i="1"/>
  <c r="B10" i="1"/>
  <c r="B11" i="1"/>
  <c r="B12" i="1"/>
  <c r="B6" i="1"/>
  <c r="D3" i="1" l="1"/>
  <c r="B3" i="1"/>
  <c r="E3" i="1"/>
  <c r="C3" i="1"/>
</calcChain>
</file>

<file path=xl/sharedStrings.xml><?xml version="1.0" encoding="utf-8"?>
<sst xmlns="http://schemas.openxmlformats.org/spreadsheetml/2006/main" count="22" uniqueCount="11">
  <si>
    <t>zoom</t>
  </si>
  <si>
    <t>minLat</t>
  </si>
  <si>
    <t>minLong</t>
  </si>
  <si>
    <t>maxLat</t>
  </si>
  <si>
    <t>MaxLong</t>
  </si>
  <si>
    <t>minTileY</t>
  </si>
  <si>
    <t>minTileX</t>
  </si>
  <si>
    <t>maxTileX</t>
  </si>
  <si>
    <t>maxTileY</t>
  </si>
  <si>
    <t>* NOTE: the origin for tileY is at the North Pole, not the equator!</t>
  </si>
  <si>
    <t>http://wiki.openstreetmap.org/wiki/Slippy_map_tilenames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</si>
</sst>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openstreetmap.org/wiki/Slippy_map_tilenam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openstreetmap.org/wiki/Slippy_map_tilen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5" sqref="A1:F15"/>
    </sheetView>
  </sheetViews>
  <sheetFormatPr defaultRowHeight="15" x14ac:dyDescent="0.25"/>
  <cols>
    <col min="2" max="2" width="13.140625" customWidth="1"/>
    <col min="3" max="4" width="12" customWidth="1"/>
    <col min="5" max="5" width="12.7109375" customWidth="1"/>
  </cols>
  <sheetData>
    <row r="1" spans="1:8" x14ac:dyDescent="0.25"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B2" s="2">
        <v>24.666</v>
      </c>
      <c r="C2" s="2">
        <v>-83.924999999999997</v>
      </c>
      <c r="D2" s="2">
        <v>25.01</v>
      </c>
      <c r="E2" s="2">
        <v>-83.6</v>
      </c>
    </row>
    <row r="3" spans="1:8" x14ac:dyDescent="0.25">
      <c r="B3" s="2">
        <f>(1-(LN( TAN(RADIANS(B2))+_xlfn.SEC(RADIANS(B2)) )/PI()))/2</f>
        <v>0.42926326898379652</v>
      </c>
      <c r="C3" s="2">
        <f>((C2+180)/360)</f>
        <v>0.26687500000000003</v>
      </c>
      <c r="D3" s="2">
        <f>(1-(LN( TAN(RADIANS(D2))+_xlfn.SEC(RADIANS(D2)) )/PI()))/2</f>
        <v>0.42821031188591796</v>
      </c>
      <c r="E3" s="2">
        <f>((E2+180)/360)</f>
        <v>0.26777777777777778</v>
      </c>
    </row>
    <row r="4" spans="1:8" x14ac:dyDescent="0.25">
      <c r="A4" t="s">
        <v>0</v>
      </c>
      <c r="B4" s="2" t="s">
        <v>5</v>
      </c>
      <c r="C4" s="2" t="s">
        <v>6</v>
      </c>
      <c r="D4" s="2" t="s">
        <v>8</v>
      </c>
      <c r="E4" s="2" t="s">
        <v>7</v>
      </c>
    </row>
    <row r="5" spans="1:8" x14ac:dyDescent="0.25">
      <c r="A5">
        <v>9</v>
      </c>
      <c r="B5" s="1">
        <f>_xlfn.FLOOR.MATH(POWER(2,A5)*$D$3)</f>
        <v>219</v>
      </c>
      <c r="C5" s="1">
        <f>_xlfn.FLOOR.MATH(POWER(2,A5)*$C$3)</f>
        <v>136</v>
      </c>
      <c r="D5" s="1">
        <f>_xlfn.FLOOR.MATH(POWER(2,A5)*$B$3)</f>
        <v>219</v>
      </c>
      <c r="E5" s="1">
        <f>_xlfn.FLOOR.MATH(POWER(2,A5)*$E$3)</f>
        <v>137</v>
      </c>
    </row>
    <row r="6" spans="1:8" x14ac:dyDescent="0.25">
      <c r="A6">
        <v>10</v>
      </c>
      <c r="B6" s="1">
        <f>_xlfn.FLOOR.MATH(POWER(2,A6)*$D$3)</f>
        <v>438</v>
      </c>
      <c r="C6" s="1">
        <f>_xlfn.FLOOR.MATH(POWER(2,A6)*$C$3)</f>
        <v>273</v>
      </c>
      <c r="D6" s="1">
        <f>_xlfn.FLOOR.MATH(POWER(2,A6)*$B$3)</f>
        <v>439</v>
      </c>
      <c r="E6" s="1">
        <f>_xlfn.FLOOR.MATH(POWER(2,A6)*$E$3)</f>
        <v>274</v>
      </c>
      <c r="H6" s="1"/>
    </row>
    <row r="7" spans="1:8" x14ac:dyDescent="0.25">
      <c r="A7">
        <v>11</v>
      </c>
      <c r="B7" s="1">
        <f t="shared" ref="B7:B12" si="0">_xlfn.FLOOR.MATH(POWER(2,A7)*$D$3)</f>
        <v>876</v>
      </c>
      <c r="C7" s="1">
        <f t="shared" ref="C7:C12" si="1">_xlfn.FLOOR.MATH(POWER(2,A7)*$C$3)</f>
        <v>546</v>
      </c>
      <c r="D7" s="1">
        <f t="shared" ref="D7:D12" si="2">_xlfn.FLOOR.MATH(POWER(2,A7)*$B$3)</f>
        <v>879</v>
      </c>
      <c r="E7" s="1">
        <f t="shared" ref="E7:E12" si="3">_xlfn.FLOOR.MATH(POWER(2,A7)*$E$3)</f>
        <v>548</v>
      </c>
      <c r="H7" s="1"/>
    </row>
    <row r="8" spans="1:8" x14ac:dyDescent="0.25">
      <c r="A8">
        <v>12</v>
      </c>
      <c r="B8" s="1">
        <f t="shared" si="0"/>
        <v>1753</v>
      </c>
      <c r="C8" s="1">
        <f t="shared" si="1"/>
        <v>1093</v>
      </c>
      <c r="D8" s="1">
        <f t="shared" si="2"/>
        <v>1758</v>
      </c>
      <c r="E8" s="1">
        <f t="shared" si="3"/>
        <v>1096</v>
      </c>
      <c r="H8" s="1"/>
    </row>
    <row r="9" spans="1:8" x14ac:dyDescent="0.25">
      <c r="A9">
        <v>13</v>
      </c>
      <c r="B9" s="1">
        <f t="shared" si="0"/>
        <v>3507</v>
      </c>
      <c r="C9" s="1">
        <f t="shared" si="1"/>
        <v>2186</v>
      </c>
      <c r="D9" s="1">
        <f t="shared" si="2"/>
        <v>3516</v>
      </c>
      <c r="E9" s="1">
        <f t="shared" si="3"/>
        <v>2193</v>
      </c>
      <c r="H9" s="1"/>
    </row>
    <row r="10" spans="1:8" x14ac:dyDescent="0.25">
      <c r="A10">
        <v>14</v>
      </c>
      <c r="B10" s="1">
        <f t="shared" si="0"/>
        <v>7015</v>
      </c>
      <c r="C10" s="1">
        <f t="shared" si="1"/>
        <v>4372</v>
      </c>
      <c r="D10" s="1">
        <f t="shared" si="2"/>
        <v>7033</v>
      </c>
      <c r="E10" s="1">
        <f t="shared" si="3"/>
        <v>4387</v>
      </c>
      <c r="H10" s="1"/>
    </row>
    <row r="11" spans="1:8" x14ac:dyDescent="0.25">
      <c r="A11">
        <v>15</v>
      </c>
      <c r="B11" s="1">
        <f t="shared" si="0"/>
        <v>14031</v>
      </c>
      <c r="C11" s="1">
        <f t="shared" si="1"/>
        <v>8744</v>
      </c>
      <c r="D11" s="1">
        <f t="shared" si="2"/>
        <v>14066</v>
      </c>
      <c r="E11" s="1">
        <f t="shared" si="3"/>
        <v>8774</v>
      </c>
      <c r="H11" s="1"/>
    </row>
    <row r="12" spans="1:8" x14ac:dyDescent="0.25">
      <c r="A12">
        <v>16</v>
      </c>
      <c r="B12" s="1">
        <f t="shared" si="0"/>
        <v>28063</v>
      </c>
      <c r="C12" s="1">
        <f t="shared" si="1"/>
        <v>17489</v>
      </c>
      <c r="D12" s="1">
        <f t="shared" si="2"/>
        <v>28132</v>
      </c>
      <c r="E12" s="1">
        <f t="shared" si="3"/>
        <v>17549</v>
      </c>
      <c r="H12" s="1"/>
    </row>
    <row r="14" spans="1:8" x14ac:dyDescent="0.25">
      <c r="A14" t="s">
        <v>9</v>
      </c>
    </row>
    <row r="15" spans="1:8" x14ac:dyDescent="0.25">
      <c r="A15" s="3" t="s">
        <v>10</v>
      </c>
    </row>
  </sheetData>
  <hyperlinks>
    <hyperlink ref="A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4" sqref="B14"/>
    </sheetView>
  </sheetViews>
  <sheetFormatPr defaultRowHeight="15" x14ac:dyDescent="0.25"/>
  <sheetData>
    <row r="1" spans="1:5" x14ac:dyDescent="0.25"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B2" s="2">
        <v>18.524000000000001</v>
      </c>
      <c r="C2" s="2">
        <v>-70.045000000000002</v>
      </c>
      <c r="D2" s="2">
        <v>18.527999999999999</v>
      </c>
      <c r="E2" s="2">
        <v>-70.040000000000006</v>
      </c>
    </row>
    <row r="3" spans="1:5" x14ac:dyDescent="0.25">
      <c r="B3" s="2">
        <f>(1-(LN( TAN(RADIANS(B2))+_xlfn.SEC(RADIANS(B2)) )/PI()))/2</f>
        <v>0.44762387735021802</v>
      </c>
      <c r="C3" s="2">
        <f>((C2+180)/360)</f>
        <v>0.30543055555555554</v>
      </c>
      <c r="D3" s="2">
        <f>(1-(LN( TAN(RADIANS(D2))+_xlfn.SEC(RADIANS(D2)) )/PI()))/2</f>
        <v>0.44761215898855555</v>
      </c>
      <c r="E3" s="2">
        <f>((E2+180)/360)</f>
        <v>0.30544444444444441</v>
      </c>
    </row>
    <row r="4" spans="1:5" x14ac:dyDescent="0.25">
      <c r="A4" t="s">
        <v>0</v>
      </c>
      <c r="B4" s="2" t="s">
        <v>5</v>
      </c>
      <c r="C4" s="2" t="s">
        <v>6</v>
      </c>
      <c r="D4" s="2" t="s">
        <v>8</v>
      </c>
      <c r="E4" s="2" t="s">
        <v>7</v>
      </c>
    </row>
    <row r="5" spans="1:5" x14ac:dyDescent="0.25">
      <c r="A5">
        <v>14</v>
      </c>
      <c r="B5" s="1">
        <f t="shared" ref="B5:B13" si="0">_xlfn.FLOOR.MATH(POWER(2,A5)*$D$3)</f>
        <v>7333</v>
      </c>
      <c r="C5" s="1">
        <f t="shared" ref="C5:C13" si="1">_xlfn.FLOOR.MATH(POWER(2,A5)*$C$3)</f>
        <v>5004</v>
      </c>
      <c r="D5" s="1">
        <f t="shared" ref="D5:D13" si="2">_xlfn.FLOOR.MATH(POWER(2,A5)*$B$3)</f>
        <v>7333</v>
      </c>
      <c r="E5" s="1">
        <f t="shared" ref="E5:E13" si="3">_xlfn.FLOOR.MATH(POWER(2,A5)*$E$3)</f>
        <v>5004</v>
      </c>
    </row>
    <row r="6" spans="1:5" x14ac:dyDescent="0.25">
      <c r="A6">
        <v>15</v>
      </c>
      <c r="B6" s="1">
        <f t="shared" si="0"/>
        <v>14667</v>
      </c>
      <c r="C6" s="1">
        <f t="shared" si="1"/>
        <v>10008</v>
      </c>
      <c r="D6" s="1">
        <f t="shared" si="2"/>
        <v>14667</v>
      </c>
      <c r="E6" s="1">
        <f t="shared" si="3"/>
        <v>10008</v>
      </c>
    </row>
    <row r="7" spans="1:5" x14ac:dyDescent="0.25">
      <c r="A7">
        <v>16</v>
      </c>
      <c r="B7" s="1">
        <f t="shared" si="0"/>
        <v>29334</v>
      </c>
      <c r="C7" s="1">
        <f t="shared" si="1"/>
        <v>20016</v>
      </c>
      <c r="D7" s="1">
        <f t="shared" si="2"/>
        <v>29335</v>
      </c>
      <c r="E7" s="1">
        <f t="shared" si="3"/>
        <v>20017</v>
      </c>
    </row>
    <row r="8" spans="1:5" x14ac:dyDescent="0.25">
      <c r="A8">
        <v>17</v>
      </c>
      <c r="B8" s="1">
        <f t="shared" si="0"/>
        <v>58669</v>
      </c>
      <c r="C8" s="1">
        <f t="shared" si="1"/>
        <v>40033</v>
      </c>
      <c r="D8" s="1">
        <f t="shared" si="2"/>
        <v>58670</v>
      </c>
      <c r="E8" s="1">
        <f t="shared" si="3"/>
        <v>40035</v>
      </c>
    </row>
    <row r="9" spans="1:5" x14ac:dyDescent="0.25">
      <c r="A9">
        <v>18</v>
      </c>
      <c r="B9" s="1">
        <f t="shared" si="0"/>
        <v>117338</v>
      </c>
      <c r="C9" s="1">
        <f t="shared" si="1"/>
        <v>80066</v>
      </c>
      <c r="D9" s="1">
        <f t="shared" si="2"/>
        <v>117341</v>
      </c>
      <c r="E9" s="1">
        <f t="shared" si="3"/>
        <v>80070</v>
      </c>
    </row>
    <row r="10" spans="1:5" x14ac:dyDescent="0.25">
      <c r="A10">
        <v>19</v>
      </c>
      <c r="B10" s="1">
        <f t="shared" si="0"/>
        <v>234677</v>
      </c>
      <c r="C10" s="1">
        <f t="shared" si="1"/>
        <v>160133</v>
      </c>
      <c r="D10" s="1">
        <f t="shared" si="2"/>
        <v>234683</v>
      </c>
      <c r="E10" s="1">
        <f t="shared" si="3"/>
        <v>160140</v>
      </c>
    </row>
    <row r="11" spans="1:5" x14ac:dyDescent="0.25">
      <c r="A11">
        <v>20</v>
      </c>
      <c r="B11" s="1">
        <f t="shared" si="0"/>
        <v>469355</v>
      </c>
      <c r="C11" s="1">
        <f t="shared" si="1"/>
        <v>320267</v>
      </c>
      <c r="D11" s="1">
        <f t="shared" si="2"/>
        <v>469367</v>
      </c>
      <c r="E11" s="1">
        <f t="shared" si="3"/>
        <v>320281</v>
      </c>
    </row>
    <row r="12" spans="1:5" x14ac:dyDescent="0.25">
      <c r="A12">
        <v>21</v>
      </c>
      <c r="B12" s="1">
        <f t="shared" si="0"/>
        <v>938710</v>
      </c>
      <c r="C12" s="1">
        <f t="shared" si="1"/>
        <v>640534</v>
      </c>
      <c r="D12" s="1">
        <f t="shared" si="2"/>
        <v>938735</v>
      </c>
      <c r="E12" s="1">
        <f t="shared" si="3"/>
        <v>640563</v>
      </c>
    </row>
    <row r="13" spans="1:5" x14ac:dyDescent="0.25">
      <c r="A13">
        <v>22</v>
      </c>
      <c r="B13" s="1">
        <f t="shared" si="0"/>
        <v>1877421</v>
      </c>
      <c r="C13" s="1">
        <f t="shared" si="1"/>
        <v>1281068</v>
      </c>
      <c r="D13" s="1">
        <f t="shared" si="2"/>
        <v>1877470</v>
      </c>
      <c r="E13" s="1">
        <f t="shared" si="3"/>
        <v>1281126</v>
      </c>
    </row>
    <row r="15" spans="1:5" x14ac:dyDescent="0.25">
      <c r="A15" t="s">
        <v>9</v>
      </c>
    </row>
    <row r="16" spans="1:5" x14ac:dyDescent="0.25">
      <c r="A16" s="3" t="s">
        <v>10</v>
      </c>
    </row>
  </sheetData>
  <hyperlinks>
    <hyperlink ref="A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pulleyTest</vt:lpstr>
      <vt:lpstr>SantoDomingo</vt:lpstr>
    </vt:vector>
  </TitlesOfParts>
  <Company>University of Miami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dcterms:created xsi:type="dcterms:W3CDTF">2015-10-19T19:16:00Z</dcterms:created>
  <dcterms:modified xsi:type="dcterms:W3CDTF">2015-10-20T20:06:27Z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cbc44a4e-ebf8-4e1a-801f-17f523e1bb4f</vt:lpwstr>
  </property>
</Properties>
</file>